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66925"/>
  <mc:AlternateContent xmlns:mc="http://schemas.openxmlformats.org/markup-compatibility/2006">
    <mc:Choice Requires="x15">
      <x15ac:absPath xmlns:x15ac="http://schemas.microsoft.com/office/spreadsheetml/2010/11/ac" url="https://fmpra-my.sharepoint.com/personal/kate_hobbs_fastmarkets_com/Documents/Excel Add-In/TEMPLATES/Steel/"/>
    </mc:Choice>
  </mc:AlternateContent>
  <xr:revisionPtr revIDLastSave="0" documentId="8_{159A8B51-F5CE-4803-827A-2BA778DF2088}" xr6:coauthVersionLast="47" xr6:coauthVersionMax="47" xr10:uidLastSave="{00000000-0000-0000-0000-000000000000}"/>
  <bookViews>
    <workbookView xWindow="-28920" yWindow="-120" windowWidth="29040" windowHeight="15720" tabRatio="824" xr2:uid="{00000000-000D-0000-FFFF-FFFF00000000}"/>
  </bookViews>
  <sheets>
    <sheet name="Instructions" sheetId="38" r:id="rId1"/>
    <sheet name="All Global Steel" sheetId="45" r:id="rId2"/>
    <sheet name="Key Long Prods " sheetId="23" r:id="rId3"/>
    <sheet name="Key Flat Prods" sheetId="24" r:id="rId4"/>
    <sheet name="Key Speciality" sheetId="25" r:id="rId5"/>
    <sheet name="Key Semi Finished" sheetId="26" r:id="rId6"/>
    <sheet name="My List - Latest Prices" sheetId="35" r:id="rId7"/>
    <sheet name="My List - Average Prices" sheetId="37" r:id="rId8"/>
    <sheet name="My List - Convert Currency_UOM" sheetId="40" r:id="rId9"/>
    <sheet name="Historical Data - Single Price" sheetId="46" r:id="rId10"/>
    <sheet name="Datagenics" sheetId="12" state="hidden" r:id="rId11"/>
    <sheet name="Morningstar" sheetId="13" state="hidden" r:id="rId12"/>
    <sheet name="Reuters" sheetId="16" state="hidden" r:id="rId13"/>
    <sheet name="Bloomberg" sheetId="17" state="hidden" r:id="rId14"/>
  </sheets>
  <definedNames>
    <definedName name="_xlnm._FilterDatabase" localSheetId="1" hidden="1">'All Global Steel'!$A$5:$E$5</definedName>
    <definedName name="_xlnm._FilterDatabase" localSheetId="13" hidden="1">Bloomberg!$A$1:$H$1</definedName>
    <definedName name="_xlnm._FilterDatabase" localSheetId="3" hidden="1">'Key Flat Prods'!$A$5:$E$5</definedName>
    <definedName name="_xlnm._FilterDatabase" localSheetId="2" hidden="1">'Key Long Prods '!$A$5:$E$5</definedName>
    <definedName name="_xlnm._FilterDatabase" localSheetId="5" hidden="1">'Key Semi Finished'!$A$5:$E$5</definedName>
    <definedName name="_xlnm._FilterDatabase" localSheetId="4" hidden="1">'Key Speciality'!$A$5:$E$5</definedName>
    <definedName name="_xlnm._FilterDatabase" localSheetId="7" hidden="1">'My List - Average Prices'!$A$7:$H$66</definedName>
    <definedName name="_xlnm._FilterDatabase" localSheetId="8" hidden="1">'My List - Convert Currency_UOM'!$A$7:$F$66</definedName>
    <definedName name="_xlnm._FilterDatabase" localSheetId="6" hidden="1">'My List - Latest Prices'!$A$7:$F$66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G37" i="46" l="1" a="1"/>
  <c r="AG37" i="46" s="1"/>
  <c r="AG36" i="46" a="1"/>
  <c r="AG36" i="46" s="1"/>
  <c r="AG35" i="46" a="1"/>
  <c r="AG35" i="46" s="1"/>
  <c r="AG34" i="46" a="1"/>
  <c r="AG34" i="46" s="1"/>
  <c r="AG33" i="46" a="1"/>
  <c r="AG33" i="46" s="1"/>
  <c r="AG32" i="46" a="1"/>
  <c r="AG32" i="46" s="1"/>
  <c r="AG31" i="46" a="1"/>
  <c r="AG31" i="46" s="1"/>
  <c r="AK30" i="46"/>
  <c r="AG30" i="46" a="1"/>
  <c r="AG30" i="46" s="1"/>
  <c r="AK29" i="46"/>
  <c r="AG29" i="46" a="1"/>
  <c r="AG29" i="46" s="1"/>
  <c r="AK28" i="46"/>
  <c r="AG28" i="46" a="1"/>
  <c r="AG28" i="46" s="1"/>
  <c r="AK27" i="46"/>
  <c r="AG27" i="46" a="1"/>
  <c r="AG27" i="46" s="1"/>
  <c r="AK26" i="46"/>
  <c r="AG26" i="46" a="1"/>
  <c r="AG26" i="46" s="1"/>
  <c r="AK25" i="46"/>
  <c r="AG25" i="46" a="1"/>
  <c r="AG25" i="46" s="1"/>
  <c r="AK24" i="46"/>
  <c r="AG24" i="46" a="1"/>
  <c r="AG24" i="46" s="1"/>
  <c r="AK23" i="46"/>
  <c r="AG23" i="46" a="1"/>
  <c r="AG23" i="46" s="1"/>
  <c r="AK22" i="46"/>
  <c r="AG22" i="46" a="1"/>
  <c r="AG22" i="46" s="1"/>
  <c r="AK21" i="46"/>
  <c r="AK19" i="46"/>
  <c r="AH15" i="46"/>
  <c r="AE15" i="46"/>
  <c r="AH12" i="46"/>
  <c r="AH11" i="46"/>
  <c r="AG9" i="46"/>
  <c r="AH9" i="46" s="1"/>
  <c r="A13" i="46" s="1"/>
  <c r="AG4" i="46" s="1"/>
  <c r="AF21" i="46"/>
  <c r="B8" i="46"/>
  <c r="AL20" i="46"/>
  <c r="B7" i="46"/>
  <c r="B6" i="46"/>
  <c r="A15" i="46"/>
  <c r="AH21" i="46"/>
  <c r="AG7" i="46" l="1"/>
  <c r="AK20" i="46"/>
  <c r="AG21" i="46" a="1"/>
  <c r="AG21" i="46" s="1"/>
  <c r="AF4" i="46"/>
  <c r="C18" i="24" l="1"/>
  <c r="G37" i="24"/>
  <c r="E39" i="24"/>
  <c r="H37" i="24"/>
  <c r="AM26" i="40" l="1"/>
  <c r="AM25" i="40"/>
  <c r="AM24" i="40"/>
  <c r="AM23" i="40"/>
  <c r="AM22" i="40"/>
  <c r="AM21" i="40"/>
  <c r="AM20" i="40"/>
  <c r="AM19" i="40"/>
  <c r="AM18" i="40"/>
  <c r="AM17" i="40"/>
  <c r="AM16" i="40"/>
  <c r="AM15" i="40"/>
  <c r="AM14" i="40"/>
  <c r="AM13" i="40"/>
  <c r="AM12" i="40"/>
  <c r="AM11" i="40"/>
  <c r="AM10" i="40"/>
  <c r="AM9" i="40"/>
  <c r="AP7" i="40"/>
  <c r="AM7" i="40"/>
  <c r="N12" i="40"/>
  <c r="P9" i="23"/>
  <c r="I11" i="26"/>
  <c r="G11" i="23"/>
  <c r="T9" i="35"/>
  <c r="F11" i="35"/>
  <c r="D32" i="23"/>
  <c r="N10" i="40"/>
  <c r="G29" i="23"/>
  <c r="B11" i="40"/>
  <c r="R12" i="40"/>
  <c r="U10" i="40"/>
  <c r="G10" i="37"/>
  <c r="L27" i="23"/>
  <c r="G9" i="37"/>
  <c r="D27" i="23"/>
  <c r="M11" i="26"/>
  <c r="P8" i="35"/>
  <c r="N13" i="25"/>
  <c r="C10" i="23"/>
  <c r="Q12" i="40"/>
  <c r="K9" i="40"/>
  <c r="B16" i="23"/>
  <c r="P8" i="23"/>
  <c r="J21" i="23"/>
  <c r="N10" i="26"/>
  <c r="Z9" i="40"/>
  <c r="J10" i="35"/>
  <c r="F11" i="23"/>
  <c r="L9" i="35"/>
  <c r="D8" i="40"/>
  <c r="B9" i="40"/>
  <c r="U8" i="40"/>
  <c r="B7" i="23"/>
  <c r="Q30" i="23"/>
  <c r="F12" i="26"/>
  <c r="C10" i="40"/>
  <c r="X12" i="40"/>
  <c r="K8" i="40"/>
  <c r="L7" i="23"/>
  <c r="B14" i="25"/>
  <c r="P27" i="23"/>
  <c r="J15" i="23"/>
  <c r="K12" i="26"/>
  <c r="F11" i="25"/>
  <c r="D28" i="23"/>
  <c r="Q12" i="35"/>
  <c r="F7" i="23"/>
  <c r="P12" i="26"/>
  <c r="F27" i="23"/>
  <c r="Q20" i="23"/>
  <c r="J10" i="37"/>
  <c r="H11" i="26"/>
  <c r="K14" i="25"/>
  <c r="I8" i="35"/>
  <c r="M10" i="23"/>
  <c r="C19" i="23"/>
  <c r="Q22" i="23"/>
  <c r="R12" i="25"/>
  <c r="G12" i="35"/>
  <c r="J25" i="23"/>
  <c r="L12" i="40"/>
  <c r="V10" i="40"/>
  <c r="I12" i="40"/>
  <c r="F8" i="23"/>
  <c r="M9" i="25"/>
  <c r="H12" i="37"/>
  <c r="S13" i="25"/>
  <c r="S12" i="25"/>
  <c r="H8" i="40"/>
  <c r="H11" i="35"/>
  <c r="L20" i="23"/>
  <c r="D8" i="37"/>
  <c r="K9" i="37"/>
  <c r="M12" i="40"/>
  <c r="O18" i="23"/>
  <c r="K30" i="23"/>
  <c r="M7" i="26"/>
  <c r="F10" i="37"/>
  <c r="I12" i="26"/>
  <c r="F10" i="40"/>
  <c r="P32" i="23"/>
  <c r="L7" i="26"/>
  <c r="M13" i="23"/>
  <c r="Q14" i="23"/>
  <c r="M12" i="23"/>
  <c r="Z8" i="40"/>
  <c r="V12" i="40"/>
  <c r="O11" i="40"/>
  <c r="D18" i="23"/>
  <c r="C21" i="23"/>
  <c r="I9" i="40"/>
  <c r="Q10" i="40"/>
  <c r="I8" i="37"/>
  <c r="R20" i="23"/>
  <c r="D10" i="37"/>
  <c r="S19" i="23"/>
  <c r="Q8" i="40"/>
  <c r="D11" i="26"/>
  <c r="M9" i="35"/>
  <c r="K7" i="26"/>
  <c r="Q21" i="23"/>
  <c r="T10" i="40"/>
  <c r="L11" i="23"/>
  <c r="P31" i="23"/>
  <c r="F13" i="23"/>
  <c r="E10" i="23"/>
  <c r="J13" i="23"/>
  <c r="O7" i="26"/>
  <c r="Q11" i="37"/>
  <c r="E15" i="23"/>
  <c r="G32" i="23"/>
  <c r="B19" i="23"/>
  <c r="E29" i="23"/>
  <c r="R29" i="23"/>
  <c r="W12" i="40"/>
  <c r="Q9" i="25"/>
  <c r="S10" i="26"/>
  <c r="R24" i="23"/>
  <c r="O23" i="23"/>
  <c r="C12" i="25"/>
  <c r="R12" i="26"/>
  <c r="S10" i="35"/>
  <c r="P15" i="23"/>
  <c r="Y10" i="40"/>
  <c r="Q23" i="23"/>
  <c r="S11" i="23"/>
  <c r="J9" i="35"/>
  <c r="E14" i="23"/>
  <c r="K10" i="23"/>
  <c r="N7" i="25"/>
  <c r="F9" i="35"/>
  <c r="I31" i="23"/>
  <c r="R7" i="25"/>
  <c r="K7" i="25"/>
  <c r="N10" i="37"/>
  <c r="R27" i="23"/>
  <c r="D16" i="23"/>
  <c r="S9" i="25"/>
  <c r="C9" i="23"/>
  <c r="D12" i="23"/>
  <c r="O29" i="23"/>
  <c r="B11" i="25"/>
  <c r="J12" i="40"/>
  <c r="G12" i="23"/>
  <c r="K11" i="35"/>
  <c r="I10" i="40"/>
  <c r="J13" i="25"/>
  <c r="I14" i="25"/>
  <c r="P21" i="23"/>
  <c r="R10" i="26"/>
  <c r="F16" i="23"/>
  <c r="G9" i="40"/>
  <c r="R30" i="23"/>
  <c r="S9" i="35"/>
  <c r="F13" i="25"/>
  <c r="O14" i="25"/>
  <c r="O13" i="23"/>
  <c r="M11" i="25"/>
  <c r="L9" i="25"/>
  <c r="M10" i="40"/>
  <c r="R23" i="23"/>
  <c r="O7" i="23"/>
  <c r="E11" i="26"/>
  <c r="L29" i="23"/>
  <c r="G27" i="23"/>
  <c r="L24" i="23"/>
  <c r="L32" i="23"/>
  <c r="I11" i="40"/>
  <c r="M30" i="23"/>
  <c r="Q9" i="40"/>
  <c r="R11" i="26"/>
  <c r="R8" i="40"/>
  <c r="D20" i="23"/>
  <c r="F19" i="23"/>
  <c r="D15" i="23"/>
  <c r="P28" i="23"/>
  <c r="M7" i="23"/>
  <c r="K11" i="40"/>
  <c r="C8" i="40"/>
  <c r="F15" i="23"/>
  <c r="K13" i="23"/>
  <c r="K22" i="23"/>
  <c r="P7" i="23"/>
  <c r="C25" i="23"/>
  <c r="B12" i="26"/>
  <c r="D10" i="40"/>
  <c r="O24" i="23"/>
  <c r="C9" i="40"/>
  <c r="B13" i="23"/>
  <c r="F29" i="23"/>
  <c r="S29" i="23"/>
  <c r="K16" i="23"/>
  <c r="P12" i="35"/>
  <c r="H12" i="40"/>
  <c r="C10" i="26"/>
  <c r="O22" i="23"/>
  <c r="L15" i="23"/>
  <c r="W9" i="40"/>
  <c r="I9" i="23"/>
  <c r="C15" i="23"/>
  <c r="B8" i="35"/>
  <c r="P7" i="25"/>
  <c r="J14" i="25"/>
  <c r="C22" i="23"/>
  <c r="R9" i="40"/>
  <c r="H11" i="40"/>
  <c r="T8" i="40"/>
  <c r="H8" i="26"/>
  <c r="C8" i="23"/>
  <c r="P9" i="37"/>
  <c r="S8" i="35"/>
  <c r="Q12" i="23"/>
  <c r="U12" i="35"/>
  <c r="O21" i="23"/>
  <c r="P12" i="37"/>
  <c r="T8" i="35"/>
  <c r="F11" i="26"/>
  <c r="L8" i="40"/>
  <c r="U11" i="35"/>
  <c r="I9" i="35"/>
  <c r="D10" i="23"/>
  <c r="E12" i="37"/>
  <c r="H7" i="25"/>
  <c r="D12" i="35"/>
  <c r="R8" i="35"/>
  <c r="Q13" i="23"/>
  <c r="O31" i="23"/>
  <c r="P8" i="37"/>
  <c r="R9" i="37"/>
  <c r="L13" i="23"/>
  <c r="P12" i="25"/>
  <c r="M18" i="23"/>
  <c r="O28" i="23"/>
  <c r="G12" i="37"/>
  <c r="L8" i="35"/>
  <c r="N9" i="37"/>
  <c r="R11" i="25"/>
  <c r="E13" i="25"/>
  <c r="I12" i="23"/>
  <c r="G18" i="23"/>
  <c r="I32" i="23"/>
  <c r="P9" i="40"/>
  <c r="K12" i="35"/>
  <c r="Q10" i="26"/>
  <c r="F8" i="26"/>
  <c r="S13" i="23"/>
  <c r="T12" i="40"/>
  <c r="M14" i="23"/>
  <c r="L28" i="23"/>
  <c r="X8" i="40"/>
  <c r="P8" i="40"/>
  <c r="D9" i="40"/>
  <c r="G8" i="35"/>
  <c r="S15" i="23"/>
  <c r="E9" i="35"/>
  <c r="V12" i="35"/>
  <c r="H23" i="23"/>
  <c r="O11" i="23"/>
  <c r="K10" i="37"/>
  <c r="K10" i="26"/>
  <c r="P11" i="37"/>
  <c r="K18" i="23"/>
  <c r="S24" i="23"/>
  <c r="B12" i="35"/>
  <c r="B8" i="37"/>
  <c r="C7" i="26"/>
  <c r="I10" i="37"/>
  <c r="L10" i="40"/>
  <c r="Q31" i="23"/>
  <c r="J10" i="23"/>
  <c r="F8" i="35"/>
  <c r="P11" i="40"/>
  <c r="S12" i="40"/>
  <c r="R10" i="40"/>
  <c r="O32" i="23"/>
  <c r="H19" i="23"/>
  <c r="J12" i="37"/>
  <c r="P11" i="26"/>
  <c r="N32" i="23"/>
  <c r="N11" i="26"/>
  <c r="P29" i="23"/>
  <c r="B12" i="40"/>
  <c r="S30" i="23"/>
  <c r="L11" i="26"/>
  <c r="D25" i="23"/>
  <c r="R11" i="37"/>
  <c r="L21" i="23"/>
  <c r="D8" i="23"/>
  <c r="G10" i="40"/>
  <c r="P20" i="23"/>
  <c r="B21" i="23"/>
  <c r="R31" i="23"/>
  <c r="I12" i="37"/>
  <c r="V10" i="35"/>
  <c r="G22" i="23"/>
  <c r="H30" i="23"/>
  <c r="R7" i="23"/>
  <c r="P9" i="35"/>
  <c r="Y12" i="40"/>
  <c r="P11" i="23"/>
  <c r="N31" i="23"/>
  <c r="G15" i="23"/>
  <c r="C9" i="37"/>
  <c r="B25" i="23"/>
  <c r="M9" i="40"/>
  <c r="H12" i="23"/>
  <c r="O12" i="40"/>
  <c r="L30" i="23"/>
  <c r="R12" i="37"/>
  <c r="I19" i="23"/>
  <c r="E21" i="23"/>
  <c r="E13" i="23"/>
  <c r="C11" i="40"/>
  <c r="P19" i="23"/>
  <c r="P10" i="26"/>
  <c r="E28" i="23"/>
  <c r="K9" i="25"/>
  <c r="T10" i="35"/>
  <c r="N21" i="23"/>
  <c r="C12" i="26"/>
  <c r="M15" i="23"/>
  <c r="C11" i="23"/>
  <c r="M8" i="37"/>
  <c r="T12" i="35"/>
  <c r="Q7" i="23"/>
  <c r="K32" i="23"/>
  <c r="J11" i="23"/>
  <c r="P10" i="40"/>
  <c r="H14" i="23"/>
  <c r="E32" i="23"/>
  <c r="G25" i="23"/>
  <c r="N12" i="23"/>
  <c r="H12" i="26"/>
  <c r="K19" i="23"/>
  <c r="L13" i="25"/>
  <c r="D31" i="23"/>
  <c r="B15" i="23"/>
  <c r="X9" i="40"/>
  <c r="B23" i="23"/>
  <c r="D9" i="23"/>
  <c r="B8" i="40"/>
  <c r="M12" i="26"/>
  <c r="F7" i="25"/>
  <c r="Q8" i="26"/>
  <c r="C9" i="25"/>
  <c r="P12" i="40"/>
  <c r="O10" i="26"/>
  <c r="D22" i="23"/>
  <c r="G11" i="37"/>
  <c r="O12" i="25"/>
  <c r="I10" i="35"/>
  <c r="F32" i="23"/>
  <c r="C11" i="37"/>
  <c r="B18" i="23"/>
  <c r="U12" i="40"/>
  <c r="J31" i="23"/>
  <c r="R9" i="23"/>
  <c r="K8" i="23"/>
  <c r="C31" i="23"/>
  <c r="R8" i="26"/>
  <c r="D19" i="23"/>
  <c r="M25" i="23"/>
  <c r="L10" i="23"/>
  <c r="F14" i="23"/>
  <c r="B20" i="23"/>
  <c r="H10" i="40"/>
  <c r="I14" i="23"/>
  <c r="P18" i="23"/>
  <c r="I24" i="23"/>
  <c r="G7" i="23"/>
  <c r="O12" i="26"/>
  <c r="Q9" i="23"/>
  <c r="E24" i="23"/>
  <c r="R28" i="23"/>
  <c r="N11" i="23"/>
  <c r="R21" i="23"/>
  <c r="V11" i="40"/>
  <c r="C14" i="23"/>
  <c r="P25" i="23"/>
  <c r="J18" i="23"/>
  <c r="G10" i="26"/>
  <c r="Q11" i="23"/>
  <c r="U11" i="40"/>
  <c r="R18" i="23"/>
  <c r="E12" i="40"/>
  <c r="K27" i="23"/>
  <c r="S10" i="40"/>
  <c r="P30" i="23"/>
  <c r="K14" i="23"/>
  <c r="M11" i="23"/>
  <c r="D10" i="35"/>
  <c r="O9" i="35"/>
  <c r="N20" i="23"/>
  <c r="N8" i="37"/>
  <c r="C8" i="26"/>
  <c r="N8" i="23"/>
  <c r="C11" i="35"/>
  <c r="H9" i="37"/>
  <c r="I10" i="26"/>
  <c r="R13" i="23"/>
  <c r="E8" i="37"/>
  <c r="E22" i="23"/>
  <c r="J11" i="37"/>
  <c r="J30" i="23"/>
  <c r="M11" i="35"/>
  <c r="K8" i="35"/>
  <c r="F20" i="23"/>
  <c r="L12" i="37"/>
  <c r="P22" i="23"/>
  <c r="B31" i="23"/>
  <c r="L22" i="23"/>
  <c r="D13" i="23"/>
  <c r="H8" i="37"/>
  <c r="D14" i="23"/>
  <c r="H8" i="23"/>
  <c r="S20" i="23"/>
  <c r="R8" i="23"/>
  <c r="B9" i="37"/>
  <c r="B30" i="23"/>
  <c r="L14" i="23"/>
  <c r="R8" i="37"/>
  <c r="Q27" i="23"/>
  <c r="B8" i="26"/>
  <c r="N28" i="23"/>
  <c r="O11" i="26"/>
  <c r="E8" i="35"/>
  <c r="L25" i="23"/>
  <c r="O9" i="37"/>
  <c r="Y9" i="40"/>
  <c r="O12" i="23"/>
  <c r="K12" i="40"/>
  <c r="F12" i="23"/>
  <c r="R14" i="23"/>
  <c r="E8" i="23"/>
  <c r="Z10" i="40"/>
  <c r="I11" i="37"/>
  <c r="I18" i="23"/>
  <c r="V11" i="35"/>
  <c r="K7" i="23"/>
  <c r="P23" i="23"/>
  <c r="J8" i="23"/>
  <c r="Q19" i="23"/>
  <c r="M11" i="37"/>
  <c r="N24" i="23"/>
  <c r="T11" i="40"/>
  <c r="R11" i="40"/>
  <c r="H24" i="23"/>
  <c r="Y11" i="40"/>
  <c r="H16" i="23"/>
  <c r="J12" i="35"/>
  <c r="B11" i="23"/>
  <c r="H9" i="40"/>
  <c r="M16" i="23"/>
  <c r="E16" i="23"/>
  <c r="V9" i="35"/>
  <c r="H9" i="23"/>
  <c r="Z12" i="40"/>
  <c r="H29" i="23"/>
  <c r="D12" i="40"/>
  <c r="R11" i="23"/>
  <c r="E9" i="40"/>
  <c r="H22" i="23"/>
  <c r="C30" i="23"/>
  <c r="D7" i="23"/>
  <c r="N13" i="23"/>
  <c r="E12" i="25"/>
  <c r="D11" i="25"/>
  <c r="L11" i="35"/>
  <c r="U9" i="35"/>
  <c r="M12" i="37"/>
  <c r="L8" i="23"/>
  <c r="N9" i="40"/>
  <c r="O9" i="40"/>
  <c r="X10" i="40"/>
  <c r="C7" i="25"/>
  <c r="C9" i="35"/>
  <c r="N8" i="35"/>
  <c r="I8" i="23"/>
  <c r="E11" i="25"/>
  <c r="D12" i="25"/>
  <c r="C28" i="23"/>
  <c r="E12" i="23"/>
  <c r="F10" i="23"/>
  <c r="P14" i="23"/>
  <c r="I8" i="26"/>
  <c r="O11" i="35"/>
  <c r="P7" i="26"/>
  <c r="L8" i="26"/>
  <c r="C11" i="25"/>
  <c r="G13" i="25"/>
  <c r="C29" i="23"/>
  <c r="R15" i="23"/>
  <c r="D10" i="26"/>
  <c r="F12" i="40"/>
  <c r="Q28" i="23"/>
  <c r="K9" i="23"/>
  <c r="E20" i="23"/>
  <c r="P9" i="25"/>
  <c r="Q12" i="26"/>
  <c r="J11" i="25"/>
  <c r="R12" i="23"/>
  <c r="Q25" i="23"/>
  <c r="E11" i="23"/>
  <c r="J7" i="25"/>
  <c r="B11" i="35"/>
  <c r="G8" i="37"/>
  <c r="J24" i="23"/>
  <c r="S8" i="40"/>
  <c r="J20" i="23"/>
  <c r="F8" i="37"/>
  <c r="I30" i="23"/>
  <c r="G10" i="23"/>
  <c r="P10" i="23"/>
  <c r="G30" i="23"/>
  <c r="N11" i="37"/>
  <c r="D29" i="23"/>
  <c r="S11" i="35"/>
  <c r="K28" i="23"/>
  <c r="Q11" i="35"/>
  <c r="J11" i="26"/>
  <c r="U9" i="40"/>
  <c r="Q16" i="23"/>
  <c r="Q8" i="35"/>
  <c r="O13" i="25"/>
  <c r="Q11" i="40"/>
  <c r="O8" i="35"/>
  <c r="G8" i="26"/>
  <c r="C12" i="23"/>
  <c r="M23" i="23"/>
  <c r="L7" i="25"/>
  <c r="H28" i="23"/>
  <c r="M31" i="23"/>
  <c r="N14" i="25"/>
  <c r="J7" i="23"/>
  <c r="J9" i="25"/>
  <c r="X11" i="40"/>
  <c r="K23" i="23"/>
  <c r="R10" i="37"/>
  <c r="G7" i="25"/>
  <c r="I22" i="23"/>
  <c r="Q18" i="23"/>
  <c r="B10" i="37"/>
  <c r="D11" i="40"/>
  <c r="I9" i="25"/>
  <c r="S7" i="26"/>
  <c r="S9" i="40"/>
  <c r="C13" i="25"/>
  <c r="L19" i="23"/>
  <c r="B13" i="25"/>
  <c r="B29" i="23"/>
  <c r="L9" i="40"/>
  <c r="B24" i="23"/>
  <c r="M19" i="23"/>
  <c r="F18" i="23"/>
  <c r="U8" i="35"/>
  <c r="G20" i="23"/>
  <c r="O19" i="23"/>
  <c r="P13" i="25"/>
  <c r="K15" i="23"/>
  <c r="M22" i="23"/>
  <c r="I11" i="35"/>
  <c r="I12" i="25"/>
  <c r="B12" i="23"/>
  <c r="O10" i="37"/>
  <c r="J19" i="23"/>
  <c r="Q9" i="37"/>
  <c r="J8" i="37"/>
  <c r="O8" i="26"/>
  <c r="B7" i="25"/>
  <c r="R10" i="23"/>
  <c r="H11" i="25"/>
  <c r="B9" i="35"/>
  <c r="R22" i="23"/>
  <c r="H32" i="23"/>
  <c r="H13" i="25"/>
  <c r="E11" i="40"/>
  <c r="F7" i="26"/>
  <c r="J11" i="35"/>
  <c r="O25" i="23"/>
  <c r="O16" i="23"/>
  <c r="D9" i="25"/>
  <c r="Q8" i="23"/>
  <c r="H18" i="23"/>
  <c r="K29" i="23"/>
  <c r="B27" i="23"/>
  <c r="N12" i="35"/>
  <c r="J14" i="23"/>
  <c r="Q14" i="25"/>
  <c r="J16" i="23"/>
  <c r="H11" i="23"/>
  <c r="R7" i="26"/>
  <c r="M14" i="25"/>
  <c r="N19" i="23"/>
  <c r="B22" i="23"/>
  <c r="J7" i="26"/>
  <c r="G23" i="23"/>
  <c r="F23" i="23"/>
  <c r="E14" i="25"/>
  <c r="N9" i="25"/>
  <c r="D24" i="23"/>
  <c r="E9" i="25"/>
  <c r="R16" i="23"/>
  <c r="R13" i="25"/>
  <c r="F8" i="40"/>
  <c r="E10" i="26"/>
  <c r="S21" i="23"/>
  <c r="K11" i="26"/>
  <c r="F9" i="25"/>
  <c r="Q11" i="26"/>
  <c r="F12" i="37"/>
  <c r="B14" i="23"/>
  <c r="L10" i="35"/>
  <c r="N7" i="26"/>
  <c r="G11" i="26"/>
  <c r="G19" i="23"/>
  <c r="N30" i="23"/>
  <c r="P24" i="23"/>
  <c r="E27" i="23"/>
  <c r="I11" i="23"/>
  <c r="L14" i="25"/>
  <c r="E11" i="35"/>
  <c r="H15" i="23"/>
  <c r="G31" i="23"/>
  <c r="S11" i="40"/>
  <c r="S16" i="23"/>
  <c r="F24" i="23"/>
  <c r="O27" i="23"/>
  <c r="F21" i="23"/>
  <c r="N11" i="35"/>
  <c r="C12" i="40"/>
  <c r="I28" i="23"/>
  <c r="S12" i="23"/>
  <c r="O9" i="23"/>
  <c r="H8" i="35"/>
  <c r="G24" i="23"/>
  <c r="N12" i="26"/>
  <c r="E8" i="26"/>
  <c r="B9" i="23"/>
  <c r="R9" i="25"/>
  <c r="C32" i="23"/>
  <c r="B11" i="26"/>
  <c r="W11" i="40"/>
  <c r="C8" i="35"/>
  <c r="J10" i="40"/>
  <c r="K21" i="23"/>
  <c r="I20" i="23"/>
  <c r="N12" i="25"/>
  <c r="I25" i="23"/>
  <c r="M32" i="23"/>
  <c r="B11" i="37"/>
  <c r="E31" i="23"/>
  <c r="N29" i="23"/>
  <c r="K10" i="40"/>
  <c r="P13" i="23"/>
  <c r="C16" i="23"/>
  <c r="M7" i="25"/>
  <c r="J29" i="23"/>
  <c r="B8" i="23"/>
  <c r="L18" i="23"/>
  <c r="J11" i="40"/>
  <c r="J12" i="26"/>
  <c r="Q11" i="25"/>
  <c r="R19" i="23"/>
  <c r="K11" i="23"/>
  <c r="Q8" i="37"/>
  <c r="D11" i="35"/>
  <c r="Q15" i="23"/>
  <c r="G11" i="35"/>
  <c r="N18" i="23"/>
  <c r="N11" i="40"/>
  <c r="H10" i="35"/>
  <c r="F25" i="23"/>
  <c r="J9" i="23"/>
  <c r="D11" i="37"/>
  <c r="S8" i="23"/>
  <c r="G12" i="40"/>
  <c r="C10" i="37"/>
  <c r="B32" i="23"/>
  <c r="M8" i="40"/>
  <c r="E30" i="23"/>
  <c r="F12" i="35"/>
  <c r="M9" i="23"/>
  <c r="H20" i="23"/>
  <c r="C27" i="23"/>
  <c r="M29" i="23"/>
  <c r="S7" i="25"/>
  <c r="E7" i="25"/>
  <c r="N16" i="23"/>
  <c r="N15" i="23"/>
  <c r="S12" i="26"/>
  <c r="J9" i="37"/>
  <c r="H13" i="23"/>
  <c r="F12" i="25"/>
  <c r="R10" i="35"/>
  <c r="N14" i="23"/>
  <c r="M10" i="37"/>
  <c r="B12" i="37"/>
  <c r="S11" i="25"/>
  <c r="E12" i="35"/>
  <c r="D9" i="35"/>
  <c r="F31" i="23"/>
  <c r="F22" i="23"/>
  <c r="E9" i="37"/>
  <c r="J12" i="23"/>
  <c r="Q10" i="37"/>
  <c r="B12" i="25"/>
  <c r="I11" i="25"/>
  <c r="S9" i="23"/>
  <c r="O12" i="37"/>
  <c r="Q32" i="23"/>
  <c r="U10" i="35"/>
  <c r="G8" i="40"/>
  <c r="P12" i="23"/>
  <c r="B9" i="25"/>
  <c r="S32" i="23"/>
  <c r="F14" i="25"/>
  <c r="I9" i="37"/>
  <c r="G9" i="25"/>
  <c r="D30" i="23"/>
  <c r="F10" i="35"/>
  <c r="N9" i="23"/>
  <c r="Q7" i="26"/>
  <c r="S27" i="23"/>
  <c r="I23" i="23"/>
  <c r="D12" i="37"/>
  <c r="R9" i="35"/>
  <c r="H14" i="25"/>
  <c r="K10" i="35"/>
  <c r="F10" i="26"/>
  <c r="C20" i="23"/>
  <c r="O10" i="35"/>
  <c r="M11" i="40"/>
  <c r="Q12" i="37"/>
  <c r="G16" i="23"/>
  <c r="N8" i="26"/>
  <c r="E23" i="23"/>
  <c r="B7" i="26"/>
  <c r="K31" i="23"/>
  <c r="C11" i="26"/>
  <c r="L11" i="37"/>
  <c r="G12" i="25"/>
  <c r="J32" i="23"/>
  <c r="O30" i="23"/>
  <c r="E12" i="26"/>
  <c r="C8" i="37"/>
  <c r="H10" i="26"/>
  <c r="D7" i="25"/>
  <c r="O12" i="35"/>
  <c r="E10" i="37"/>
  <c r="S12" i="35"/>
  <c r="J27" i="23"/>
  <c r="S22" i="23"/>
  <c r="O8" i="40"/>
  <c r="N25" i="23"/>
  <c r="D13" i="25"/>
  <c r="S8" i="26"/>
  <c r="J23" i="23"/>
  <c r="F30" i="23"/>
  <c r="O7" i="25"/>
  <c r="I7" i="26"/>
  <c r="G13" i="23"/>
  <c r="I10" i="23"/>
  <c r="J8" i="35"/>
  <c r="G10" i="35"/>
  <c r="D8" i="26"/>
  <c r="S11" i="26"/>
  <c r="L9" i="23"/>
  <c r="M21" i="23"/>
  <c r="L11" i="40"/>
  <c r="H10" i="37"/>
  <c r="P14" i="25"/>
  <c r="I7" i="25"/>
  <c r="B10" i="26"/>
  <c r="N27" i="23"/>
  <c r="L12" i="25"/>
  <c r="H31" i="23"/>
  <c r="V9" i="40"/>
  <c r="E10" i="35"/>
  <c r="D23" i="23"/>
  <c r="H21" i="23"/>
  <c r="G8" i="23"/>
  <c r="H12" i="35"/>
  <c r="C12" i="37"/>
  <c r="F9" i="40"/>
  <c r="M27" i="23"/>
  <c r="Q9" i="35"/>
  <c r="J10" i="26"/>
  <c r="C14" i="25"/>
  <c r="P8" i="26"/>
  <c r="I13" i="23"/>
  <c r="S25" i="23"/>
  <c r="L12" i="26"/>
  <c r="O8" i="37"/>
  <c r="G21" i="23"/>
  <c r="J12" i="25"/>
  <c r="T11" i="35"/>
  <c r="H9" i="25"/>
  <c r="E7" i="23"/>
  <c r="Q12" i="25"/>
  <c r="N8" i="40"/>
  <c r="M28" i="23"/>
  <c r="L12" i="23"/>
  <c r="G9" i="23"/>
  <c r="Q10" i="35"/>
  <c r="F28" i="23"/>
  <c r="P10" i="35"/>
  <c r="K20" i="23"/>
  <c r="D8" i="35"/>
  <c r="W8" i="40"/>
  <c r="K11" i="25"/>
  <c r="R11" i="35"/>
  <c r="O9" i="25"/>
  <c r="D7" i="26"/>
  <c r="M12" i="25"/>
  <c r="P16" i="23"/>
  <c r="E11" i="37"/>
  <c r="D12" i="26"/>
  <c r="N23" i="23"/>
  <c r="R12" i="35"/>
  <c r="J22" i="23"/>
  <c r="S14" i="25"/>
  <c r="G12" i="26"/>
  <c r="Q24" i="23"/>
  <c r="C12" i="35"/>
  <c r="K13" i="25"/>
  <c r="S23" i="23"/>
  <c r="O11" i="25"/>
  <c r="M9" i="37"/>
  <c r="G7" i="26"/>
  <c r="I21" i="23"/>
  <c r="M24" i="23"/>
  <c r="I8" i="40"/>
  <c r="O20" i="23"/>
  <c r="L16" i="23"/>
  <c r="K9" i="35"/>
  <c r="B10" i="35"/>
  <c r="L12" i="35"/>
  <c r="C18" i="23"/>
  <c r="I29" i="23"/>
  <c r="C7" i="23"/>
  <c r="B28" i="23"/>
  <c r="H7" i="26"/>
  <c r="I13" i="25"/>
  <c r="J8" i="40"/>
  <c r="S28" i="23"/>
  <c r="L10" i="26"/>
  <c r="H12" i="25"/>
  <c r="E7" i="26"/>
  <c r="Z11" i="40"/>
  <c r="K8" i="37"/>
  <c r="N12" i="37"/>
  <c r="I27" i="23"/>
  <c r="C24" i="23"/>
  <c r="E19" i="23"/>
  <c r="P11" i="35"/>
  <c r="K12" i="37"/>
  <c r="Y8" i="40"/>
  <c r="B10" i="23"/>
  <c r="P10" i="37"/>
  <c r="G9" i="35"/>
  <c r="S31" i="23"/>
  <c r="I15" i="23"/>
  <c r="C10" i="35"/>
  <c r="E18" i="23"/>
  <c r="H25" i="23"/>
  <c r="L10" i="37"/>
  <c r="M12" i="35"/>
  <c r="D14" i="25"/>
  <c r="J9" i="40"/>
  <c r="K25" i="23"/>
  <c r="B10" i="40"/>
  <c r="G28" i="23"/>
  <c r="G11" i="25"/>
  <c r="I7" i="23"/>
  <c r="F11" i="37"/>
  <c r="N11" i="25"/>
  <c r="G14" i="23"/>
  <c r="Q10" i="23"/>
  <c r="G11" i="40"/>
  <c r="L31" i="23"/>
  <c r="L11" i="25"/>
  <c r="O11" i="37"/>
  <c r="I12" i="35"/>
  <c r="D9" i="37"/>
  <c r="S10" i="23"/>
  <c r="C23" i="23"/>
  <c r="N22" i="23"/>
  <c r="V8" i="40"/>
  <c r="F9" i="37"/>
  <c r="N10" i="23"/>
  <c r="O14" i="23"/>
  <c r="W10" i="40"/>
  <c r="K24" i="23"/>
  <c r="K12" i="25"/>
  <c r="M10" i="26"/>
  <c r="S18" i="23"/>
  <c r="E10" i="40"/>
  <c r="N9" i="35"/>
  <c r="D11" i="23"/>
  <c r="H10" i="23"/>
  <c r="H7" i="23"/>
  <c r="D21" i="23"/>
  <c r="L8" i="37"/>
  <c r="M8" i="23"/>
  <c r="T9" i="40"/>
  <c r="N7" i="23"/>
  <c r="I16" i="23"/>
  <c r="O8" i="23"/>
  <c r="Q7" i="25"/>
  <c r="M20" i="23"/>
  <c r="J28" i="23"/>
  <c r="F9" i="23"/>
  <c r="E8" i="40"/>
  <c r="M8" i="35"/>
  <c r="M10" i="35"/>
  <c r="O10" i="40"/>
  <c r="K8" i="26"/>
  <c r="G14" i="25"/>
  <c r="H9" i="35"/>
  <c r="R25" i="23"/>
  <c r="M13" i="25"/>
  <c r="K12" i="23"/>
  <c r="J8" i="26"/>
  <c r="S7" i="23"/>
  <c r="R32" i="23"/>
  <c r="E9" i="23"/>
  <c r="Q29" i="23"/>
  <c r="Q13" i="25"/>
  <c r="K11" i="37"/>
  <c r="E25" i="23"/>
  <c r="V8" i="35"/>
  <c r="H11" i="37"/>
  <c r="N10" i="35"/>
  <c r="H27" i="23"/>
  <c r="O10" i="23"/>
  <c r="L9" i="37"/>
  <c r="O15" i="23"/>
  <c r="R14" i="25"/>
  <c r="L23" i="23"/>
  <c r="S14" i="23"/>
  <c r="F11" i="40"/>
  <c r="M8" i="26"/>
  <c r="P11" i="25"/>
  <c r="C13" i="23"/>
  <c r="H21" i="24"/>
  <c r="N15" i="24"/>
  <c r="C38" i="24"/>
  <c r="L22" i="24"/>
  <c r="Q22" i="24"/>
  <c r="C7" i="24"/>
  <c r="J36" i="24"/>
  <c r="P35" i="24"/>
  <c r="C22" i="24"/>
  <c r="L33" i="24"/>
  <c r="I17" i="24"/>
  <c r="E34" i="24"/>
  <c r="M32" i="24"/>
  <c r="R38" i="24"/>
  <c r="K32" i="24"/>
  <c r="J17" i="24"/>
  <c r="R20" i="24"/>
  <c r="R35" i="24"/>
  <c r="F35" i="24"/>
  <c r="B17" i="24"/>
  <c r="F22" i="24"/>
  <c r="L10" i="24"/>
  <c r="D14" i="24"/>
  <c r="R33" i="24"/>
  <c r="D22" i="24"/>
  <c r="N20" i="24"/>
  <c r="N17" i="24"/>
  <c r="F27" i="24"/>
  <c r="E32" i="24"/>
  <c r="D33" i="24"/>
  <c r="J8" i="24"/>
  <c r="J19" i="24"/>
  <c r="H28" i="24"/>
  <c r="O32" i="24"/>
  <c r="M37" i="24"/>
  <c r="L35" i="24"/>
  <c r="K38" i="24"/>
  <c r="M9" i="24"/>
  <c r="Q30" i="24"/>
  <c r="N14" i="24"/>
  <c r="C23" i="24"/>
  <c r="Q38" i="24"/>
  <c r="N22" i="24"/>
  <c r="B41" i="24"/>
  <c r="K16" i="24"/>
  <c r="O10" i="24"/>
  <c r="F41" i="24"/>
  <c r="I32" i="24"/>
  <c r="G8" i="24"/>
  <c r="N7" i="24"/>
  <c r="D8" i="24"/>
  <c r="J35" i="24"/>
  <c r="D19" i="24"/>
  <c r="J23" i="24"/>
  <c r="O39" i="24"/>
  <c r="E23" i="24"/>
  <c r="E18" i="24"/>
  <c r="L23" i="24"/>
  <c r="F37" i="24"/>
  <c r="D30" i="24"/>
  <c r="F19" i="24"/>
  <c r="K39" i="24"/>
  <c r="H15" i="24"/>
  <c r="Q28" i="24"/>
  <c r="O37" i="24"/>
  <c r="B25" i="24"/>
  <c r="I25" i="24"/>
  <c r="P38" i="24"/>
  <c r="K9" i="24"/>
  <c r="C34" i="24"/>
  <c r="D39" i="24"/>
  <c r="K19" i="24"/>
  <c r="N19" i="24"/>
  <c r="P30" i="24"/>
  <c r="C41" i="24"/>
  <c r="B7" i="24"/>
  <c r="G10" i="24"/>
  <c r="Q39" i="24"/>
  <c r="F39" i="24"/>
  <c r="N33" i="24"/>
  <c r="P8" i="24"/>
  <c r="K17" i="24"/>
  <c r="C31" i="24"/>
  <c r="J27" i="24"/>
  <c r="F34" i="24"/>
  <c r="P12" i="24"/>
  <c r="P29" i="24"/>
  <c r="C8" i="24"/>
  <c r="O22" i="24"/>
  <c r="N37" i="24"/>
  <c r="C24" i="24"/>
  <c r="D9" i="24"/>
  <c r="K8" i="24"/>
  <c r="G25" i="24"/>
  <c r="I31" i="24"/>
  <c r="M30" i="24"/>
  <c r="D10" i="24"/>
  <c r="L31" i="24"/>
  <c r="R14" i="24"/>
  <c r="P9" i="24"/>
  <c r="I14" i="24"/>
  <c r="B34" i="24"/>
  <c r="P34" i="24"/>
  <c r="D38" i="24"/>
  <c r="O9" i="24"/>
  <c r="J25" i="24"/>
  <c r="B13" i="24"/>
  <c r="J18" i="24"/>
  <c r="E22" i="24"/>
  <c r="C29" i="24"/>
  <c r="N12" i="24"/>
  <c r="G41" i="24"/>
  <c r="N27" i="24"/>
  <c r="B36" i="24"/>
  <c r="I37" i="24"/>
  <c r="L41" i="24"/>
  <c r="F31" i="24"/>
  <c r="N23" i="24"/>
  <c r="C19" i="24"/>
  <c r="K40" i="24"/>
  <c r="R7" i="24"/>
  <c r="L14" i="24"/>
  <c r="F38" i="24"/>
  <c r="P27" i="24"/>
  <c r="E25" i="24"/>
  <c r="R8" i="24"/>
  <c r="G16" i="24"/>
  <c r="I9" i="24"/>
  <c r="I35" i="24"/>
  <c r="F15" i="24"/>
  <c r="O13" i="24"/>
  <c r="J34" i="24"/>
  <c r="P14" i="24"/>
  <c r="D27" i="24"/>
  <c r="Q27" i="24"/>
  <c r="C40" i="24"/>
  <c r="L28" i="24"/>
  <c r="H16" i="24"/>
  <c r="O20" i="24"/>
  <c r="D20" i="24"/>
  <c r="P39" i="24"/>
  <c r="H17" i="24"/>
  <c r="B40" i="24"/>
  <c r="L37" i="24"/>
  <c r="R24" i="24"/>
  <c r="G36" i="24"/>
  <c r="M28" i="24"/>
  <c r="J9" i="24"/>
  <c r="C15" i="24"/>
  <c r="J33" i="24"/>
  <c r="C25" i="24"/>
  <c r="O30" i="24"/>
  <c r="R21" i="24"/>
  <c r="H35" i="24"/>
  <c r="H31" i="24"/>
  <c r="Q23" i="24"/>
  <c r="J24" i="24"/>
  <c r="M18" i="24"/>
  <c r="M20" i="24"/>
  <c r="J14" i="24"/>
  <c r="H8" i="24"/>
  <c r="D16" i="24"/>
  <c r="R10" i="24"/>
  <c r="R37" i="24"/>
  <c r="O15" i="24"/>
  <c r="C13" i="24"/>
  <c r="H39" i="24"/>
  <c r="G27" i="24"/>
  <c r="I38" i="24"/>
  <c r="O24" i="24"/>
  <c r="G17" i="24"/>
  <c r="N21" i="24"/>
  <c r="I15" i="24"/>
  <c r="R28" i="24"/>
  <c r="G38" i="24"/>
  <c r="I28" i="24"/>
  <c r="R9" i="24"/>
  <c r="B9" i="24"/>
  <c r="F10" i="24"/>
  <c r="N24" i="24"/>
  <c r="I16" i="24"/>
  <c r="R16" i="24"/>
  <c r="Q9" i="24"/>
  <c r="R32" i="24"/>
  <c r="E17" i="24"/>
  <c r="O40" i="24"/>
  <c r="K34" i="24"/>
  <c r="K27" i="24"/>
  <c r="H24" i="24"/>
  <c r="J16" i="24"/>
  <c r="L17" i="24"/>
  <c r="K12" i="24"/>
  <c r="K15" i="24"/>
  <c r="J29" i="24"/>
  <c r="B39" i="24"/>
  <c r="G40" i="24"/>
  <c r="Q12" i="24"/>
  <c r="R36" i="24"/>
  <c r="D13" i="24"/>
  <c r="M22" i="24"/>
  <c r="P20" i="24"/>
  <c r="G39" i="24"/>
  <c r="D23" i="24"/>
  <c r="F16" i="24"/>
  <c r="P24" i="24"/>
  <c r="I12" i="24"/>
  <c r="M39" i="24"/>
  <c r="B35" i="24"/>
  <c r="G22" i="24"/>
  <c r="L32" i="24"/>
  <c r="C32" i="24"/>
  <c r="J10" i="24"/>
  <c r="H36" i="24"/>
  <c r="Q16" i="24"/>
  <c r="K23" i="24"/>
  <c r="D24" i="24"/>
  <c r="O28" i="24"/>
  <c r="R41" i="24"/>
  <c r="Q35" i="24"/>
  <c r="K14" i="24"/>
  <c r="I7" i="24"/>
  <c r="F12" i="24"/>
  <c r="D12" i="24"/>
  <c r="I36" i="24"/>
  <c r="M35" i="24"/>
  <c r="E8" i="24"/>
  <c r="B14" i="24"/>
  <c r="M7" i="24"/>
  <c r="O8" i="24"/>
  <c r="K18" i="24"/>
  <c r="M25" i="24"/>
  <c r="K22" i="24"/>
  <c r="E20" i="24"/>
  <c r="O23" i="24"/>
  <c r="H22" i="24"/>
  <c r="R30" i="24"/>
  <c r="D15" i="24"/>
  <c r="B23" i="24"/>
  <c r="L34" i="24"/>
  <c r="G18" i="24"/>
  <c r="R22" i="24"/>
  <c r="L25" i="24"/>
  <c r="I30" i="24"/>
  <c r="F25" i="24"/>
  <c r="Q29" i="24"/>
  <c r="O17" i="24"/>
  <c r="K20" i="24"/>
  <c r="N40" i="24"/>
  <c r="J32" i="24"/>
  <c r="N31" i="24"/>
  <c r="C14" i="24"/>
  <c r="R29" i="24"/>
  <c r="O34" i="24"/>
  <c r="E10" i="24"/>
  <c r="E28" i="24"/>
  <c r="C21" i="24"/>
  <c r="P18" i="24"/>
  <c r="M16" i="24"/>
  <c r="O19" i="24"/>
  <c r="E16" i="24"/>
  <c r="L19" i="24"/>
  <c r="C33" i="24"/>
  <c r="J13" i="24"/>
  <c r="H19" i="24"/>
  <c r="O35" i="24"/>
  <c r="E31" i="24"/>
  <c r="Q41" i="24"/>
  <c r="G35" i="24"/>
  <c r="F32" i="24"/>
  <c r="H27" i="24"/>
  <c r="L20" i="24"/>
  <c r="F9" i="24"/>
  <c r="P37" i="24"/>
  <c r="K13" i="24"/>
  <c r="Q14" i="24"/>
  <c r="M40" i="24"/>
  <c r="D35" i="24"/>
  <c r="C16" i="24"/>
  <c r="D41" i="24"/>
  <c r="F7" i="24"/>
  <c r="I33" i="24"/>
  <c r="L18" i="24"/>
  <c r="E30" i="24"/>
  <c r="H40" i="24"/>
  <c r="F21" i="24"/>
  <c r="N25" i="24"/>
  <c r="O14" i="24"/>
  <c r="J37" i="24"/>
  <c r="H14" i="24"/>
  <c r="I18" i="24"/>
  <c r="P25" i="24"/>
  <c r="E35" i="24"/>
  <c r="M15" i="24"/>
  <c r="I21" i="24"/>
  <c r="O31" i="24"/>
  <c r="H34" i="24"/>
  <c r="E7" i="24"/>
  <c r="H41" i="24"/>
  <c r="G21" i="24"/>
  <c r="C39" i="24"/>
  <c r="J7" i="24"/>
  <c r="J38" i="24"/>
  <c r="J20" i="24"/>
  <c r="M36" i="24"/>
  <c r="H33" i="24"/>
  <c r="E37" i="24"/>
  <c r="D29" i="24"/>
  <c r="K25" i="24"/>
  <c r="G12" i="24"/>
  <c r="G19" i="24"/>
  <c r="R27" i="24"/>
  <c r="K35" i="24"/>
  <c r="N18" i="24"/>
  <c r="R23" i="24"/>
  <c r="F17" i="24"/>
  <c r="E9" i="24"/>
  <c r="F24" i="24"/>
  <c r="B16" i="24"/>
  <c r="P33" i="24"/>
  <c r="K29" i="24"/>
  <c r="N28" i="24"/>
  <c r="G23" i="24"/>
  <c r="M8" i="24"/>
  <c r="Q18" i="24"/>
  <c r="E36" i="24"/>
  <c r="C17" i="24"/>
  <c r="K7" i="24"/>
  <c r="K21" i="24"/>
  <c r="P22" i="24"/>
  <c r="P36" i="24"/>
  <c r="O16" i="24"/>
  <c r="M41" i="24"/>
  <c r="P41" i="24"/>
  <c r="P17" i="24"/>
  <c r="I39" i="24"/>
  <c r="R31" i="24"/>
  <c r="K31" i="24"/>
  <c r="L12" i="24"/>
  <c r="K30" i="24"/>
  <c r="O12" i="24"/>
  <c r="P32" i="24"/>
  <c r="B30" i="24"/>
  <c r="H18" i="24"/>
  <c r="N32" i="24"/>
  <c r="K37" i="24"/>
  <c r="D18" i="24"/>
  <c r="M19" i="24"/>
  <c r="H25" i="24"/>
  <c r="M10" i="24"/>
  <c r="L40" i="24"/>
  <c r="E21" i="24"/>
  <c r="G24" i="24"/>
  <c r="R12" i="24"/>
  <c r="M24" i="24"/>
  <c r="B33" i="24"/>
  <c r="R34" i="24"/>
  <c r="M17" i="24"/>
  <c r="R39" i="24"/>
  <c r="E14" i="24"/>
  <c r="C35" i="24"/>
  <c r="B29" i="24"/>
  <c r="M33" i="24"/>
  <c r="Q13" i="24"/>
  <c r="N8" i="24"/>
  <c r="B24" i="24"/>
  <c r="D36" i="24"/>
  <c r="J39" i="24"/>
  <c r="O21" i="24"/>
  <c r="C30" i="24"/>
  <c r="B8" i="24"/>
  <c r="D17" i="24"/>
  <c r="R17" i="24"/>
  <c r="H7" i="24"/>
  <c r="L15" i="24"/>
  <c r="I29" i="24"/>
  <c r="G7" i="24"/>
  <c r="I40" i="24"/>
  <c r="F40" i="24"/>
  <c r="O36" i="24"/>
  <c r="F13" i="24"/>
  <c r="R18" i="24"/>
  <c r="M27" i="24"/>
  <c r="O18" i="24"/>
  <c r="G33" i="24"/>
  <c r="J31" i="24"/>
  <c r="L13" i="24"/>
  <c r="D40" i="24"/>
  <c r="C12" i="24"/>
  <c r="B12" i="24"/>
  <c r="O29" i="24"/>
  <c r="H12" i="24"/>
  <c r="P10" i="24"/>
  <c r="F28" i="24"/>
  <c r="L29" i="24"/>
  <c r="I19" i="24"/>
  <c r="E41" i="24"/>
  <c r="G13" i="24"/>
  <c r="B37" i="24"/>
  <c r="N39" i="24"/>
  <c r="G30" i="24"/>
  <c r="E12" i="24"/>
  <c r="F14" i="24"/>
  <c r="J28" i="24"/>
  <c r="E38" i="24"/>
  <c r="E40" i="24"/>
  <c r="D28" i="24"/>
  <c r="Q19" i="24"/>
  <c r="H10" i="24"/>
  <c r="C27" i="24"/>
  <c r="P13" i="24"/>
  <c r="J41" i="24"/>
  <c r="C37" i="24"/>
  <c r="F30" i="24"/>
  <c r="B15" i="24"/>
  <c r="L21" i="24"/>
  <c r="I20" i="24"/>
  <c r="E19" i="24"/>
  <c r="H9" i="24"/>
  <c r="Q20" i="24"/>
  <c r="Q36" i="24"/>
  <c r="B28" i="24"/>
  <c r="I23" i="24"/>
  <c r="I8" i="24"/>
  <c r="B21" i="24"/>
  <c r="E29" i="24"/>
  <c r="I41" i="24"/>
  <c r="B10" i="24"/>
  <c r="H38" i="24"/>
  <c r="H29" i="24"/>
  <c r="E15" i="24"/>
  <c r="D7" i="24"/>
  <c r="K36" i="24"/>
  <c r="F8" i="24"/>
  <c r="K41" i="24"/>
  <c r="C20" i="24"/>
  <c r="L8" i="24"/>
  <c r="O33" i="24"/>
  <c r="D34" i="24"/>
  <c r="N9" i="24"/>
  <c r="Q32" i="24"/>
  <c r="K10" i="24"/>
  <c r="N13" i="24"/>
  <c r="R15" i="24"/>
  <c r="G15" i="24"/>
  <c r="G31" i="24"/>
  <c r="F36" i="24"/>
  <c r="M13" i="24"/>
  <c r="I27" i="24"/>
  <c r="P23" i="24"/>
  <c r="B32" i="24"/>
  <c r="Q40" i="24"/>
  <c r="G9" i="24"/>
  <c r="P7" i="24"/>
  <c r="C10" i="24"/>
  <c r="F20" i="24"/>
  <c r="Q21" i="24"/>
  <c r="O25" i="24"/>
  <c r="I22" i="24"/>
  <c r="M38" i="24"/>
  <c r="M31" i="24"/>
  <c r="H23" i="24"/>
  <c r="Q31" i="24"/>
  <c r="L36" i="24"/>
  <c r="H30" i="24"/>
  <c r="P31" i="24"/>
  <c r="D31" i="24"/>
  <c r="J22" i="24"/>
  <c r="J12" i="24"/>
  <c r="L30" i="24"/>
  <c r="G14" i="24"/>
  <c r="R40" i="24"/>
  <c r="B38" i="24"/>
  <c r="M34" i="24"/>
  <c r="L24" i="24"/>
  <c r="L27" i="24"/>
  <c r="L16" i="24"/>
  <c r="G28" i="24"/>
  <c r="E24" i="24"/>
  <c r="I24" i="24"/>
  <c r="K28" i="24"/>
  <c r="F33" i="24"/>
  <c r="G29" i="24"/>
  <c r="P16" i="24"/>
  <c r="N10" i="24"/>
  <c r="R13" i="24"/>
  <c r="N41" i="24"/>
  <c r="G32" i="24"/>
  <c r="H20" i="24"/>
  <c r="R25" i="24"/>
  <c r="Q25" i="24"/>
  <c r="E33" i="24"/>
  <c r="J40" i="24"/>
  <c r="M12" i="24"/>
  <c r="N35" i="24"/>
  <c r="Q15" i="24"/>
  <c r="N34" i="24"/>
  <c r="M14" i="24"/>
  <c r="B22" i="24"/>
  <c r="H13" i="24"/>
  <c r="E27" i="24"/>
  <c r="O41" i="24"/>
  <c r="F18" i="24"/>
  <c r="Q33" i="24"/>
  <c r="I34" i="24"/>
  <c r="Q7" i="24"/>
  <c r="K33" i="24"/>
  <c r="F23" i="24"/>
  <c r="Q17" i="24"/>
  <c r="Q8" i="24"/>
  <c r="N30" i="24"/>
  <c r="J30" i="24"/>
  <c r="C9" i="24"/>
  <c r="L39" i="24"/>
  <c r="D21" i="24"/>
  <c r="L9" i="24"/>
  <c r="P19" i="24"/>
  <c r="I13" i="24"/>
  <c r="D32" i="24"/>
  <c r="J15" i="24"/>
  <c r="L7" i="24"/>
  <c r="I10" i="24"/>
  <c r="C36" i="24"/>
  <c r="M21" i="24"/>
  <c r="E13" i="24"/>
  <c r="N16" i="24"/>
  <c r="L38" i="24"/>
  <c r="R19" i="24"/>
  <c r="B18" i="24"/>
  <c r="M29" i="24"/>
  <c r="P21" i="24"/>
  <c r="N29" i="24"/>
  <c r="B19" i="24"/>
  <c r="K24" i="24"/>
  <c r="O27" i="24"/>
  <c r="B27" i="24"/>
  <c r="Q34" i="24"/>
  <c r="Q24" i="24"/>
  <c r="H32" i="24"/>
  <c r="O7" i="24"/>
  <c r="P15" i="24"/>
  <c r="B31" i="24"/>
  <c r="N36" i="24"/>
  <c r="N38" i="24"/>
  <c r="F29" i="24"/>
  <c r="D37" i="24"/>
  <c r="Q37" i="24"/>
  <c r="C28" i="24"/>
  <c r="M23" i="24"/>
  <c r="J21" i="24"/>
  <c r="G20" i="24"/>
  <c r="B20" i="24"/>
  <c r="Q10" i="24"/>
  <c r="P40" i="24"/>
  <c r="P28" i="24"/>
  <c r="D25" i="24"/>
  <c r="O38" i="24"/>
  <c r="G34" i="24"/>
</calcChain>
</file>

<file path=xl/sharedStrings.xml><?xml version="1.0" encoding="utf-8"?>
<sst xmlns="http://schemas.openxmlformats.org/spreadsheetml/2006/main" count="26001" uniqueCount="10825">
  <si>
    <t>Package</t>
  </si>
  <si>
    <t>Market ID</t>
  </si>
  <si>
    <t>Symbol</t>
  </si>
  <si>
    <t>Currency</t>
  </si>
  <si>
    <t>Unit</t>
  </si>
  <si>
    <t>Frequency</t>
  </si>
  <si>
    <t>BB Ticker</t>
  </si>
  <si>
    <t>Industrial Minerals</t>
  </si>
  <si>
    <t>MB-AG-0001</t>
  </si>
  <si>
    <t>MB-AG-0002</t>
  </si>
  <si>
    <t>MB-AG-0004</t>
  </si>
  <si>
    <t>MB-AG-0010</t>
  </si>
  <si>
    <t>MB-AG-0011</t>
  </si>
  <si>
    <t>MB-AL-0001</t>
  </si>
  <si>
    <t>MB-AL-0002</t>
  </si>
  <si>
    <t>MB-AL-0003</t>
  </si>
  <si>
    <t>MB-AL-0004</t>
  </si>
  <si>
    <t>MB-AL-0005</t>
  </si>
  <si>
    <t>MB-AL-0006</t>
  </si>
  <si>
    <t>MB-AL-0007</t>
  </si>
  <si>
    <t>MB-AL-0008</t>
  </si>
  <si>
    <t>MB-AL-0009</t>
  </si>
  <si>
    <t>MB-AL-0010</t>
  </si>
  <si>
    <t>MB-AL-0011</t>
  </si>
  <si>
    <t>MB-AL-0012</t>
  </si>
  <si>
    <t>MB-AL-0013</t>
  </si>
  <si>
    <t>MB-AL-0014</t>
  </si>
  <si>
    <t>MB-AL-0015</t>
  </si>
  <si>
    <t>MB-AL-0016</t>
  </si>
  <si>
    <t>MB-AL-0017</t>
  </si>
  <si>
    <t>MB-AL-0018</t>
  </si>
  <si>
    <t>MB-AL-0019</t>
  </si>
  <si>
    <t>MB-AL-0020</t>
  </si>
  <si>
    <t>MB-AL-0021</t>
  </si>
  <si>
    <t>MB-AL-0022</t>
  </si>
  <si>
    <t>MB-AL-0023</t>
  </si>
  <si>
    <t>MB-AL-0024</t>
  </si>
  <si>
    <t>MB-AL-0025</t>
  </si>
  <si>
    <t>MB-AL-0027</t>
  </si>
  <si>
    <t>MB-AL-0028</t>
  </si>
  <si>
    <t>MB-AL-0029</t>
  </si>
  <si>
    <t>MB-AL-0030</t>
  </si>
  <si>
    <t>MB-AL-0031</t>
  </si>
  <si>
    <t>MB-AL-0032</t>
  </si>
  <si>
    <t>MB-AL-0033</t>
  </si>
  <si>
    <t>MB-AL-0034</t>
  </si>
  <si>
    <t>MB-AL-0035</t>
  </si>
  <si>
    <t>MB-AL-0036</t>
  </si>
  <si>
    <t>MB-AL-0037</t>
  </si>
  <si>
    <t>MB-AL-0038</t>
  </si>
  <si>
    <t>MB-AL-0039</t>
  </si>
  <si>
    <t>MB-AL-0040</t>
  </si>
  <si>
    <t>MB-AL-0041</t>
  </si>
  <si>
    <t>MB-AL-0042</t>
  </si>
  <si>
    <t>MB-AL-0043</t>
  </si>
  <si>
    <t>MB-AL-0044</t>
  </si>
  <si>
    <t>MB-AL-0045</t>
  </si>
  <si>
    <t>MB-AL-0046</t>
  </si>
  <si>
    <t>MB-AL-0047</t>
  </si>
  <si>
    <t>MB-AL-0048</t>
  </si>
  <si>
    <t>MB-AL-0049</t>
  </si>
  <si>
    <t>MB-AL-0050</t>
  </si>
  <si>
    <t>MB-AL-0051</t>
  </si>
  <si>
    <t>MB-AL-0052</t>
  </si>
  <si>
    <t>MB-AL-0053</t>
  </si>
  <si>
    <t>MB-AL-0054</t>
  </si>
  <si>
    <t>MB-AL-0056</t>
  </si>
  <si>
    <t>MB-AL-0057</t>
  </si>
  <si>
    <t>MB-AL-0058</t>
  </si>
  <si>
    <t>MB-AL-0059</t>
  </si>
  <si>
    <t>MB-AL-0060</t>
  </si>
  <si>
    <t>MB-AL-0061</t>
  </si>
  <si>
    <t>MB-AL-0062</t>
  </si>
  <si>
    <t>MB-AL-0063</t>
  </si>
  <si>
    <t>MB-AL-0064</t>
  </si>
  <si>
    <t>MB-AL-0065</t>
  </si>
  <si>
    <t>MB-AL-0066</t>
  </si>
  <si>
    <t>MB-AL-0067</t>
  </si>
  <si>
    <t>MB-AL-0068</t>
  </si>
  <si>
    <t>MB-AL-0069</t>
  </si>
  <si>
    <t>MB-AL-0070</t>
  </si>
  <si>
    <t>MB-AL-0072</t>
  </si>
  <si>
    <t>MB-AL-0073</t>
  </si>
  <si>
    <t>MB-AL-0074</t>
  </si>
  <si>
    <t>MB-AL-0075</t>
  </si>
  <si>
    <t>MB-AL-0076</t>
  </si>
  <si>
    <t>MB-AL-0077</t>
  </si>
  <si>
    <t>MB-AL-0078</t>
  </si>
  <si>
    <t>MB-AL-0079</t>
  </si>
  <si>
    <t>MB-AL-0080</t>
  </si>
  <si>
    <t>MB-AL-0081</t>
  </si>
  <si>
    <t>MB-AL-0082</t>
  </si>
  <si>
    <t>MB-AL-0083</t>
  </si>
  <si>
    <t>MB-AL-0084</t>
  </si>
  <si>
    <t>MB-AL-0085</t>
  </si>
  <si>
    <t>MB-AL-0086</t>
  </si>
  <si>
    <t>MB-AL-0088</t>
  </si>
  <si>
    <t>MB-AL-0089</t>
  </si>
  <si>
    <t>MB-AL-0090</t>
  </si>
  <si>
    <t>MB-AL-0091</t>
  </si>
  <si>
    <t>MB-AL-0092</t>
  </si>
  <si>
    <t>MB-AL-0093</t>
  </si>
  <si>
    <t>MB-AL-0094</t>
  </si>
  <si>
    <t>MB-AL-0095</t>
  </si>
  <si>
    <t>MB-AL-0096</t>
  </si>
  <si>
    <t>MB-AL-0097</t>
  </si>
  <si>
    <t>MB-AL-0098</t>
  </si>
  <si>
    <t>MB-AL-0099</t>
  </si>
  <si>
    <t>MB-AL-0100</t>
  </si>
  <si>
    <t>MB-AL-0101</t>
  </si>
  <si>
    <t>MB-AL-0102</t>
  </si>
  <si>
    <t>MB-AL-0104</t>
  </si>
  <si>
    <t>MB-AL-0105</t>
  </si>
  <si>
    <t>MB-AL-0106</t>
  </si>
  <si>
    <t>MB-AL-0107</t>
  </si>
  <si>
    <t>MB-AL-0108</t>
  </si>
  <si>
    <t>MB-AL-0109</t>
  </si>
  <si>
    <t>MB-AL-0110</t>
  </si>
  <si>
    <t>MB-AL-0111</t>
  </si>
  <si>
    <t>MB-AL-0112</t>
  </si>
  <si>
    <t>MB-AL-0113</t>
  </si>
  <si>
    <t>MB-AL-0114</t>
  </si>
  <si>
    <t>MB-AL-0115</t>
  </si>
  <si>
    <t>MB-AL-0116</t>
  </si>
  <si>
    <t>MB-AL-0117</t>
  </si>
  <si>
    <t>MB-AL-0118</t>
  </si>
  <si>
    <t>MB-AL-0120</t>
  </si>
  <si>
    <t>MB-AL-0121</t>
  </si>
  <si>
    <t>MB-AL-0122</t>
  </si>
  <si>
    <t>MB-AL-0123</t>
  </si>
  <si>
    <t>MB-AL-0124</t>
  </si>
  <si>
    <t>MB-AL-0125</t>
  </si>
  <si>
    <t>MB-AL-0126</t>
  </si>
  <si>
    <t>MB-AL-0127</t>
  </si>
  <si>
    <t>MB-AL-0128</t>
  </si>
  <si>
    <t>MB-AL-0129</t>
  </si>
  <si>
    <t>MB-AL-0130</t>
  </si>
  <si>
    <t>MB-AL-0131</t>
  </si>
  <si>
    <t>MB-AL-0132</t>
  </si>
  <si>
    <t>MB-AL-0133</t>
  </si>
  <si>
    <t>MB-AL-0134</t>
  </si>
  <si>
    <t>MB-AL-0136</t>
  </si>
  <si>
    <t>MB-AL-0137</t>
  </si>
  <si>
    <t>MB-AL-0138</t>
  </si>
  <si>
    <t>MB-AL-0139</t>
  </si>
  <si>
    <t>MB-AL-0140</t>
  </si>
  <si>
    <t>MB-AL-0141</t>
  </si>
  <si>
    <t>MB-AL-0142</t>
  </si>
  <si>
    <t>MB-AL-0143</t>
  </si>
  <si>
    <t>MB-AL-0144</t>
  </si>
  <si>
    <t>MB-AL-0145</t>
  </si>
  <si>
    <t>MB-AL-0146</t>
  </si>
  <si>
    <t>MB-AL-0147</t>
  </si>
  <si>
    <t>MB-AL-0148</t>
  </si>
  <si>
    <t>MB-AL-0149</t>
  </si>
  <si>
    <t>MB-AL-0150</t>
  </si>
  <si>
    <t>MB-AL-0152</t>
  </si>
  <si>
    <t>MB-AL-0153</t>
  </si>
  <si>
    <t>MB-AL-0154</t>
  </si>
  <si>
    <t>MB-AL-0155</t>
  </si>
  <si>
    <t>MB-AL-0156</t>
  </si>
  <si>
    <t>MB-AL-0157</t>
  </si>
  <si>
    <t>MB-AL-0158</t>
  </si>
  <si>
    <t>MB-AL-0159</t>
  </si>
  <si>
    <t>MB-AL-0160</t>
  </si>
  <si>
    <t>MB-AL-0161</t>
  </si>
  <si>
    <t>MB-AL-0163</t>
  </si>
  <si>
    <t>MB-AL-0164</t>
  </si>
  <si>
    <t>MB-AL-0165</t>
  </si>
  <si>
    <t>MB-AL-0166</t>
  </si>
  <si>
    <t>MB-AL-0167</t>
  </si>
  <si>
    <t>MB-AL-0168</t>
  </si>
  <si>
    <t>MB-AL-0169</t>
  </si>
  <si>
    <t>MB-AL-0170</t>
  </si>
  <si>
    <t>MB-AL-0171</t>
  </si>
  <si>
    <t>MB-AL-0172</t>
  </si>
  <si>
    <t>MB-AL-0174</t>
  </si>
  <si>
    <t>MB-AL-0175</t>
  </si>
  <si>
    <t>MB-AL-0176</t>
  </si>
  <si>
    <t>MB-AL-0177</t>
  </si>
  <si>
    <t>MB-AL-0178</t>
  </si>
  <si>
    <t>MB-AL-0179</t>
  </si>
  <si>
    <t>MB-AL-0180</t>
  </si>
  <si>
    <t>MB-AL-0181</t>
  </si>
  <si>
    <t>MB-AL-0182</t>
  </si>
  <si>
    <t>MB-AL-0183</t>
  </si>
  <si>
    <t>MB-AL-0184</t>
  </si>
  <si>
    <t>MB-AL-0185</t>
  </si>
  <si>
    <t>MB-AL-0186</t>
  </si>
  <si>
    <t>MB-AL-0187</t>
  </si>
  <si>
    <t>MB-AL-0188</t>
  </si>
  <si>
    <t>MB-AL-0189</t>
  </si>
  <si>
    <t>MB-AL-0190</t>
  </si>
  <si>
    <t>MB-AL-0191</t>
  </si>
  <si>
    <t>MB-AL-0192</t>
  </si>
  <si>
    <t>MB-AL-0193</t>
  </si>
  <si>
    <t>MB-AL-0194</t>
  </si>
  <si>
    <t>MB-AL-0195</t>
  </si>
  <si>
    <t>MB-AL-0197</t>
  </si>
  <si>
    <t>MB-AL-0198</t>
  </si>
  <si>
    <t>MB-AL-0199</t>
  </si>
  <si>
    <t>MB-AL-0200</t>
  </si>
  <si>
    <t>MB-AL-0201</t>
  </si>
  <si>
    <t>MB-AL-0202</t>
  </si>
  <si>
    <t>MB-AL-0203</t>
  </si>
  <si>
    <t>MB-AL-0204</t>
  </si>
  <si>
    <t>MB-AL-0206</t>
  </si>
  <si>
    <t>MB-AL-0207</t>
  </si>
  <si>
    <t>MB-AL-0208</t>
  </si>
  <si>
    <t>MB-AL-0209</t>
  </si>
  <si>
    <t>MB-AL-0210</t>
  </si>
  <si>
    <t>MB-AL-0211</t>
  </si>
  <si>
    <t>MB-AL-0212</t>
  </si>
  <si>
    <t>MB-AL-0213</t>
  </si>
  <si>
    <t>MB-AL-0214</t>
  </si>
  <si>
    <t>MB-AL-0215</t>
  </si>
  <si>
    <t>MB-AL-0216</t>
  </si>
  <si>
    <t>MB-AL-0217</t>
  </si>
  <si>
    <t>MB-AL-0218</t>
  </si>
  <si>
    <t>MB-AL-0219</t>
  </si>
  <si>
    <t>MB-AL-0220</t>
  </si>
  <si>
    <t>MB-AL-0221</t>
  </si>
  <si>
    <t>MB-AL-0222</t>
  </si>
  <si>
    <t>MB-AL-0223</t>
  </si>
  <si>
    <t>MB-AL-0226</t>
  </si>
  <si>
    <t>MB-AL-0229</t>
  </si>
  <si>
    <t>MB-AL-0230</t>
  </si>
  <si>
    <t>MB-AL-0231</t>
  </si>
  <si>
    <t>MB-AL-0232</t>
  </si>
  <si>
    <t>MB-AL-0233</t>
  </si>
  <si>
    <t>MB-AL-0234</t>
  </si>
  <si>
    <t>MB-AL-0235</t>
  </si>
  <si>
    <t>MB-AL-0236</t>
  </si>
  <si>
    <t>MB-AL-0237</t>
  </si>
  <si>
    <t>MB-AL-0238</t>
  </si>
  <si>
    <t>MB-AL-0239</t>
  </si>
  <si>
    <t>MB-AL-0240</t>
  </si>
  <si>
    <t>MB-AL-0241</t>
  </si>
  <si>
    <t>MB-AL-0242</t>
  </si>
  <si>
    <t>MB-AL-0243</t>
  </si>
  <si>
    <t>MB-AL-0244</t>
  </si>
  <si>
    <t>MB-AL-0245</t>
  </si>
  <si>
    <t>MB-AL-0246</t>
  </si>
  <si>
    <t>MB-AL-0247</t>
  </si>
  <si>
    <t>MB-AL-0248</t>
  </si>
  <si>
    <t>MB-AL-0249</t>
  </si>
  <si>
    <t>MB-AL-0250</t>
  </si>
  <si>
    <t>MB-AL-0251</t>
  </si>
  <si>
    <t>MB-AL-0253</t>
  </si>
  <si>
    <t>MB-AL-0254</t>
  </si>
  <si>
    <t>MB-AL-0255</t>
  </si>
  <si>
    <t>MB-AL-0256</t>
  </si>
  <si>
    <t>MB-AL-0257</t>
  </si>
  <si>
    <t>MB-AL-0258</t>
  </si>
  <si>
    <t>MB-AL-0259</t>
  </si>
  <si>
    <t>MB-AL-0260</t>
  </si>
  <si>
    <t>MB-AL-0261</t>
  </si>
  <si>
    <t>MB-AL-0262</t>
  </si>
  <si>
    <t>MB-AL-0263</t>
  </si>
  <si>
    <t>MB-AL-0270</t>
  </si>
  <si>
    <t>MB-AL-0271</t>
  </si>
  <si>
    <t>MB-AL-0272</t>
  </si>
  <si>
    <t>MB-AL-0273</t>
  </si>
  <si>
    <t>MB-AL-0274</t>
  </si>
  <si>
    <t>MB-AL-0275</t>
  </si>
  <si>
    <t>MB-AL-0276</t>
  </si>
  <si>
    <t>MB-AL-0277</t>
  </si>
  <si>
    <t>MB-AL-0278</t>
  </si>
  <si>
    <t>MB-AL-0279</t>
  </si>
  <si>
    <t>MB-AL-0280</t>
  </si>
  <si>
    <t>MB-AL-0281</t>
  </si>
  <si>
    <t>MB-AL-0282</t>
  </si>
  <si>
    <t>MB-AL-0283</t>
  </si>
  <si>
    <t>MB-AL-0284</t>
  </si>
  <si>
    <t>MB-AL-0285</t>
  </si>
  <si>
    <t>MB-AL-0286</t>
  </si>
  <si>
    <t>MB-AL-0287</t>
  </si>
  <si>
    <t>MB-AL-0288</t>
  </si>
  <si>
    <t>MB-AL-0289</t>
  </si>
  <si>
    <t>MB-AL-0290</t>
  </si>
  <si>
    <t>MB-AL-0292</t>
  </si>
  <si>
    <t>MB-AL-0293</t>
  </si>
  <si>
    <t>MB-AL-0294</t>
  </si>
  <si>
    <t>MB-AL-0296</t>
  </si>
  <si>
    <t>MB-AL-0297</t>
  </si>
  <si>
    <t>MB-AL-0299</t>
  </si>
  <si>
    <t>MB-AL-0300</t>
  </si>
  <si>
    <t>MB-AL-0302</t>
  </si>
  <si>
    <t>MB-AL-0307</t>
  </si>
  <si>
    <t>MB-AL-0312</t>
  </si>
  <si>
    <t>MB-AL-0313</t>
  </si>
  <si>
    <t>MB-AL-0314</t>
  </si>
  <si>
    <t>MB-AL-0315</t>
  </si>
  <si>
    <t>MB-AL-0316</t>
  </si>
  <si>
    <t>MB-AL-0319</t>
  </si>
  <si>
    <t>MB-AL-0320</t>
  </si>
  <si>
    <t>MB-AL-0328</t>
  </si>
  <si>
    <t>MB-AL-0329</t>
  </si>
  <si>
    <t>MB-AL-0333</t>
  </si>
  <si>
    <t>MB-AL-0334</t>
  </si>
  <si>
    <t>MB-AL-0335</t>
  </si>
  <si>
    <t>MB-AL-0336</t>
  </si>
  <si>
    <t>MB-AL-0337</t>
  </si>
  <si>
    <t>MB-AL-0338</t>
  </si>
  <si>
    <t>MB-AL-0339</t>
  </si>
  <si>
    <t>MB-AL-0340</t>
  </si>
  <si>
    <t>MB-AL-0341</t>
  </si>
  <si>
    <t>MB-AL-0342</t>
  </si>
  <si>
    <t>MB-AL-0343</t>
  </si>
  <si>
    <t>MB-AL-0344</t>
  </si>
  <si>
    <t>MB-AL-0345</t>
  </si>
  <si>
    <t>MB-AL-0346</t>
  </si>
  <si>
    <t>MB-AL-0355</t>
  </si>
  <si>
    <t>MB-ALU-0001</t>
  </si>
  <si>
    <t>MB-ALU-0002</t>
  </si>
  <si>
    <t>MB-ALU-0003</t>
  </si>
  <si>
    <t>MB-ALU-0006</t>
  </si>
  <si>
    <t>MB-ALU-0008</t>
  </si>
  <si>
    <t>MB-ALU-0009</t>
  </si>
  <si>
    <t>MB-ALU-0010</t>
  </si>
  <si>
    <t>MB-ALU-0011</t>
  </si>
  <si>
    <t>MB-ALU-0012</t>
  </si>
  <si>
    <t>MB-ALU-0013</t>
  </si>
  <si>
    <t>MB-ALU-0014</t>
  </si>
  <si>
    <t>MB-AND-0001</t>
  </si>
  <si>
    <t>MB-AND-0002</t>
  </si>
  <si>
    <t>MB-AS-0001</t>
  </si>
  <si>
    <t>MB-AU-0001</t>
  </si>
  <si>
    <t>MB-AU-0002</t>
  </si>
  <si>
    <t>MB-AU-0003</t>
  </si>
  <si>
    <t>MB-AU-0007</t>
  </si>
  <si>
    <t>MB-AU-0008</t>
  </si>
  <si>
    <t>MB-AU-0009</t>
  </si>
  <si>
    <t>MB-AU-0011</t>
  </si>
  <si>
    <t>MB-AU-0015</t>
  </si>
  <si>
    <t>MB-AU-0016</t>
  </si>
  <si>
    <t>MB-AU-0017</t>
  </si>
  <si>
    <t>MB-AU-0018</t>
  </si>
  <si>
    <t>MB-AU-0019</t>
  </si>
  <si>
    <t>MB-AU-0020</t>
  </si>
  <si>
    <t>MB-AU-0021</t>
  </si>
  <si>
    <t>MB-AU-0022</t>
  </si>
  <si>
    <t>MB-AU-0023</t>
  </si>
  <si>
    <t>MB-BAD-0001</t>
  </si>
  <si>
    <t>MB-BAD-0002</t>
  </si>
  <si>
    <t>MB-BAD-0003</t>
  </si>
  <si>
    <t>MB-BAR-0001</t>
  </si>
  <si>
    <t>MB-BAR-0002</t>
  </si>
  <si>
    <t>MB-BAR-0003</t>
  </si>
  <si>
    <t>MB-BAR-0004</t>
  </si>
  <si>
    <t>MB-BAR-0005</t>
  </si>
  <si>
    <t>MB-BAR-0006</t>
  </si>
  <si>
    <t>MB-BAR-0007</t>
  </si>
  <si>
    <t>MB-BAR-0008</t>
  </si>
  <si>
    <t>MB-BAR-0009</t>
  </si>
  <si>
    <t>MB-BAR-0011</t>
  </si>
  <si>
    <t>MB-BAR-0012</t>
  </si>
  <si>
    <t>MB-BAR-0013</t>
  </si>
  <si>
    <t>MB-BAR-0014</t>
  </si>
  <si>
    <t>MB-BAR-0015</t>
  </si>
  <si>
    <t>MB-BAR-0016</t>
  </si>
  <si>
    <t>MB-BAR-0017</t>
  </si>
  <si>
    <t>MB-BEN-0001</t>
  </si>
  <si>
    <t>MB-BEN-0002</t>
  </si>
  <si>
    <t>MB-BEN-0003</t>
  </si>
  <si>
    <t>MB-BEN-0004</t>
  </si>
  <si>
    <t>MB-BEN-0005</t>
  </si>
  <si>
    <t>MB-BEN-0006</t>
  </si>
  <si>
    <t>MB-BEN-0007</t>
  </si>
  <si>
    <t>MB-BEN-0008</t>
  </si>
  <si>
    <t>MB-BEN-0010</t>
  </si>
  <si>
    <t>MB-BEN-0011</t>
  </si>
  <si>
    <t>MB-BEN-0012</t>
  </si>
  <si>
    <t>MB-BEN-0013</t>
  </si>
  <si>
    <t>MB-BEN-0014</t>
  </si>
  <si>
    <t>MB-BEN-0015</t>
  </si>
  <si>
    <t>MB-BI-0001</t>
  </si>
  <si>
    <t>MB-BI-0002</t>
  </si>
  <si>
    <t>MB-BOR-0001</t>
  </si>
  <si>
    <t>MB-BOR-0002</t>
  </si>
  <si>
    <t>MB-BOR-0003</t>
  </si>
  <si>
    <t>MB-BOR-0004</t>
  </si>
  <si>
    <t>MB-BOR-0005</t>
  </si>
  <si>
    <t>MB-BOR-0006</t>
  </si>
  <si>
    <t>MB-BOR-0007</t>
  </si>
  <si>
    <t>MB-BOR-0008</t>
  </si>
  <si>
    <t>MB-BOR-0009</t>
  </si>
  <si>
    <t>MB-BOR-0010</t>
  </si>
  <si>
    <t>MB-BOR-0011</t>
  </si>
  <si>
    <t>MB-BR-0001</t>
  </si>
  <si>
    <t>MB-BR-0002</t>
  </si>
  <si>
    <t>MB-BX-0010</t>
  </si>
  <si>
    <t>MB-BX-0011</t>
  </si>
  <si>
    <t>MB-BX-0012</t>
  </si>
  <si>
    <t>MB-BX-0013</t>
  </si>
  <si>
    <t>MB-BX-0014</t>
  </si>
  <si>
    <t>MB-BX-0015</t>
  </si>
  <si>
    <t>MB-CD-0001</t>
  </si>
  <si>
    <t>MB-CD-0002</t>
  </si>
  <si>
    <t>MB-CEL-0001</t>
  </si>
  <si>
    <t>MB-CHO-0001</t>
  </si>
  <si>
    <t>MB-CHO-0002</t>
  </si>
  <si>
    <t>MB-CHO-0003</t>
  </si>
  <si>
    <t>MB-CHR-0001</t>
  </si>
  <si>
    <t>MB-CHR-0004</t>
  </si>
  <si>
    <t>MB-CHR-0005</t>
  </si>
  <si>
    <t>MB-CHR-0006</t>
  </si>
  <si>
    <t>MB-CHR-0009</t>
  </si>
  <si>
    <t>MB-CO-0001</t>
  </si>
  <si>
    <t>MB-CO-0002</t>
  </si>
  <si>
    <t>MB-CO-0004</t>
  </si>
  <si>
    <t>MB-CO-0005</t>
  </si>
  <si>
    <t>MB-CO-0006</t>
  </si>
  <si>
    <t>MB-CO-0007</t>
  </si>
  <si>
    <t>MB-CO-0008</t>
  </si>
  <si>
    <t>MB-CO-0009</t>
  </si>
  <si>
    <t>MB-CO-0010</t>
  </si>
  <si>
    <t>MB-CO-0011</t>
  </si>
  <si>
    <t>MB-CO-0012</t>
  </si>
  <si>
    <t>MB-CO-0015</t>
  </si>
  <si>
    <t>MB-COA-0001</t>
  </si>
  <si>
    <t>MB-COA-0002</t>
  </si>
  <si>
    <t>MB-COA-0003</t>
  </si>
  <si>
    <t>MB-COA-0004</t>
  </si>
  <si>
    <t>MB-COA-0005</t>
  </si>
  <si>
    <t>MB-COA-0006</t>
  </si>
  <si>
    <t>MB-COA-0007</t>
  </si>
  <si>
    <t>MB-COA-0008</t>
  </si>
  <si>
    <t>MB-CR-0001</t>
  </si>
  <si>
    <t>MB-CU-0002</t>
  </si>
  <si>
    <t>MB-CU-0003</t>
  </si>
  <si>
    <t>MB-CU-0004</t>
  </si>
  <si>
    <t>MB-CU-0005</t>
  </si>
  <si>
    <t>MB-CU-0006</t>
  </si>
  <si>
    <t>MB-CU-0007</t>
  </si>
  <si>
    <t>MB-CU-0008</t>
  </si>
  <si>
    <t>MB-CU-0009</t>
  </si>
  <si>
    <t>MB-CU-0010</t>
  </si>
  <si>
    <t>MB-CU-0012</t>
  </si>
  <si>
    <t>MB-CU-0013</t>
  </si>
  <si>
    <t>MB-CU-0014</t>
  </si>
  <si>
    <t>MB-CU-0015</t>
  </si>
  <si>
    <t>MB-CU-0016</t>
  </si>
  <si>
    <t>MB-CU-0017</t>
  </si>
  <si>
    <t>MB-CU-0018</t>
  </si>
  <si>
    <t>MB-CU-0019</t>
  </si>
  <si>
    <t>MB-CU-0020</t>
  </si>
  <si>
    <t>MB-CU-0021</t>
  </si>
  <si>
    <t>MB-CU-0022</t>
  </si>
  <si>
    <t>MB-CU-0023</t>
  </si>
  <si>
    <t>MB-CU-0024</t>
  </si>
  <si>
    <t>MB-CU-0025</t>
  </si>
  <si>
    <t>MB-CU-0026</t>
  </si>
  <si>
    <t>MB-CU-0028</t>
  </si>
  <si>
    <t>MB-CU-0029</t>
  </si>
  <si>
    <t>MB-CU-0030</t>
  </si>
  <si>
    <t>MB-CU-0031</t>
  </si>
  <si>
    <t>MB-CU-0032</t>
  </si>
  <si>
    <t>MB-CU-0033</t>
  </si>
  <si>
    <t>MB-CU-0034</t>
  </si>
  <si>
    <t>MB-CU-0035</t>
  </si>
  <si>
    <t>MB-CU-0036</t>
  </si>
  <si>
    <t>MB-CU-0037</t>
  </si>
  <si>
    <t>MB-CU-0038</t>
  </si>
  <si>
    <t>MB-CU-0039</t>
  </si>
  <si>
    <t>MB-CU-0040</t>
  </si>
  <si>
    <t>MB-CU-0041</t>
  </si>
  <si>
    <t>MB-CU-0042</t>
  </si>
  <si>
    <t>MB-CU-0044</t>
  </si>
  <si>
    <t>MB-CU-0045</t>
  </si>
  <si>
    <t>MB-CU-0046</t>
  </si>
  <si>
    <t>MB-CU-0047</t>
  </si>
  <si>
    <t>MB-CU-0048</t>
  </si>
  <si>
    <t>MB-CU-0049</t>
  </si>
  <si>
    <t>MB-CU-0050</t>
  </si>
  <si>
    <t>MB-CU-0051</t>
  </si>
  <si>
    <t>MB-CU-0052</t>
  </si>
  <si>
    <t>MB-CU-0053</t>
  </si>
  <si>
    <t>MB-CU-0054</t>
  </si>
  <si>
    <t>MB-CU-0055</t>
  </si>
  <si>
    <t>MB-CU-0056</t>
  </si>
  <si>
    <t>MB-CU-0057</t>
  </si>
  <si>
    <t>MB-CU-0058</t>
  </si>
  <si>
    <t>MB-CU-0060</t>
  </si>
  <si>
    <t>MB-CU-0061</t>
  </si>
  <si>
    <t>MB-CU-0062</t>
  </si>
  <si>
    <t>MB-CU-0063</t>
  </si>
  <si>
    <t>MB-CU-0064</t>
  </si>
  <si>
    <t>MB-CU-0065</t>
  </si>
  <si>
    <t>MB-CU-0066</t>
  </si>
  <si>
    <t>MB-CU-0067</t>
  </si>
  <si>
    <t>MB-CU-0068</t>
  </si>
  <si>
    <t>MB-CU-0069</t>
  </si>
  <si>
    <t>MB-CU-0070</t>
  </si>
  <si>
    <t>MB-CU-0071</t>
  </si>
  <si>
    <t>MB-CU-0072</t>
  </si>
  <si>
    <t>MB-CU-0073</t>
  </si>
  <si>
    <t>MB-CU-0074</t>
  </si>
  <si>
    <t>MB-CU-0076</t>
  </si>
  <si>
    <t>MB-CU-0077</t>
  </si>
  <si>
    <t>MB-CU-0078</t>
  </si>
  <si>
    <t>MB-CU-0079</t>
  </si>
  <si>
    <t>MB-CU-0080</t>
  </si>
  <si>
    <t>MB-CU-0081</t>
  </si>
  <si>
    <t>MB-CU-0082</t>
  </si>
  <si>
    <t>MB-CU-0083</t>
  </si>
  <si>
    <t>MB-CU-0084</t>
  </si>
  <si>
    <t>MB-CU-0085</t>
  </si>
  <si>
    <t>MB-CU-0086</t>
  </si>
  <si>
    <t>MB-CU-0087</t>
  </si>
  <si>
    <t>MB-CU-0088</t>
  </si>
  <si>
    <t>MB-CU-0089</t>
  </si>
  <si>
    <t>MB-CU-0090</t>
  </si>
  <si>
    <t>MB-CU-0092</t>
  </si>
  <si>
    <t>MB-CU-0093</t>
  </si>
  <si>
    <t>MB-CU-0094</t>
  </si>
  <si>
    <t>MB-CU-0095</t>
  </si>
  <si>
    <t>MB-CU-0096</t>
  </si>
  <si>
    <t>MB-CU-0097</t>
  </si>
  <si>
    <t>MB-CU-0098</t>
  </si>
  <si>
    <t>MB-CU-0099</t>
  </si>
  <si>
    <t>MB-CU-0100</t>
  </si>
  <si>
    <t>MB-CU-0101</t>
  </si>
  <si>
    <t>MB-CU-0102</t>
  </si>
  <si>
    <t>MB-CU-0103</t>
  </si>
  <si>
    <t>MB-CU-0104</t>
  </si>
  <si>
    <t>MB-CU-0106</t>
  </si>
  <si>
    <t>MB-CU-0107</t>
  </si>
  <si>
    <t>MB-CU-0108</t>
  </si>
  <si>
    <t>MB-CU-0109</t>
  </si>
  <si>
    <t>MB-CU-0110</t>
  </si>
  <si>
    <t>MB-CU-0111</t>
  </si>
  <si>
    <t>MB-CU-0112</t>
  </si>
  <si>
    <t>MB-CU-0113</t>
  </si>
  <si>
    <t>MB-CU-0114</t>
  </si>
  <si>
    <t>MB-CU-0115</t>
  </si>
  <si>
    <t>MB-CU-0116</t>
  </si>
  <si>
    <t>MB-CU-0117</t>
  </si>
  <si>
    <t>MB-CU-0118</t>
  </si>
  <si>
    <t>MB-CU-0119</t>
  </si>
  <si>
    <t>MB-CU-0120</t>
  </si>
  <si>
    <t>MB-CU-0121</t>
  </si>
  <si>
    <t>MB-CU-0122</t>
  </si>
  <si>
    <t>MB-CU-0123</t>
  </si>
  <si>
    <t>MB-CU-0124</t>
  </si>
  <si>
    <t>MB-CU-0125</t>
  </si>
  <si>
    <t>MB-CU-0126</t>
  </si>
  <si>
    <t>MB-CU-0127</t>
  </si>
  <si>
    <t>MB-CU-0128</t>
  </si>
  <si>
    <t>MB-CU-0129</t>
  </si>
  <si>
    <t>MB-CU-0130</t>
  </si>
  <si>
    <t>MB-CU-0131</t>
  </si>
  <si>
    <t>MB-CU-0132</t>
  </si>
  <si>
    <t>MB-CU-0133</t>
  </si>
  <si>
    <t>MB-CU-0134</t>
  </si>
  <si>
    <t>MB-CU-0135</t>
  </si>
  <si>
    <t>MB-CU-0136</t>
  </si>
  <si>
    <t>MB-CU-0138</t>
  </si>
  <si>
    <t>MB-CU-0139</t>
  </si>
  <si>
    <t>MB-CU-0140</t>
  </si>
  <si>
    <t>MB-CU-0141</t>
  </si>
  <si>
    <t>MB-CU-0142</t>
  </si>
  <si>
    <t>MB-CU-0143</t>
  </si>
  <si>
    <t>MB-CU-0144</t>
  </si>
  <si>
    <t>MB-CU-0145</t>
  </si>
  <si>
    <t>MB-CU-0146</t>
  </si>
  <si>
    <t>MB-CU-0147</t>
  </si>
  <si>
    <t>MB-CU-0148</t>
  </si>
  <si>
    <t>MB-CU-0149</t>
  </si>
  <si>
    <t>MB-CU-0150</t>
  </si>
  <si>
    <t>MB-CU-0151</t>
  </si>
  <si>
    <t>MB-CU-0153</t>
  </si>
  <si>
    <t>MB-CU-0154</t>
  </si>
  <si>
    <t>MB-CU-0155</t>
  </si>
  <si>
    <t>MB-CU-0156</t>
  </si>
  <si>
    <t>MB-CU-0157</t>
  </si>
  <si>
    <t>MB-CU-0158</t>
  </si>
  <si>
    <t>MB-CU-0159</t>
  </si>
  <si>
    <t>MB-CU-0160</t>
  </si>
  <si>
    <t>MB-CU-0161</t>
  </si>
  <si>
    <t>MB-CU-0162</t>
  </si>
  <si>
    <t>MB-CU-0163</t>
  </si>
  <si>
    <t>MB-CU-0164</t>
  </si>
  <si>
    <t>MB-CU-0165</t>
  </si>
  <si>
    <t>MB-CU-0166</t>
  </si>
  <si>
    <t>MB-CU-0167</t>
  </si>
  <si>
    <t>MB-CU-0168</t>
  </si>
  <si>
    <t>MB-CU-0169</t>
  </si>
  <si>
    <t>MB-CU-0170</t>
  </si>
  <si>
    <t>MB-CU-0171</t>
  </si>
  <si>
    <t>MB-CU-0172</t>
  </si>
  <si>
    <t>MB-CU-0173</t>
  </si>
  <si>
    <t>MB-CU-0174</t>
  </si>
  <si>
    <t>MB-CU-0175</t>
  </si>
  <si>
    <t>MB-CU-0176</t>
  </si>
  <si>
    <t>MB-CU-0177</t>
  </si>
  <si>
    <t>MB-CU-0178</t>
  </si>
  <si>
    <t>MB-CU-0179</t>
  </si>
  <si>
    <t>MB-CU-0180</t>
  </si>
  <si>
    <t>MB-CU-0181</t>
  </si>
  <si>
    <t>MB-CU-0183</t>
  </si>
  <si>
    <t>MB-CU-0184</t>
  </si>
  <si>
    <t>MB-CU-0185</t>
  </si>
  <si>
    <t>MB-CU-0186</t>
  </si>
  <si>
    <t>MB-CU-0187</t>
  </si>
  <si>
    <t>MB-CU-0188</t>
  </si>
  <si>
    <t>MB-CU-0189</t>
  </si>
  <si>
    <t>MB-CU-0190</t>
  </si>
  <si>
    <t>MB-CU-0191</t>
  </si>
  <si>
    <t>MB-CU-0192</t>
  </si>
  <si>
    <t>MB-CU-0193</t>
  </si>
  <si>
    <t>MB-CU-0194</t>
  </si>
  <si>
    <t>MB-CU-0195</t>
  </si>
  <si>
    <t>MB-CU-0196</t>
  </si>
  <si>
    <t>MB-CU-0197</t>
  </si>
  <si>
    <t>MB-CU-0199</t>
  </si>
  <si>
    <t>MB-CU-0200</t>
  </si>
  <si>
    <t>MB-CU-0201</t>
  </si>
  <si>
    <t>MB-CU-0202</t>
  </si>
  <si>
    <t>MB-CU-0203</t>
  </si>
  <si>
    <t>MB-CU-0204</t>
  </si>
  <si>
    <t>MB-CU-0205</t>
  </si>
  <si>
    <t>MB-CU-0206</t>
  </si>
  <si>
    <t>MB-CU-0207</t>
  </si>
  <si>
    <t>MB-CU-0208</t>
  </si>
  <si>
    <t>MB-CU-0209</t>
  </si>
  <si>
    <t>MB-CU-0210</t>
  </si>
  <si>
    <t>MB-CU-0211</t>
  </si>
  <si>
    <t>MB-CU-0212</t>
  </si>
  <si>
    <t>MB-CU-0213</t>
  </si>
  <si>
    <t>MB-CU-0215</t>
  </si>
  <si>
    <t>MB-CU-0216</t>
  </si>
  <si>
    <t>MB-CU-0217</t>
  </si>
  <si>
    <t>MB-CU-0218</t>
  </si>
  <si>
    <t>MB-CU-0219</t>
  </si>
  <si>
    <t>MB-CU-0220</t>
  </si>
  <si>
    <t>MB-CU-0221</t>
  </si>
  <si>
    <t>MB-CU-0222</t>
  </si>
  <si>
    <t>MB-CU-0223</t>
  </si>
  <si>
    <t>MB-CU-0224</t>
  </si>
  <si>
    <t>MB-CU-0225</t>
  </si>
  <si>
    <t>MB-CU-0226</t>
  </si>
  <si>
    <t>MB-CU-0227</t>
  </si>
  <si>
    <t>MB-CU-0228</t>
  </si>
  <si>
    <t>MB-CU-0229</t>
  </si>
  <si>
    <t>MB-CU-0230</t>
  </si>
  <si>
    <t>MB-CU-0231</t>
  </si>
  <si>
    <t>MB-CU-0232</t>
  </si>
  <si>
    <t>MB-CU-0233</t>
  </si>
  <si>
    <t>MB-CU-0234</t>
  </si>
  <si>
    <t>MB-CU-0235</t>
  </si>
  <si>
    <t>MB-CU-0236</t>
  </si>
  <si>
    <t>MB-CU-0237</t>
  </si>
  <si>
    <t>MB-CU-0238</t>
  </si>
  <si>
    <t>MB-CU-0239</t>
  </si>
  <si>
    <t>MB-CU-0241</t>
  </si>
  <si>
    <t>MB-CU-0242</t>
  </si>
  <si>
    <t>MB-CU-0243</t>
  </si>
  <si>
    <t>MB-CU-0244</t>
  </si>
  <si>
    <t>MB-CU-0245</t>
  </si>
  <si>
    <t>MB-CU-0246</t>
  </si>
  <si>
    <t>MB-CU-0247</t>
  </si>
  <si>
    <t>MB-CU-0248</t>
  </si>
  <si>
    <t>MB-CU-0249</t>
  </si>
  <si>
    <t>MB-CU-0250</t>
  </si>
  <si>
    <t>MB-CU-0251</t>
  </si>
  <si>
    <t>MB-CU-0252</t>
  </si>
  <si>
    <t>MB-CU-0253</t>
  </si>
  <si>
    <t>MB-CU-0254</t>
  </si>
  <si>
    <t>MB-CU-0256</t>
  </si>
  <si>
    <t>MB-CU-0257</t>
  </si>
  <si>
    <t>MB-CU-0258</t>
  </si>
  <si>
    <t>MB-CU-0259</t>
  </si>
  <si>
    <t>MB-CU-0260</t>
  </si>
  <si>
    <t>MB-CU-0261</t>
  </si>
  <si>
    <t>MB-CU-0262</t>
  </si>
  <si>
    <t>MB-CU-0263</t>
  </si>
  <si>
    <t>MB-CU-0264</t>
  </si>
  <si>
    <t>MB-CU-0265</t>
  </si>
  <si>
    <t>MB-CU-0266</t>
  </si>
  <si>
    <t>MB-CU-0267</t>
  </si>
  <si>
    <t>MB-CU-0268</t>
  </si>
  <si>
    <t>MB-CU-0269</t>
  </si>
  <si>
    <t>MB-CU-0270</t>
  </si>
  <si>
    <t>MB-CU-0272</t>
  </si>
  <si>
    <t>MB-CU-0273</t>
  </si>
  <si>
    <t>MB-CU-0274</t>
  </si>
  <si>
    <t>MB-CU-0275</t>
  </si>
  <si>
    <t>MB-CU-0276</t>
  </si>
  <si>
    <t>MB-CU-0277</t>
  </si>
  <si>
    <t>MB-CU-0278</t>
  </si>
  <si>
    <t>MB-CU-0279</t>
  </si>
  <si>
    <t>MB-CU-0280</t>
  </si>
  <si>
    <t>MB-CU-0281</t>
  </si>
  <si>
    <t>MB-CU-0282</t>
  </si>
  <si>
    <t>MB-CU-0283</t>
  </si>
  <si>
    <t>MB-CU-0284</t>
  </si>
  <si>
    <t>MB-CU-0287</t>
  </si>
  <si>
    <t>MB-CU-0288</t>
  </si>
  <si>
    <t>MB-CU-0289</t>
  </si>
  <si>
    <t>MB-CU-0290</t>
  </si>
  <si>
    <t>MB-CU-0291</t>
  </si>
  <si>
    <t>MB-CU-0292</t>
  </si>
  <si>
    <t>MB-CU-0293</t>
  </si>
  <si>
    <t>MB-CU-0294</t>
  </si>
  <si>
    <t>MB-CU-0295</t>
  </si>
  <si>
    <t>MB-CU-0296</t>
  </si>
  <si>
    <t>MB-CU-0297</t>
  </si>
  <si>
    <t>MB-CU-0298</t>
  </si>
  <si>
    <t>MB-CU-0299</t>
  </si>
  <si>
    <t>MB-CU-0300</t>
  </si>
  <si>
    <t>MB-CU-0301</t>
  </si>
  <si>
    <t>MB-CU-0302</t>
  </si>
  <si>
    <t>MB-CU-0303</t>
  </si>
  <si>
    <t>MB-CU-0304</t>
  </si>
  <si>
    <t>MB-CU-0305</t>
  </si>
  <si>
    <t>MB-CU-0306</t>
  </si>
  <si>
    <t>MB-CU-0307</t>
  </si>
  <si>
    <t>MB-CU-0308</t>
  </si>
  <si>
    <t>MB-CU-0309</t>
  </si>
  <si>
    <t>MB-CU-0310</t>
  </si>
  <si>
    <t>MB-CU-0311</t>
  </si>
  <si>
    <t>MB-CU-0312</t>
  </si>
  <si>
    <t>MB-CU-0313</t>
  </si>
  <si>
    <t>MB-CU-0314</t>
  </si>
  <si>
    <t>MB-CU-0319</t>
  </si>
  <si>
    <t>MB-CU-0320</t>
  </si>
  <si>
    <t>MB-CU-0321</t>
  </si>
  <si>
    <t>MB-CU-0322</t>
  </si>
  <si>
    <t>MB-CU-0323</t>
  </si>
  <si>
    <t>MB-CU-0324</t>
  </si>
  <si>
    <t>MB-CU-0325</t>
  </si>
  <si>
    <t>MB-CU-0326</t>
  </si>
  <si>
    <t>MB-CU-0327</t>
  </si>
  <si>
    <t>MB-CU-0328</t>
  </si>
  <si>
    <t>MB-CU-0329</t>
  </si>
  <si>
    <t>MB-CU-0330</t>
  </si>
  <si>
    <t>MB-CU-0331</t>
  </si>
  <si>
    <t>MB-CU-0332</t>
  </si>
  <si>
    <t>MB-CU-0333</t>
  </si>
  <si>
    <t>MB-CU-0334</t>
  </si>
  <si>
    <t>MB-CU-0335</t>
  </si>
  <si>
    <t>MB-CU-0336</t>
  </si>
  <si>
    <t>MB-CU-0337</t>
  </si>
  <si>
    <t>MB-CU-0338</t>
  </si>
  <si>
    <t>MB-CU-0339</t>
  </si>
  <si>
    <t>MB-CU-0340</t>
  </si>
  <si>
    <t>MB-CU-0341</t>
  </si>
  <si>
    <t>MB-CU-0343</t>
  </si>
  <si>
    <t>MB-CU-0344</t>
  </si>
  <si>
    <t>MB-CU-0345</t>
  </si>
  <si>
    <t>MB-CU-0346</t>
  </si>
  <si>
    <t>MB-CU-0347</t>
  </si>
  <si>
    <t>MB-CU-0350</t>
  </si>
  <si>
    <t>MB-CU-0351</t>
  </si>
  <si>
    <t>MB-CU-0352</t>
  </si>
  <si>
    <t>MB-CU-0353</t>
  </si>
  <si>
    <t>MB-CU-0357</t>
  </si>
  <si>
    <t>MB-CU-0358</t>
  </si>
  <si>
    <t>MB-CU-0360</t>
  </si>
  <si>
    <t>MB-CU-0361</t>
  </si>
  <si>
    <t>MB-CU-0362</t>
  </si>
  <si>
    <t>MB-CU-0369</t>
  </si>
  <si>
    <t>MB-CU-0372</t>
  </si>
  <si>
    <t>MB-CU-0377</t>
  </si>
  <si>
    <t>MB-CU-0380</t>
  </si>
  <si>
    <t>MB-CU-0382</t>
  </si>
  <si>
    <t>MB-CU-0383</t>
  </si>
  <si>
    <t>MB-CU-0384</t>
  </si>
  <si>
    <t>MB-CU-0385</t>
  </si>
  <si>
    <t>MB-CU-0386</t>
  </si>
  <si>
    <t>MB-CU-0397</t>
  </si>
  <si>
    <t>MB-CU-0398</t>
  </si>
  <si>
    <t>MB-CU-0399</t>
  </si>
  <si>
    <t>MB-CU-0400</t>
  </si>
  <si>
    <t>MB-CU-0401</t>
  </si>
  <si>
    <t>MB-CU-0402</t>
  </si>
  <si>
    <t>MB-CU-0403</t>
  </si>
  <si>
    <t>MB-CU-0404</t>
  </si>
  <si>
    <t>MB-CU-0405</t>
  </si>
  <si>
    <t>MB-CU-0406</t>
  </si>
  <si>
    <t>MB-DIA-0001</t>
  </si>
  <si>
    <t>MB-DIA-0002</t>
  </si>
  <si>
    <t>MB-FA-0001</t>
  </si>
  <si>
    <t>MB-FE-0001</t>
  </si>
  <si>
    <t>MB-FE-0002</t>
  </si>
  <si>
    <t>MB-FE-0003</t>
  </si>
  <si>
    <t>MB-FEC-0001</t>
  </si>
  <si>
    <t>MB-FEC-0002</t>
  </si>
  <si>
    <t>MB-FEC-0003</t>
  </si>
  <si>
    <t>MB-FEC-0004</t>
  </si>
  <si>
    <t>MB-FEC-0005</t>
  </si>
  <si>
    <t>MB-FEC-0006</t>
  </si>
  <si>
    <t>MB-FEC-0007</t>
  </si>
  <si>
    <t>MB-FEC-0008</t>
  </si>
  <si>
    <t>MB-FEC-0009</t>
  </si>
  <si>
    <t>MB-FEC-0010</t>
  </si>
  <si>
    <t>MB-FEC-0011</t>
  </si>
  <si>
    <t>MB-FEC-0012</t>
  </si>
  <si>
    <t>MB-FEC-0013</t>
  </si>
  <si>
    <t>MB-FEC-0014</t>
  </si>
  <si>
    <t>MB-FEC-0015</t>
  </si>
  <si>
    <t>MB-FEC-0016</t>
  </si>
  <si>
    <t>MB-FEC-0017</t>
  </si>
  <si>
    <t>MB-FEC-0018</t>
  </si>
  <si>
    <t>MB-FEC-0019</t>
  </si>
  <si>
    <t>MB-FEH-0001</t>
  </si>
  <si>
    <t>MB-FEH-0002</t>
  </si>
  <si>
    <t>MB-FEL-0001</t>
  </si>
  <si>
    <t>MB-FEL-0002</t>
  </si>
  <si>
    <t>MB-FEL-0003</t>
  </si>
  <si>
    <t>MB-FEL-0004</t>
  </si>
  <si>
    <t>MB-FEL-0005</t>
  </si>
  <si>
    <t>MB-FEL-0006</t>
  </si>
  <si>
    <t>MB-FEL-0007</t>
  </si>
  <si>
    <t>MB-FEM-0001</t>
  </si>
  <si>
    <t>MB-FEM-0002</t>
  </si>
  <si>
    <t>MB-FEM-0003</t>
  </si>
  <si>
    <t>MB-FEM-0004</t>
  </si>
  <si>
    <t>MB-FEN-0001</t>
  </si>
  <si>
    <t>MB-FEN-0002</t>
  </si>
  <si>
    <t>MB-FEN-0003</t>
  </si>
  <si>
    <t>MB-FEN-0004</t>
  </si>
  <si>
    <t>MB-FEO-0001</t>
  </si>
  <si>
    <t>MB-FEO-0002</t>
  </si>
  <si>
    <t>MB-FEO-0003</t>
  </si>
  <si>
    <t>MB-FES-0001</t>
  </si>
  <si>
    <t>MB-FES-0002</t>
  </si>
  <si>
    <t>MB-FES-0003</t>
  </si>
  <si>
    <t>MB-FET-0001</t>
  </si>
  <si>
    <t>MB-FEU-0001</t>
  </si>
  <si>
    <t>MB-FEU-0002</t>
  </si>
  <si>
    <t>MB-FEV-0001</t>
  </si>
  <si>
    <t>MB-FEV-0002</t>
  </si>
  <si>
    <t>MB-FEW-0001</t>
  </si>
  <si>
    <t>MB-FEW-0002</t>
  </si>
  <si>
    <t>MB-FLU-0001</t>
  </si>
  <si>
    <t>MB-FLU-0003</t>
  </si>
  <si>
    <t>MB-FLU-0004</t>
  </si>
  <si>
    <t>MB-FLU-0005</t>
  </si>
  <si>
    <t>MB-FLU-0006</t>
  </si>
  <si>
    <t>MB-FLU-0015</t>
  </si>
  <si>
    <t>MB-FLU-0016</t>
  </si>
  <si>
    <t>MB-FLU-0017</t>
  </si>
  <si>
    <t>MB-GA-0001</t>
  </si>
  <si>
    <t>MB-GA-0002</t>
  </si>
  <si>
    <t>MB-GER-0001</t>
  </si>
  <si>
    <t>MB-GER-0002</t>
  </si>
  <si>
    <t>MB-GER-0003</t>
  </si>
  <si>
    <t>MB-GER-0004</t>
  </si>
  <si>
    <t>MB-GRA-0002</t>
  </si>
  <si>
    <t>MB-GRA-0005</t>
  </si>
  <si>
    <t>MB-GRA-0016</t>
  </si>
  <si>
    <t>MB-HG-0001</t>
  </si>
  <si>
    <t>MB-I-0001</t>
  </si>
  <si>
    <t>MB-I-0002</t>
  </si>
  <si>
    <t>MB-I-0003</t>
  </si>
  <si>
    <t>MB-ILM-0001</t>
  </si>
  <si>
    <t>MB-ILM-0002</t>
  </si>
  <si>
    <t>MB-ILM-0003</t>
  </si>
  <si>
    <t>MB-In-0001</t>
  </si>
  <si>
    <t>MB-In-0002</t>
  </si>
  <si>
    <t>MB-In-0003</t>
  </si>
  <si>
    <t>MB-In-0004</t>
  </si>
  <si>
    <t>MB-IR-0001</t>
  </si>
  <si>
    <t>MB-IR-0003</t>
  </si>
  <si>
    <t>MB-IR-0004</t>
  </si>
  <si>
    <t>MB-IRO-0001</t>
  </si>
  <si>
    <t>MB-IRO-0002</t>
  </si>
  <si>
    <t>MB-IRO-0003</t>
  </si>
  <si>
    <t>MB-IRO-0004</t>
  </si>
  <si>
    <t>MB-IRO-0005</t>
  </si>
  <si>
    <t>MB-IRO-0006</t>
  </si>
  <si>
    <t>MB-IRO-0007</t>
  </si>
  <si>
    <t>MB-IRO-0008</t>
  </si>
  <si>
    <t>MB-IRO-0009</t>
  </si>
  <si>
    <t>MB-IRO-0010</t>
  </si>
  <si>
    <t>MB-IRO-0011</t>
  </si>
  <si>
    <t>MB-IRO-0012</t>
  </si>
  <si>
    <t>MB-IRO-0013</t>
  </si>
  <si>
    <t>MB-IRO-0014</t>
  </si>
  <si>
    <t>MB-IRO-0015</t>
  </si>
  <si>
    <t>MB-IRO-0016</t>
  </si>
  <si>
    <t>MB-IRO-0017</t>
  </si>
  <si>
    <t>MB-IRO-0018</t>
  </si>
  <si>
    <t>MB-IRO-0019</t>
  </si>
  <si>
    <t>MB-IRO-0020</t>
  </si>
  <si>
    <t>MB-IRO-0021</t>
  </si>
  <si>
    <t>MB-IRO-0022</t>
  </si>
  <si>
    <t>MB-IRO-0023</t>
  </si>
  <si>
    <t>MB-IRO-0024</t>
  </si>
  <si>
    <t>MB-IRO-0025</t>
  </si>
  <si>
    <t>MB-IRO-0076</t>
  </si>
  <si>
    <t>MB-IRO-0078</t>
  </si>
  <si>
    <t>MB-IRO-0079</t>
  </si>
  <si>
    <t>MB-IRO-0080</t>
  </si>
  <si>
    <t>MB-IRO-0144</t>
  </si>
  <si>
    <t>MB-IRX-0001</t>
  </si>
  <si>
    <t>MB-IRX-0002</t>
  </si>
  <si>
    <t>MB-IRX-0003</t>
  </si>
  <si>
    <t>MB-IRX-0004</t>
  </si>
  <si>
    <t>MB-IRX-0005</t>
  </si>
  <si>
    <t>MB-IRX-0006</t>
  </si>
  <si>
    <t>MB-IRX-0007</t>
  </si>
  <si>
    <t>MB-KAO-0001</t>
  </si>
  <si>
    <t>MB-KAO-0002</t>
  </si>
  <si>
    <t>MB-KAO-0003</t>
  </si>
  <si>
    <t>MB-KAO-0005</t>
  </si>
  <si>
    <t>MB-KAO-0006</t>
  </si>
  <si>
    <t>MB-KAO-0007</t>
  </si>
  <si>
    <t>MB-KAO-0008</t>
  </si>
  <si>
    <t>MB-KYA-0001</t>
  </si>
  <si>
    <t>MB-KYA-0002</t>
  </si>
  <si>
    <t>MB-LEU-0001</t>
  </si>
  <si>
    <t>MB-LI-0001</t>
  </si>
  <si>
    <t>MB-LI-0002</t>
  </si>
  <si>
    <t>MB-LI-0012</t>
  </si>
  <si>
    <t>MB-LI-0017</t>
  </si>
  <si>
    <t>MB-LI-0018</t>
  </si>
  <si>
    <t>MB-LI-0019</t>
  </si>
  <si>
    <t>MB-LI-0020</t>
  </si>
  <si>
    <t>MB-LI-0021</t>
  </si>
  <si>
    <t>MB-LI-0022</t>
  </si>
  <si>
    <t>MB-LI-0023</t>
  </si>
  <si>
    <t>MB-LI-0024</t>
  </si>
  <si>
    <t>MB-LI-0025</t>
  </si>
  <si>
    <t>MB-LI-0026</t>
  </si>
  <si>
    <t>MB-LI-0027</t>
  </si>
  <si>
    <t>MB-LI-0028</t>
  </si>
  <si>
    <t>MB-LI-0029</t>
  </si>
  <si>
    <t>MB-LI-0030</t>
  </si>
  <si>
    <t>MB-LI-0031</t>
  </si>
  <si>
    <t>MB-LI-0032</t>
  </si>
  <si>
    <t>MB-LI-0033</t>
  </si>
  <si>
    <t>MB-MAG-0001</t>
  </si>
  <si>
    <t>MB-MAG-0002</t>
  </si>
  <si>
    <t>MB-MAG-0003</t>
  </si>
  <si>
    <t>MB-MAG-0004</t>
  </si>
  <si>
    <t>MB-MAG-0005</t>
  </si>
  <si>
    <t>MB-MAG-0006</t>
  </si>
  <si>
    <t>MB-MAG-0009</t>
  </si>
  <si>
    <t>MB-MAG-0010</t>
  </si>
  <si>
    <t>MB-MAG-0011</t>
  </si>
  <si>
    <t>MB-MAG-0012</t>
  </si>
  <si>
    <t>MB-MAG-0013</t>
  </si>
  <si>
    <t>MB-MAG-0014</t>
  </si>
  <si>
    <t>MB-MAG-0015</t>
  </si>
  <si>
    <t>MB-MAG-0016</t>
  </si>
  <si>
    <t>MB-MAG-0017</t>
  </si>
  <si>
    <t>MB-MG-0001</t>
  </si>
  <si>
    <t>MB-MG-0002</t>
  </si>
  <si>
    <t>MB-MG-0003</t>
  </si>
  <si>
    <t>MB-MG-0004</t>
  </si>
  <si>
    <t>MB-MIC-0001</t>
  </si>
  <si>
    <t>MB-MIC-0002</t>
  </si>
  <si>
    <t>MB-MIC-0003</t>
  </si>
  <si>
    <t>MB-MIC-0004</t>
  </si>
  <si>
    <t>MB-MIC-0005</t>
  </si>
  <si>
    <t>MB-MIC-0006</t>
  </si>
  <si>
    <t>MB-MIC-0007</t>
  </si>
  <si>
    <t>MB-MIC-0008</t>
  </si>
  <si>
    <t>MB-MIC-0009</t>
  </si>
  <si>
    <t>MB-MIC-0010</t>
  </si>
  <si>
    <t>MB-MIC-0011</t>
  </si>
  <si>
    <t>MB-MIC-0012</t>
  </si>
  <si>
    <t>MB-MIC-0013</t>
  </si>
  <si>
    <t>MB-MIC-0014</t>
  </si>
  <si>
    <t>MB-MN-0001</t>
  </si>
  <si>
    <t>MB-MN-0002</t>
  </si>
  <si>
    <t>MB-MN-0003</t>
  </si>
  <si>
    <t>MB-MN-0004</t>
  </si>
  <si>
    <t>MB-MN-0005</t>
  </si>
  <si>
    <t>MB-MNO-0001</t>
  </si>
  <si>
    <t>MB-MNO-0002</t>
  </si>
  <si>
    <t>MB-MO-0001</t>
  </si>
  <si>
    <t>MB-MO-0002</t>
  </si>
  <si>
    <t>MB-MO-0006</t>
  </si>
  <si>
    <t>MB-NI-0001</t>
  </si>
  <si>
    <t>MB-NI-0002</t>
  </si>
  <si>
    <t>MB-NI-0003</t>
  </si>
  <si>
    <t>MB-NI-0004</t>
  </si>
  <si>
    <t>MB-NI-0005</t>
  </si>
  <si>
    <t>MB-NI-0006</t>
  </si>
  <si>
    <t>MB-NI-0089</t>
  </si>
  <si>
    <t>MB-NI-0090</t>
  </si>
  <si>
    <t>MB-NI-0091</t>
  </si>
  <si>
    <t>MB-NI-0092</t>
  </si>
  <si>
    <t>MB-NI-0093</t>
  </si>
  <si>
    <t>MB-NI-0096</t>
  </si>
  <si>
    <t>MB-NI-0097</t>
  </si>
  <si>
    <t>MB-NI-0098</t>
  </si>
  <si>
    <t>MB-NI-0099</t>
  </si>
  <si>
    <t>MB-NI-0100</t>
  </si>
  <si>
    <t>MB-NI-0101</t>
  </si>
  <si>
    <t>MB-NI-0106</t>
  </si>
  <si>
    <t>MB-NI-0107</t>
  </si>
  <si>
    <t>MB-NI-0137</t>
  </si>
  <si>
    <t>MB-NI-0138</t>
  </si>
  <si>
    <t>MB-NI-0139</t>
  </si>
  <si>
    <t>MB-NI-0140</t>
  </si>
  <si>
    <t>MB-NI-0141</t>
  </si>
  <si>
    <t>MB-NI-0142</t>
  </si>
  <si>
    <t>MB-NI-0143</t>
  </si>
  <si>
    <t>MB-NI-0144</t>
  </si>
  <si>
    <t>MB-NI-0145</t>
  </si>
  <si>
    <t>MB-NI-0146</t>
  </si>
  <si>
    <t>MB-NI-0147</t>
  </si>
  <si>
    <t>MB-NI-0148</t>
  </si>
  <si>
    <t>MB-NI-0149</t>
  </si>
  <si>
    <t>MB-NI-0150</t>
  </si>
  <si>
    <t>MB-NI-0151</t>
  </si>
  <si>
    <t>MB-NI-0152</t>
  </si>
  <si>
    <t>MB-NI-0153</t>
  </si>
  <si>
    <t>MB-NI-0154</t>
  </si>
  <si>
    <t>MB-NI-0155</t>
  </si>
  <si>
    <t>MB-NI-0156</t>
  </si>
  <si>
    <t>MB-NI-0157</t>
  </si>
  <si>
    <t>MB-NI-0158</t>
  </si>
  <si>
    <t>MB-NI-0159</t>
  </si>
  <si>
    <t>MB-NI-0160</t>
  </si>
  <si>
    <t>MB-NI-0161</t>
  </si>
  <si>
    <t>MB-NI-0162</t>
  </si>
  <si>
    <t>MB-NI-0163</t>
  </si>
  <si>
    <t>MB-NI-0164</t>
  </si>
  <si>
    <t>MB-NI-0165</t>
  </si>
  <si>
    <t>MB-NI-0166</t>
  </si>
  <si>
    <t>MB-NI-0167</t>
  </si>
  <si>
    <t>MB-NI-0168</t>
  </si>
  <si>
    <t>MB-NI-0169</t>
  </si>
  <si>
    <t>MB-NI-0170</t>
  </si>
  <si>
    <t>MB-NI-0171</t>
  </si>
  <si>
    <t>MB-NI-0172</t>
  </si>
  <si>
    <t>MB-NI-0173</t>
  </si>
  <si>
    <t>MB-NI-0174</t>
  </si>
  <si>
    <t>MB-NI-0175</t>
  </si>
  <si>
    <t>MB-NI-0176</t>
  </si>
  <si>
    <t>MB-NI-0177</t>
  </si>
  <si>
    <t>MB-NI-0178</t>
  </si>
  <si>
    <t>MB-NI-0179</t>
  </si>
  <si>
    <t>MB-NI-0180</t>
  </si>
  <si>
    <t>MB-NI-0181</t>
  </si>
  <si>
    <t>MB-NI-0182</t>
  </si>
  <si>
    <t>MB-NI-0183</t>
  </si>
  <si>
    <t>MB-NI-0184</t>
  </si>
  <si>
    <t>MB-NI-0185</t>
  </si>
  <si>
    <t>MB-NI-0186</t>
  </si>
  <si>
    <t>MB-NI-0187</t>
  </si>
  <si>
    <t>MB-NI-0188</t>
  </si>
  <si>
    <t>MB-NI-0189</t>
  </si>
  <si>
    <t>MB-NI-0190</t>
  </si>
  <si>
    <t>MB-NI-0191</t>
  </si>
  <si>
    <t>MB-NI-0192</t>
  </si>
  <si>
    <t>MB-NI-0193</t>
  </si>
  <si>
    <t>MB-NI-0194</t>
  </si>
  <si>
    <t>MB-NI-0195</t>
  </si>
  <si>
    <t>MB-NI-0196</t>
  </si>
  <si>
    <t>MB-NI-0197</t>
  </si>
  <si>
    <t>MB-NI-0198</t>
  </si>
  <si>
    <t>MB-NI-0199</t>
  </si>
  <si>
    <t>MB-NI-0200</t>
  </si>
  <si>
    <t>MB-NI-0201</t>
  </si>
  <si>
    <t>MB-NI-0202</t>
  </si>
  <si>
    <t>MB-NI-0203</t>
  </si>
  <si>
    <t>MB-NI-0204</t>
  </si>
  <si>
    <t>MB-NI-0205</t>
  </si>
  <si>
    <t>MB-NI-0206</t>
  </si>
  <si>
    <t>MB-NI-0207</t>
  </si>
  <si>
    <t>MB-NI-0208</t>
  </si>
  <si>
    <t>MB-NI-0209</t>
  </si>
  <si>
    <t>MB-NI-0210</t>
  </si>
  <si>
    <t>MB-NI-0211</t>
  </si>
  <si>
    <t>MB-NI-0212</t>
  </si>
  <si>
    <t>MB-NI-0213</t>
  </si>
  <si>
    <t>MB-NI-0214</t>
  </si>
  <si>
    <t>MB-NI-0215</t>
  </si>
  <si>
    <t>MB-NI-0216</t>
  </si>
  <si>
    <t>MB-NI-0217</t>
  </si>
  <si>
    <t>MB-NI-0218</t>
  </si>
  <si>
    <t>MB-NI-0219</t>
  </si>
  <si>
    <t>MB-NI-0220</t>
  </si>
  <si>
    <t>MB-NI-0221</t>
  </si>
  <si>
    <t>MB-NI-0222</t>
  </si>
  <si>
    <t>MB-NI-0223</t>
  </si>
  <si>
    <t>MB-NI-0224</t>
  </si>
  <si>
    <t>MB-NI-0225</t>
  </si>
  <si>
    <t>MB-NI-0226</t>
  </si>
  <si>
    <t>MB-NI-0227</t>
  </si>
  <si>
    <t>MB-NI-0228</t>
  </si>
  <si>
    <t>MB-NI-0229</t>
  </si>
  <si>
    <t>MB-NI-0230</t>
  </si>
  <si>
    <t>MB-NI-0231</t>
  </si>
  <si>
    <t>MB-NI-0232</t>
  </si>
  <si>
    <t>MB-NI-0233</t>
  </si>
  <si>
    <t>MB-NI-0234</t>
  </si>
  <si>
    <t>MB-NI-0235</t>
  </si>
  <si>
    <t>MB-NI-0236</t>
  </si>
  <si>
    <t>MB-NI-0237</t>
  </si>
  <si>
    <t>MB-NI-0238</t>
  </si>
  <si>
    <t>MB-NI-0239</t>
  </si>
  <si>
    <t>MB-NIO-0001</t>
  </si>
  <si>
    <t>MB-NIO-0002</t>
  </si>
  <si>
    <t>MB-NIT-0001</t>
  </si>
  <si>
    <t>MB-OLI-0001</t>
  </si>
  <si>
    <t>MB-PB-0001</t>
  </si>
  <si>
    <t>MB-PB-0002</t>
  </si>
  <si>
    <t>MB-PB-0003</t>
  </si>
  <si>
    <t>MB-PB-0004</t>
  </si>
  <si>
    <t>MB-PB-0005</t>
  </si>
  <si>
    <t>MB-PB-0006</t>
  </si>
  <si>
    <t>MB-PB-0007</t>
  </si>
  <si>
    <t>MB-PB-0008</t>
  </si>
  <si>
    <t>MB-PB-0009</t>
  </si>
  <si>
    <t>MB-PB-0010</t>
  </si>
  <si>
    <t>MB-PB-0012</t>
  </si>
  <si>
    <t>MB-PB-0013</t>
  </si>
  <si>
    <t>MB-PB-0014</t>
  </si>
  <si>
    <t>MB-PB-0015</t>
  </si>
  <si>
    <t>MB-PB-0016</t>
  </si>
  <si>
    <t>MB-PB-0017</t>
  </si>
  <si>
    <t>MB-PB-0018</t>
  </si>
  <si>
    <t>MB-PB-0019</t>
  </si>
  <si>
    <t>MB-PB-0020</t>
  </si>
  <si>
    <t>MB-PB-0021</t>
  </si>
  <si>
    <t>MB-PB-0023</t>
  </si>
  <si>
    <t>MB-PB-0025</t>
  </si>
  <si>
    <t>MB-PB-0026</t>
  </si>
  <si>
    <t>MB-PB-0027</t>
  </si>
  <si>
    <t>MB-PB-0028</t>
  </si>
  <si>
    <t>MB-PB-0029</t>
  </si>
  <si>
    <t>MB-PB-0030</t>
  </si>
  <si>
    <t>MB-PB-0031</t>
  </si>
  <si>
    <t>MB-PB-0033</t>
  </si>
  <si>
    <t>MB-PB-0035</t>
  </si>
  <si>
    <t>MB-PB-0037</t>
  </si>
  <si>
    <t>MB-PB-0038</t>
  </si>
  <si>
    <t>MB-PB-0039</t>
  </si>
  <si>
    <t>MB-PB-0041</t>
  </si>
  <si>
    <t>MB-PB-0043</t>
  </si>
  <si>
    <t>MB-PB-0044</t>
  </si>
  <si>
    <t>MB-PB-0045</t>
  </si>
  <si>
    <t>MB-PB-0046</t>
  </si>
  <si>
    <t>MB-PB-0047</t>
  </si>
  <si>
    <t>MB-PB-0048</t>
  </si>
  <si>
    <t>MB-PB-0049</t>
  </si>
  <si>
    <t>MB-PB-0050</t>
  </si>
  <si>
    <t>MB-PB-0051</t>
  </si>
  <si>
    <t>MB-PB-0052</t>
  </si>
  <si>
    <t>MB-PB-0056</t>
  </si>
  <si>
    <t>MB-PB-0057</t>
  </si>
  <si>
    <t>MB-PB-0058</t>
  </si>
  <si>
    <t>MB-PB-0059</t>
  </si>
  <si>
    <t>MB-PB-0060</t>
  </si>
  <si>
    <t>MB-PB-0061</t>
  </si>
  <si>
    <t>MB-PB-0062</t>
  </si>
  <si>
    <t>MB-PB-0063</t>
  </si>
  <si>
    <t>MB-PB-0064</t>
  </si>
  <si>
    <t>MB-PB-0067</t>
  </si>
  <si>
    <t>MB-PB-0068</t>
  </si>
  <si>
    <t>MB-PB-0069</t>
  </si>
  <si>
    <t>MB-PB-0070</t>
  </si>
  <si>
    <t>MB-PB-0071</t>
  </si>
  <si>
    <t>MB-PB-0083</t>
  </si>
  <si>
    <t>MB-PB-0084</t>
  </si>
  <si>
    <t>MB-PB-0086</t>
  </si>
  <si>
    <t>MB-PB-0087</t>
  </si>
  <si>
    <t>MB-PB-0088</t>
  </si>
  <si>
    <t>MB-PB-0089</t>
  </si>
  <si>
    <t>MB-PB-0095</t>
  </si>
  <si>
    <t>MB-PB-0097</t>
  </si>
  <si>
    <t>MB-PB-0099</t>
  </si>
  <si>
    <t>MB-PB-0105</t>
  </si>
  <si>
    <t>MB-PB-0106</t>
  </si>
  <si>
    <t>MB-PB-0107</t>
  </si>
  <si>
    <t>MB-PB-0108</t>
  </si>
  <si>
    <t>MB-PB-0109</t>
  </si>
  <si>
    <t>MB-PB-0110</t>
  </si>
  <si>
    <t>MB-PD-0001</t>
  </si>
  <si>
    <t>MB-PD-0002</t>
  </si>
  <si>
    <t>MB-PD-0003</t>
  </si>
  <si>
    <t>MB-PD-0004</t>
  </si>
  <si>
    <t>MB-PD-0005</t>
  </si>
  <si>
    <t>MB-PD-0010</t>
  </si>
  <si>
    <t>MB-PER-0001</t>
  </si>
  <si>
    <t>MB-PER-0002</t>
  </si>
  <si>
    <t>MB-PER-0003</t>
  </si>
  <si>
    <t>MB-PER-0004</t>
  </si>
  <si>
    <t>MB-PER-0005</t>
  </si>
  <si>
    <t>MB-PHO-0001</t>
  </si>
  <si>
    <t>MB-PHO-0002</t>
  </si>
  <si>
    <t>MB-PHO-0003</t>
  </si>
  <si>
    <t>MB-POT-0001</t>
  </si>
  <si>
    <t>MB-POT-0002</t>
  </si>
  <si>
    <t>MB-POT-0003</t>
  </si>
  <si>
    <t>MB-POT-0004</t>
  </si>
  <si>
    <t>MB-POT-0005</t>
  </si>
  <si>
    <t>MB-POT-0006</t>
  </si>
  <si>
    <t>MB-PT-0001</t>
  </si>
  <si>
    <t>MB-PT-0002</t>
  </si>
  <si>
    <t>MB-PT-0003</t>
  </si>
  <si>
    <t>MB-PT-0004</t>
  </si>
  <si>
    <t>MB-PT-0005</t>
  </si>
  <si>
    <t>MB-PT-0010</t>
  </si>
  <si>
    <t>MB-RAE-0001</t>
  </si>
  <si>
    <t>MB-RAE-0002</t>
  </si>
  <si>
    <t>MB-RAE-0003</t>
  </si>
  <si>
    <t>MB-RAE-0004</t>
  </si>
  <si>
    <t>MB-RAE-0005</t>
  </si>
  <si>
    <t>MB-RAE-0006</t>
  </si>
  <si>
    <t>MB-RAE-0007</t>
  </si>
  <si>
    <t>MB-RE-0001</t>
  </si>
  <si>
    <t>MB-RE-0002</t>
  </si>
  <si>
    <t>MB-REC-0001</t>
  </si>
  <si>
    <t>MB-REC-0002</t>
  </si>
  <si>
    <t>MB-REC-0003</t>
  </si>
  <si>
    <t>MB-REC-0004</t>
  </si>
  <si>
    <t>MB-REC-0005</t>
  </si>
  <si>
    <t>MB-REC-0006</t>
  </si>
  <si>
    <t>MB-REC-0007</t>
  </si>
  <si>
    <t>MB-REC-0008</t>
  </si>
  <si>
    <t>MB-REC-0009</t>
  </si>
  <si>
    <t>MB-REC-0010</t>
  </si>
  <si>
    <t>MB-RH-0001</t>
  </si>
  <si>
    <t>MB-RH-0003</t>
  </si>
  <si>
    <t>MB-RH-0004</t>
  </si>
  <si>
    <t>MB-RU-0001</t>
  </si>
  <si>
    <t>MB-RU-0003</t>
  </si>
  <si>
    <t>MB-RU-0004</t>
  </si>
  <si>
    <t>MB-RUT-0001</t>
  </si>
  <si>
    <t>MB-RUT-0002</t>
  </si>
  <si>
    <t>MB-RUT-0003</t>
  </si>
  <si>
    <t>MB-S-0005</t>
  </si>
  <si>
    <t>MB-S-0006</t>
  </si>
  <si>
    <t>MB-SAL-0001</t>
  </si>
  <si>
    <t>MB-SAL-0002</t>
  </si>
  <si>
    <t>MB-SAL-0003</t>
  </si>
  <si>
    <t>MB-SB-0001</t>
  </si>
  <si>
    <t>MB-SB-0002</t>
  </si>
  <si>
    <t>MB-SB-0003</t>
  </si>
  <si>
    <t>MB-SB-0004</t>
  </si>
  <si>
    <t>MB-SB-0006</t>
  </si>
  <si>
    <t>MB-SB-0008</t>
  </si>
  <si>
    <t>MB-SB-0009</t>
  </si>
  <si>
    <t>MB-SB-0010</t>
  </si>
  <si>
    <t>MB-SE-0001</t>
  </si>
  <si>
    <t>MB-SE-0002</t>
  </si>
  <si>
    <t>MB-SE-0003</t>
  </si>
  <si>
    <t>MB-SI-0001</t>
  </si>
  <si>
    <t>MB-SI-0002</t>
  </si>
  <si>
    <t>MB-SI-0003</t>
  </si>
  <si>
    <t>MB-SI-0004</t>
  </si>
  <si>
    <t>MB-SIC-0008</t>
  </si>
  <si>
    <t>MB-SIC-0009</t>
  </si>
  <si>
    <t>MB-SIC-0010</t>
  </si>
  <si>
    <t>MB-SIC-0011</t>
  </si>
  <si>
    <t>MB-SIC-0012</t>
  </si>
  <si>
    <t>MB-SIM-0001</t>
  </si>
  <si>
    <t>MB-SIM-0002</t>
  </si>
  <si>
    <t>MB-SIM-0004</t>
  </si>
  <si>
    <t>MB-SIM-0005</t>
  </si>
  <si>
    <t>MB-SIS-0001</t>
  </si>
  <si>
    <t>MB-SIS-0002</t>
  </si>
  <si>
    <t>MB-SIS-0003</t>
  </si>
  <si>
    <t>MB-SIS-0004</t>
  </si>
  <si>
    <t>MB-SN-0001</t>
  </si>
  <si>
    <t>MB-SN-0002</t>
  </si>
  <si>
    <t>MB-SN-0004</t>
  </si>
  <si>
    <t>MB-SN-0005</t>
  </si>
  <si>
    <t>MB-SN-0006</t>
  </si>
  <si>
    <t>MB-SN-0010</t>
  </si>
  <si>
    <t>MB-SN-0011</t>
  </si>
  <si>
    <t>MB-SN-0012</t>
  </si>
  <si>
    <t>MB-SN-0029</t>
  </si>
  <si>
    <t>MB-SN-0030</t>
  </si>
  <si>
    <t>MB-SN-0031</t>
  </si>
  <si>
    <t>MB-SN-0032</t>
  </si>
  <si>
    <t>MB-SN-0033</t>
  </si>
  <si>
    <t>MB-SN-0035</t>
  </si>
  <si>
    <t>MB-SN-0036</t>
  </si>
  <si>
    <t>MB-SN-0038</t>
  </si>
  <si>
    <t>MB-SN-0042</t>
  </si>
  <si>
    <t>MB-SOA-0001</t>
  </si>
  <si>
    <t>MB-SOA-0002</t>
  </si>
  <si>
    <t>MB-SOA-0003</t>
  </si>
  <si>
    <t>MB-SOA-0004</t>
  </si>
  <si>
    <t>MB-SOA-0005</t>
  </si>
  <si>
    <t>MB-SOA-0006</t>
  </si>
  <si>
    <t>MB-SOA-0007</t>
  </si>
  <si>
    <t>MB-SOA-0008</t>
  </si>
  <si>
    <t>MB-SOA-0009</t>
  </si>
  <si>
    <t>MB-SOA-0010</t>
  </si>
  <si>
    <t>MB-SOA-0011</t>
  </si>
  <si>
    <t>MB-SOD-0001</t>
  </si>
  <si>
    <t>MB-SOD-0002</t>
  </si>
  <si>
    <t>MB-SOD-0003</t>
  </si>
  <si>
    <t>MB-SOD-0004</t>
  </si>
  <si>
    <t>MB-SOD-0005</t>
  </si>
  <si>
    <t>MB-SOD-0006</t>
  </si>
  <si>
    <t>MB-STE-0001</t>
  </si>
  <si>
    <t>MB-STE-0002</t>
  </si>
  <si>
    <t>MB-STE-0003</t>
  </si>
  <si>
    <t>MB-STE-0004</t>
  </si>
  <si>
    <t>MB-STE-0005</t>
  </si>
  <si>
    <t>MB-STE-0006</t>
  </si>
  <si>
    <t>MB-STE-0007</t>
  </si>
  <si>
    <t>MB-STE-0008</t>
  </si>
  <si>
    <t>MB-STE-0009</t>
  </si>
  <si>
    <t>MB-STE-0010</t>
  </si>
  <si>
    <t>MB-STE-0011</t>
  </si>
  <si>
    <t>MB-STE-0012</t>
  </si>
  <si>
    <t>MB-STE-0013</t>
  </si>
  <si>
    <t>MB-STE-0014</t>
  </si>
  <si>
    <t>MB-STE-0015</t>
  </si>
  <si>
    <t>MB-STE-0016</t>
  </si>
  <si>
    <t>MB-STE-0017</t>
  </si>
  <si>
    <t>MB-STE-0018</t>
  </si>
  <si>
    <t>MB-STE-0019</t>
  </si>
  <si>
    <t>MB-STE-0020</t>
  </si>
  <si>
    <t>MB-STE-0021</t>
  </si>
  <si>
    <t>MB-STE-0022</t>
  </si>
  <si>
    <t>MB-STE-0023</t>
  </si>
  <si>
    <t>MB-STE-0024</t>
  </si>
  <si>
    <t>MB-STE-0025</t>
  </si>
  <si>
    <t>MB-STE-0026</t>
  </si>
  <si>
    <t>MB-STE-0027</t>
  </si>
  <si>
    <t>MB-STE-0028</t>
  </si>
  <si>
    <t>MB-STE-0029</t>
  </si>
  <si>
    <t>MB-STE-0030</t>
  </si>
  <si>
    <t>MB-STE-0031</t>
  </si>
  <si>
    <t>MB-STE-0032</t>
  </si>
  <si>
    <t>MB-STE-0033</t>
  </si>
  <si>
    <t>MB-STE-0034</t>
  </si>
  <si>
    <t>MB-STE-0035</t>
  </si>
  <si>
    <t>MB-STE-0036</t>
  </si>
  <si>
    <t>MB-STE-0037</t>
  </si>
  <si>
    <t>MB-STE-0038</t>
  </si>
  <si>
    <t>MB-STE-0039</t>
  </si>
  <si>
    <t>MB-STE-0040</t>
  </si>
  <si>
    <t>MB-STE-0041</t>
  </si>
  <si>
    <t>MB-STE-0042</t>
  </si>
  <si>
    <t>MB-STE-0043</t>
  </si>
  <si>
    <t>MB-STE-0044</t>
  </si>
  <si>
    <t>MB-STE-0045</t>
  </si>
  <si>
    <t>MB-STE-0046</t>
  </si>
  <si>
    <t>MB-STE-0047</t>
  </si>
  <si>
    <t>MB-STE-0048</t>
  </si>
  <si>
    <t>MB-STE-0049</t>
  </si>
  <si>
    <t>MB-STE-0050</t>
  </si>
  <si>
    <t>MB-STE-0051</t>
  </si>
  <si>
    <t>MB-STE-0052</t>
  </si>
  <si>
    <t>MB-STE-0053</t>
  </si>
  <si>
    <t>MB-STE-0054</t>
  </si>
  <si>
    <t>MB-STE-0055</t>
  </si>
  <si>
    <t>MB-STE-0056</t>
  </si>
  <si>
    <t>MB-STE-0057</t>
  </si>
  <si>
    <t>MB-STE-0058</t>
  </si>
  <si>
    <t>MB-STE-0059</t>
  </si>
  <si>
    <t>MB-STE-0060</t>
  </si>
  <si>
    <t>MB-STE-0062</t>
  </si>
  <si>
    <t>MB-STE-0063</t>
  </si>
  <si>
    <t>MB-STE-0064</t>
  </si>
  <si>
    <t>MB-STE-0065</t>
  </si>
  <si>
    <t>MB-STE-0066</t>
  </si>
  <si>
    <t>MB-STE-0068</t>
  </si>
  <si>
    <t>MB-STE-0069</t>
  </si>
  <si>
    <t>MB-STE-0071</t>
  </si>
  <si>
    <t>MB-STE-0072</t>
  </si>
  <si>
    <t>MB-STE-0073</t>
  </si>
  <si>
    <t>MB-STE-0074</t>
  </si>
  <si>
    <t>MB-STE-0077</t>
  </si>
  <si>
    <t>MB-STE-0078</t>
  </si>
  <si>
    <t>MB-STE-0079</t>
  </si>
  <si>
    <t>MB-STE-0080</t>
  </si>
  <si>
    <t>MB-STE-0081</t>
  </si>
  <si>
    <t>MB-STE-0082</t>
  </si>
  <si>
    <t>MB-STE-0083</t>
  </si>
  <si>
    <t>MB-STE-0084</t>
  </si>
  <si>
    <t>MB-STE-0085</t>
  </si>
  <si>
    <t>MB-STE-0086</t>
  </si>
  <si>
    <t>MB-STE-0087</t>
  </si>
  <si>
    <t>MB-STE-0090</t>
  </si>
  <si>
    <t>MB-STE-0091</t>
  </si>
  <si>
    <t>MB-STE-0092</t>
  </si>
  <si>
    <t>MB-STE-0093</t>
  </si>
  <si>
    <t>MB-STE-0094</t>
  </si>
  <si>
    <t>MB-STE-0095</t>
  </si>
  <si>
    <t>MB-STE-0096</t>
  </si>
  <si>
    <t>MB-STE-0097</t>
  </si>
  <si>
    <t>MB-STE-0098</t>
  </si>
  <si>
    <t>MB-STE-0099</t>
  </si>
  <si>
    <t>MB-STE-0100</t>
  </si>
  <si>
    <t>MB-STE-0101</t>
  </si>
  <si>
    <t>MB-STE-0102</t>
  </si>
  <si>
    <t>MB-STE-0103</t>
  </si>
  <si>
    <t>MB-STE-0104</t>
  </si>
  <si>
    <t>MB-STE-0105</t>
  </si>
  <si>
    <t>MB-STE-0106</t>
  </si>
  <si>
    <t>MB-STE-0107</t>
  </si>
  <si>
    <t>MB-STE-0108</t>
  </si>
  <si>
    <t>MB-STE-0109</t>
  </si>
  <si>
    <t>MB-STE-0110</t>
  </si>
  <si>
    <t>MB-STE-0111</t>
  </si>
  <si>
    <t>MB-STE-0112</t>
  </si>
  <si>
    <t>MB-STE-0113</t>
  </si>
  <si>
    <t>MB-STE-0114</t>
  </si>
  <si>
    <t>MB-STE-0115</t>
  </si>
  <si>
    <t>MB-STE-0116</t>
  </si>
  <si>
    <t>MB-STE-0117</t>
  </si>
  <si>
    <t>MB-STE-0118</t>
  </si>
  <si>
    <t>MB-STE-0119</t>
  </si>
  <si>
    <t>MB-STE-0120</t>
  </si>
  <si>
    <t>MB-STE-0121</t>
  </si>
  <si>
    <t>MB-STE-0122</t>
  </si>
  <si>
    <t>MB-STE-0123</t>
  </si>
  <si>
    <t>MB-STE-0124</t>
  </si>
  <si>
    <t>MB-STE-0125</t>
  </si>
  <si>
    <t>MB-STE-0126</t>
  </si>
  <si>
    <t>MB-STE-0127</t>
  </si>
  <si>
    <t>MB-STE-0128</t>
  </si>
  <si>
    <t>MB-STE-0129</t>
  </si>
  <si>
    <t>MB-STE-0130</t>
  </si>
  <si>
    <t>MB-STE-0131</t>
  </si>
  <si>
    <t>MB-STE-0132</t>
  </si>
  <si>
    <t>MB-STE-0133</t>
  </si>
  <si>
    <t>MB-STE-0134</t>
  </si>
  <si>
    <t>MB-STE-0135</t>
  </si>
  <si>
    <t>MB-STE-0136</t>
  </si>
  <si>
    <t>MB-STE-0137</t>
  </si>
  <si>
    <t>MB-STE-0138</t>
  </si>
  <si>
    <t>MB-STE-0139</t>
  </si>
  <si>
    <t>MB-STE-0140</t>
  </si>
  <si>
    <t>MB-STE-0141</t>
  </si>
  <si>
    <t>MB-STE-0142</t>
  </si>
  <si>
    <t>MB-STE-0143</t>
  </si>
  <si>
    <t>MB-STE-0144</t>
  </si>
  <si>
    <t>MB-STE-0145</t>
  </si>
  <si>
    <t>MB-STE-0146</t>
  </si>
  <si>
    <t>MB-STE-0147</t>
  </si>
  <si>
    <t>MB-STE-0148</t>
  </si>
  <si>
    <t>MB-STE-0149</t>
  </si>
  <si>
    <t>MB-STE-0150</t>
  </si>
  <si>
    <t>MB-STE-0151</t>
  </si>
  <si>
    <t>MB-STE-0152</t>
  </si>
  <si>
    <t>MB-STE-0153</t>
  </si>
  <si>
    <t>MB-STE-0154</t>
  </si>
  <si>
    <t>MB-STE-0155</t>
  </si>
  <si>
    <t>MB-STE-0156</t>
  </si>
  <si>
    <t>MB-STE-0157</t>
  </si>
  <si>
    <t>MB-STE-0158</t>
  </si>
  <si>
    <t>MB-STE-0159</t>
  </si>
  <si>
    <t>MB-STE-0160</t>
  </si>
  <si>
    <t>MB-STE-0161</t>
  </si>
  <si>
    <t>MB-STE-0162</t>
  </si>
  <si>
    <t>MB-STE-0163</t>
  </si>
  <si>
    <t>MB-STE-0164</t>
  </si>
  <si>
    <t>MB-STE-0165</t>
  </si>
  <si>
    <t>MB-STE-0166</t>
  </si>
  <si>
    <t>MB-STE-0167</t>
  </si>
  <si>
    <t>MB-STE-0168</t>
  </si>
  <si>
    <t>MB-STE-0169</t>
  </si>
  <si>
    <t>MB-STE-0170</t>
  </si>
  <si>
    <t>MB-STE-0171</t>
  </si>
  <si>
    <t>MB-STE-0172</t>
  </si>
  <si>
    <t>MB-STE-0173</t>
  </si>
  <si>
    <t>MB-STE-0177</t>
  </si>
  <si>
    <t>MB-STE-0179</t>
  </si>
  <si>
    <t>MB-STE-0180</t>
  </si>
  <si>
    <t>MB-STE-0181</t>
  </si>
  <si>
    <t>MB-STE-0182</t>
  </si>
  <si>
    <t>MB-STE-0183</t>
  </si>
  <si>
    <t>MB-STE-0184</t>
  </si>
  <si>
    <t>MB-STE-0185</t>
  </si>
  <si>
    <t>MB-STE-0186</t>
  </si>
  <si>
    <t>MB-STE-0187</t>
  </si>
  <si>
    <t>MB-STE-0188</t>
  </si>
  <si>
    <t>MB-STE-0189</t>
  </si>
  <si>
    <t>MB-STE-0190</t>
  </si>
  <si>
    <t>MB-STE-0191</t>
  </si>
  <si>
    <t>MB-STE-0192</t>
  </si>
  <si>
    <t>MB-STE-0193</t>
  </si>
  <si>
    <t>MB-STE-0194</t>
  </si>
  <si>
    <t>MB-STE-0195</t>
  </si>
  <si>
    <t>MB-STE-0196</t>
  </si>
  <si>
    <t>MB-STE-0199</t>
  </si>
  <si>
    <t>MB-STE-0200</t>
  </si>
  <si>
    <t>MB-STE-0201</t>
  </si>
  <si>
    <t>MB-STE-0202</t>
  </si>
  <si>
    <t>MB-STE-0203</t>
  </si>
  <si>
    <t>MB-STE-0204</t>
  </si>
  <si>
    <t>MB-STE-0205</t>
  </si>
  <si>
    <t>MB-STE-0206</t>
  </si>
  <si>
    <t>MB-STE-0207</t>
  </si>
  <si>
    <t>MB-STE-0208</t>
  </si>
  <si>
    <t>MB-STE-0209</t>
  </si>
  <si>
    <t>MB-STE-0210</t>
  </si>
  <si>
    <t>MB-STE-0212</t>
  </si>
  <si>
    <t>MB-STE-0213</t>
  </si>
  <si>
    <t>MB-STE-0214</t>
  </si>
  <si>
    <t>MB-STE-0215</t>
  </si>
  <si>
    <t>MB-STE-0216</t>
  </si>
  <si>
    <t>MB-STE-0217</t>
  </si>
  <si>
    <t>MB-STE-0218</t>
  </si>
  <si>
    <t>MB-STE-0219</t>
  </si>
  <si>
    <t>MB-STE-0220</t>
  </si>
  <si>
    <t>MB-STE-0221</t>
  </si>
  <si>
    <t>MB-STE-0222</t>
  </si>
  <si>
    <t>MB-STE-0223</t>
  </si>
  <si>
    <t>MB-STE-0224</t>
  </si>
  <si>
    <t>MB-STE-0225</t>
  </si>
  <si>
    <t>MB-STE-0226</t>
  </si>
  <si>
    <t>MB-STE-0227</t>
  </si>
  <si>
    <t>MB-STE-0228</t>
  </si>
  <si>
    <t>MB-STE-0229</t>
  </si>
  <si>
    <t>MB-STE-0230</t>
  </si>
  <si>
    <t>MB-STE-0231</t>
  </si>
  <si>
    <t>MB-STE-0232</t>
  </si>
  <si>
    <t>MB-STE-0233</t>
  </si>
  <si>
    <t>MB-STE-0234</t>
  </si>
  <si>
    <t>MB-STE-0235</t>
  </si>
  <si>
    <t>MB-STE-0236</t>
  </si>
  <si>
    <t>MB-STE-0237</t>
  </si>
  <si>
    <t>MB-STE-0238</t>
  </si>
  <si>
    <t>MB-STE-0239</t>
  </si>
  <si>
    <t>MB-STE-0240</t>
  </si>
  <si>
    <t>MB-STE-0241</t>
  </si>
  <si>
    <t>MB-STE-0242</t>
  </si>
  <si>
    <t>MB-STE-0243</t>
  </si>
  <si>
    <t>MB-STE-0244</t>
  </si>
  <si>
    <t>MB-STE-0245</t>
  </si>
  <si>
    <t>MB-STE-0246</t>
  </si>
  <si>
    <t>MB-STE-0247</t>
  </si>
  <si>
    <t>MB-STE-0248</t>
  </si>
  <si>
    <t>MB-STE-0249</t>
  </si>
  <si>
    <t>MB-STE-0250</t>
  </si>
  <si>
    <t>MB-STE-0251</t>
  </si>
  <si>
    <t>MB-STE-0252</t>
  </si>
  <si>
    <t>MB-STE-0253</t>
  </si>
  <si>
    <t>MB-STE-0254</t>
  </si>
  <si>
    <t>MB-STE-0255</t>
  </si>
  <si>
    <t>MB-STE-0256</t>
  </si>
  <si>
    <t>MB-STE-0257</t>
  </si>
  <si>
    <t>MB-STE-0258</t>
  </si>
  <si>
    <t>MB-STE-0259</t>
  </si>
  <si>
    <t>MB-STE-0260</t>
  </si>
  <si>
    <t>MB-STE-0261</t>
  </si>
  <si>
    <t>MB-STE-0262</t>
  </si>
  <si>
    <t>MB-STE-0263</t>
  </si>
  <si>
    <t>MB-STE-0264</t>
  </si>
  <si>
    <t>MB-STE-0265</t>
  </si>
  <si>
    <t>MB-STE-0266</t>
  </si>
  <si>
    <t>MB-STE-0267</t>
  </si>
  <si>
    <t>MB-STE-0268</t>
  </si>
  <si>
    <t>MB-STE-0269</t>
  </si>
  <si>
    <t>MB-STE-0270</t>
  </si>
  <si>
    <t>MB-STE-0271</t>
  </si>
  <si>
    <t>MB-STE-0272</t>
  </si>
  <si>
    <t>MB-STE-0273</t>
  </si>
  <si>
    <t>MB-STE-0274</t>
  </si>
  <si>
    <t>MB-STE-0275</t>
  </si>
  <si>
    <t>MB-STE-0276</t>
  </si>
  <si>
    <t>MB-STE-0277</t>
  </si>
  <si>
    <t>MB-STE-0278</t>
  </si>
  <si>
    <t>MB-STE-0279</t>
  </si>
  <si>
    <t>MB-STE-0280</t>
  </si>
  <si>
    <t>MB-STE-0281</t>
  </si>
  <si>
    <t>MB-STE-0282</t>
  </si>
  <si>
    <t>MB-STE-0283</t>
  </si>
  <si>
    <t>MB-STE-0284</t>
  </si>
  <si>
    <t>MB-STE-0285</t>
  </si>
  <si>
    <t>MB-STE-0286</t>
  </si>
  <si>
    <t>MB-STE-0287</t>
  </si>
  <si>
    <t>MB-STE-0288</t>
  </si>
  <si>
    <t>MB-STE-0289</t>
  </si>
  <si>
    <t>MB-STE-0290</t>
  </si>
  <si>
    <t>MB-STE-0291</t>
  </si>
  <si>
    <t>MB-STE-0292</t>
  </si>
  <si>
    <t>MB-STE-0293</t>
  </si>
  <si>
    <t>MB-STE-0294</t>
  </si>
  <si>
    <t>MB-STE-0295</t>
  </si>
  <si>
    <t>MB-STE-0296</t>
  </si>
  <si>
    <t>MB-STE-0297</t>
  </si>
  <si>
    <t>MB-STE-0298</t>
  </si>
  <si>
    <t>MB-STE-0299</t>
  </si>
  <si>
    <t>MB-STE-0300</t>
  </si>
  <si>
    <t>MB-STE-0301</t>
  </si>
  <si>
    <t>MB-STE-0303</t>
  </si>
  <si>
    <t>MB-STE-0304</t>
  </si>
  <si>
    <t>MB-STE-0305</t>
  </si>
  <si>
    <t>MB-STE-0306</t>
  </si>
  <si>
    <t>MB-STE-0307</t>
  </si>
  <si>
    <t>MB-STE-0308</t>
  </si>
  <si>
    <t>MB-STE-0309</t>
  </si>
  <si>
    <t>MB-STE-0310</t>
  </si>
  <si>
    <t>MB-STE-0311</t>
  </si>
  <si>
    <t>MB-STE-0312</t>
  </si>
  <si>
    <t>MB-STE-0313</t>
  </si>
  <si>
    <t>MB-STE-0314</t>
  </si>
  <si>
    <t>MB-STE-0315</t>
  </si>
  <si>
    <t>MB-STE-0316</t>
  </si>
  <si>
    <t>MB-STE-0317</t>
  </si>
  <si>
    <t>MB-STE-0318</t>
  </si>
  <si>
    <t>MB-STE-0319</t>
  </si>
  <si>
    <t>MB-STE-0321</t>
  </si>
  <si>
    <t>MB-STE-0322</t>
  </si>
  <si>
    <t>MB-STE-0323</t>
  </si>
  <si>
    <t>MB-STE-0324</t>
  </si>
  <si>
    <t>MB-STE-0325</t>
  </si>
  <si>
    <t>MB-STE-0326</t>
  </si>
  <si>
    <t>MB-STE-0327</t>
  </si>
  <si>
    <t>MB-STE-0328</t>
  </si>
  <si>
    <t>MB-STE-0329</t>
  </si>
  <si>
    <t>MB-STE-0330</t>
  </si>
  <si>
    <t>MB-STE-0331</t>
  </si>
  <si>
    <t>MB-STE-0332</t>
  </si>
  <si>
    <t>MB-STE-0333</t>
  </si>
  <si>
    <t>MB-STE-0334</t>
  </si>
  <si>
    <t>MB-STE-0335</t>
  </si>
  <si>
    <t>MB-STE-0336</t>
  </si>
  <si>
    <t>MB-STE-0337</t>
  </si>
  <si>
    <t>MB-STE-0340</t>
  </si>
  <si>
    <t>MB-STE-0341</t>
  </si>
  <si>
    <t>MB-STE-0342</t>
  </si>
  <si>
    <t>MB-STE-0343</t>
  </si>
  <si>
    <t>MB-STE-0344</t>
  </si>
  <si>
    <t>MB-STE-0350</t>
  </si>
  <si>
    <t>MB-STE-0351</t>
  </si>
  <si>
    <t>MB-STE-0352</t>
  </si>
  <si>
    <t>MB-STE-0353</t>
  </si>
  <si>
    <t>MB-STE-0354</t>
  </si>
  <si>
    <t>MB-STE-0355</t>
  </si>
  <si>
    <t>MB-STE-0356</t>
  </si>
  <si>
    <t>MB-STE-0357</t>
  </si>
  <si>
    <t>MB-STE-0358</t>
  </si>
  <si>
    <t>MB-STE-0359</t>
  </si>
  <si>
    <t>MB-STE-0360</t>
  </si>
  <si>
    <t>MB-STE-0361</t>
  </si>
  <si>
    <t>MB-STE-0362</t>
  </si>
  <si>
    <t>MB-STE-0363</t>
  </si>
  <si>
    <t>MB-STE-0364</t>
  </si>
  <si>
    <t>MB-STE-0365</t>
  </si>
  <si>
    <t>MB-STE-0366</t>
  </si>
  <si>
    <t>MB-STE-0367</t>
  </si>
  <si>
    <t>MB-STE-0368</t>
  </si>
  <si>
    <t>MB-STE-0369</t>
  </si>
  <si>
    <t>MB-STE-0370</t>
  </si>
  <si>
    <t>MB-STE-0371</t>
  </si>
  <si>
    <t>MB-STE-0372</t>
  </si>
  <si>
    <t>MB-STE-0373</t>
  </si>
  <si>
    <t>MB-STE-0374</t>
  </si>
  <si>
    <t>MB-STE-0375</t>
  </si>
  <si>
    <t>MB-STE-0376</t>
  </si>
  <si>
    <t>MB-STE-0377</t>
  </si>
  <si>
    <t>MB-STE-0378</t>
  </si>
  <si>
    <t>MB-STE-0379</t>
  </si>
  <si>
    <t>MB-STE-0380</t>
  </si>
  <si>
    <t>MB-STE-0381</t>
  </si>
  <si>
    <t>MB-STE-0382</t>
  </si>
  <si>
    <t>MB-STE-0383</t>
  </si>
  <si>
    <t>MB-STE-0384</t>
  </si>
  <si>
    <t>MB-STE-0385</t>
  </si>
  <si>
    <t>MB-STE-0386</t>
  </si>
  <si>
    <t>MB-STE-0387</t>
  </si>
  <si>
    <t>MB-STE-0388</t>
  </si>
  <si>
    <t>MB-STE-0389</t>
  </si>
  <si>
    <t>MB-STE-0390</t>
  </si>
  <si>
    <t>MB-STE-0391</t>
  </si>
  <si>
    <t>MB-STE-0392</t>
  </si>
  <si>
    <t>MB-STE-0393</t>
  </si>
  <si>
    <t>MB-STE-0394</t>
  </si>
  <si>
    <t>MB-STE-0395</t>
  </si>
  <si>
    <t>MB-STE-0396</t>
  </si>
  <si>
    <t>MB-STE-0397</t>
  </si>
  <si>
    <t>MB-STE-0398</t>
  </si>
  <si>
    <t>MB-STE-0399</t>
  </si>
  <si>
    <t>MB-STE-0400</t>
  </si>
  <si>
    <t>MB-STE-0401</t>
  </si>
  <si>
    <t>MB-STE-0402</t>
  </si>
  <si>
    <t>MB-STE-0403</t>
  </si>
  <si>
    <t>MB-STE-0404</t>
  </si>
  <si>
    <t>MB-STE-0405</t>
  </si>
  <si>
    <t>MB-STE-0406</t>
  </si>
  <si>
    <t>MB-STE-0407</t>
  </si>
  <si>
    <t>MB-STE-0408</t>
  </si>
  <si>
    <t>MB-STE-0409</t>
  </si>
  <si>
    <t>MB-STE-0410</t>
  </si>
  <si>
    <t>MB-STE-0411</t>
  </si>
  <si>
    <t>MB-STE-0412</t>
  </si>
  <si>
    <t>MB-STE-0413</t>
  </si>
  <si>
    <t>MB-STE-0416</t>
  </si>
  <si>
    <t>MB-STE-0417</t>
  </si>
  <si>
    <t>MB-STE-0418</t>
  </si>
  <si>
    <t>MB-STE-0419</t>
  </si>
  <si>
    <t>MB-STE-0420</t>
  </si>
  <si>
    <t>MB-STE-0421</t>
  </si>
  <si>
    <t>MB-STE-0422</t>
  </si>
  <si>
    <t>MB-STE-0423</t>
  </si>
  <si>
    <t>MB-STE-0424</t>
  </si>
  <si>
    <t>MB-STE-0425</t>
  </si>
  <si>
    <t>MB-STE-0426</t>
  </si>
  <si>
    <t>MB-STE-0427</t>
  </si>
  <si>
    <t>MB-STE-0428</t>
  </si>
  <si>
    <t>MB-STE-0430</t>
  </si>
  <si>
    <t>MB-STE-0431</t>
  </si>
  <si>
    <t>MB-STE-0432</t>
  </si>
  <si>
    <t>MB-STE-0433</t>
  </si>
  <si>
    <t>MB-STE-0434</t>
  </si>
  <si>
    <t>MB-STE-0435</t>
  </si>
  <si>
    <t>MB-STE-0436</t>
  </si>
  <si>
    <t>MB-STE-0437</t>
  </si>
  <si>
    <t>MB-STE-0438</t>
  </si>
  <si>
    <t>MB-STE-0439</t>
  </si>
  <si>
    <t>MB-STE-0440</t>
  </si>
  <si>
    <t>MB-STE-0441</t>
  </si>
  <si>
    <t>MB-STE-0442</t>
  </si>
  <si>
    <t>MB-STE-0443</t>
  </si>
  <si>
    <t>MB-STE-0444</t>
  </si>
  <si>
    <t>MB-STE-0445</t>
  </si>
  <si>
    <t>MB-STE-0446</t>
  </si>
  <si>
    <t>MB-STE-0447</t>
  </si>
  <si>
    <t>MB-STE-0448</t>
  </si>
  <si>
    <t>MB-STE-0449</t>
  </si>
  <si>
    <t>MB-STE-0450</t>
  </si>
  <si>
    <t>MB-STE-0451</t>
  </si>
  <si>
    <t>MB-STE-0452</t>
  </si>
  <si>
    <t>MB-STE-0453</t>
  </si>
  <si>
    <t>MB-STE-0454</t>
  </si>
  <si>
    <t>MB-STE-0455</t>
  </si>
  <si>
    <t>MB-STE-0456</t>
  </si>
  <si>
    <t>MB-STE-0457</t>
  </si>
  <si>
    <t>MB-STE-0458</t>
  </si>
  <si>
    <t>MB-STE-0459</t>
  </si>
  <si>
    <t>MB-STE-0464</t>
  </si>
  <si>
    <t>MB-STE-0465</t>
  </si>
  <si>
    <t>MB-STE-0467</t>
  </si>
  <si>
    <t>MB-STE-0468</t>
  </si>
  <si>
    <t>MB-STE-0469</t>
  </si>
  <si>
    <t>MB-STE-0470</t>
  </si>
  <si>
    <t>MB-STE-0471</t>
  </si>
  <si>
    <t>MB-STE-0474</t>
  </si>
  <si>
    <t>MB-STE-0475</t>
  </si>
  <si>
    <t>MB-STE-0476</t>
  </si>
  <si>
    <t>MB-STE-0477</t>
  </si>
  <si>
    <t>MB-STE-0478</t>
  </si>
  <si>
    <t>MB-STE-0479</t>
  </si>
  <si>
    <t>MB-STE-0480</t>
  </si>
  <si>
    <t>MB-STE-0481</t>
  </si>
  <si>
    <t>MB-STE-0482</t>
  </si>
  <si>
    <t>MB-STE-0483</t>
  </si>
  <si>
    <t>MB-STE-0484</t>
  </si>
  <si>
    <t>MB-STE-0485</t>
  </si>
  <si>
    <t>MB-STE-0486</t>
  </si>
  <si>
    <t>MB-STE-0487</t>
  </si>
  <si>
    <t>MB-STE-0488</t>
  </si>
  <si>
    <t>MB-STE-0489</t>
  </si>
  <si>
    <t>MB-STE-0493</t>
  </si>
  <si>
    <t>MB-STE-0494</t>
  </si>
  <si>
    <t>MB-STE-0495</t>
  </si>
  <si>
    <t>MB-STE-0514</t>
  </si>
  <si>
    <t>MB-STE-0516</t>
  </si>
  <si>
    <t>MB-STE-0517</t>
  </si>
  <si>
    <t>MB-STE-0519</t>
  </si>
  <si>
    <t>MB-STE-0520</t>
  </si>
  <si>
    <t>MB-STE-0521</t>
  </si>
  <si>
    <t>MB-STE-0522</t>
  </si>
  <si>
    <t>MB-STE-0523</t>
  </si>
  <si>
    <t>MB-STE-0524</t>
  </si>
  <si>
    <t>MB-STE-0525</t>
  </si>
  <si>
    <t>MB-STE-0526</t>
  </si>
  <si>
    <t>MB-STE-0527</t>
  </si>
  <si>
    <t>MB-STE-0528</t>
  </si>
  <si>
    <t>MB-STE-0529</t>
  </si>
  <si>
    <t>MB-STE-0530</t>
  </si>
  <si>
    <t>MB-STE-0531</t>
  </si>
  <si>
    <t>MB-STE-0532</t>
  </si>
  <si>
    <t>MB-STE-0533</t>
  </si>
  <si>
    <t>MB-STE-0534</t>
  </si>
  <si>
    <t>MB-STE-0535</t>
  </si>
  <si>
    <t>MB-STE-0536</t>
  </si>
  <si>
    <t>MB-STE-0537</t>
  </si>
  <si>
    <t>MB-STE-0538</t>
  </si>
  <si>
    <t>MB-STE-0539</t>
  </si>
  <si>
    <t>MB-STE-0540</t>
  </si>
  <si>
    <t>MB-STE-0541</t>
  </si>
  <si>
    <t>MB-STE-0542</t>
  </si>
  <si>
    <t>MB-STE-0545</t>
  </si>
  <si>
    <t>MB-STE-0546</t>
  </si>
  <si>
    <t>MB-STE-0547</t>
  </si>
  <si>
    <t>MB-STE-0548</t>
  </si>
  <si>
    <t>MB-STE-0549</t>
  </si>
  <si>
    <t>MB-STE-0550</t>
  </si>
  <si>
    <t>MB-STE-0551</t>
  </si>
  <si>
    <t>MB-STE-0552</t>
  </si>
  <si>
    <t>MB-STE-0553</t>
  </si>
  <si>
    <t>MB-STE-0554</t>
  </si>
  <si>
    <t>MB-STE-0555</t>
  </si>
  <si>
    <t>MB-STE-0556</t>
  </si>
  <si>
    <t>MB-STE-0558</t>
  </si>
  <si>
    <t>MB-STE-0561</t>
  </si>
  <si>
    <t>MB-STE-0564</t>
  </si>
  <si>
    <t>MB-STE-0565</t>
  </si>
  <si>
    <t>MB-STE-0566</t>
  </si>
  <si>
    <t>MB-STE-0567</t>
  </si>
  <si>
    <t>MB-STE-0568</t>
  </si>
  <si>
    <t>MB-STE-0569</t>
  </si>
  <si>
    <t>MB-STE-0570</t>
  </si>
  <si>
    <t>MB-STE-0571</t>
  </si>
  <si>
    <t>MB-STE-0572</t>
  </si>
  <si>
    <t>MB-STE-0573</t>
  </si>
  <si>
    <t>MB-STE-0574</t>
  </si>
  <si>
    <t>MB-STE-0575</t>
  </si>
  <si>
    <t>MB-STE-0576</t>
  </si>
  <si>
    <t>MB-STE-0577</t>
  </si>
  <si>
    <t>MB-STE-0578</t>
  </si>
  <si>
    <t>MB-STE-0579</t>
  </si>
  <si>
    <t>MB-STE-0580</t>
  </si>
  <si>
    <t>MB-STE-0581</t>
  </si>
  <si>
    <t>MB-STE-0582</t>
  </si>
  <si>
    <t>MB-STE-0583</t>
  </si>
  <si>
    <t>MB-STE-0584</t>
  </si>
  <si>
    <t>MB-STE-0585</t>
  </si>
  <si>
    <t>MB-STE-0586</t>
  </si>
  <si>
    <t>MB-STE-0587</t>
  </si>
  <si>
    <t>MB-STE-0588</t>
  </si>
  <si>
    <t>MB-STE-0589</t>
  </si>
  <si>
    <t>MB-STE-0590</t>
  </si>
  <si>
    <t>MB-STE-0591</t>
  </si>
  <si>
    <t>MB-STE-0592</t>
  </si>
  <si>
    <t>MB-STE-0593</t>
  </si>
  <si>
    <t>MB-STE-0594</t>
  </si>
  <si>
    <t>MB-STE-0595</t>
  </si>
  <si>
    <t>MB-STE-0596</t>
  </si>
  <si>
    <t>MB-STE-0597</t>
  </si>
  <si>
    <t>MB-STE-0598</t>
  </si>
  <si>
    <t>MB-STE-0599</t>
  </si>
  <si>
    <t>MB-STE-0600</t>
  </si>
  <si>
    <t>MB-STE-0601</t>
  </si>
  <si>
    <t>MB-STE-0602</t>
  </si>
  <si>
    <t>MB-STE-0603</t>
  </si>
  <si>
    <t>MB-STE-0604</t>
  </si>
  <si>
    <t>MB-STE-0605</t>
  </si>
  <si>
    <t>MB-STE-0606</t>
  </si>
  <si>
    <t>MB-STE-0607</t>
  </si>
  <si>
    <t>MB-STE-0608</t>
  </si>
  <si>
    <t>MB-STE-0609</t>
  </si>
  <si>
    <t>MB-STE-0610</t>
  </si>
  <si>
    <t>MB-STE-0611</t>
  </si>
  <si>
    <t>MB-STE-0612</t>
  </si>
  <si>
    <t>MB-STE-0613</t>
  </si>
  <si>
    <t>MB-STE-0614</t>
  </si>
  <si>
    <t>MB-STE-0615</t>
  </si>
  <si>
    <t>MB-STE-0616</t>
  </si>
  <si>
    <t>MB-STE-0617</t>
  </si>
  <si>
    <t>MB-STE-0618</t>
  </si>
  <si>
    <t>MB-STE-0619</t>
  </si>
  <si>
    <t>MB-STE-0620</t>
  </si>
  <si>
    <t>MB-STE-0621</t>
  </si>
  <si>
    <t>MB-STE-0622</t>
  </si>
  <si>
    <t>MB-STE-0623</t>
  </si>
  <si>
    <t>MB-STE-0624</t>
  </si>
  <si>
    <t>MB-STE-0625</t>
  </si>
  <si>
    <t>MB-STE-0626</t>
  </si>
  <si>
    <t>MB-STE-0627</t>
  </si>
  <si>
    <t>MB-STE-0628</t>
  </si>
  <si>
    <t>MB-STE-0629</t>
  </si>
  <si>
    <t>MB-STE-0630</t>
  </si>
  <si>
    <t>MB-STE-0631</t>
  </si>
  <si>
    <t>MB-STE-0632</t>
  </si>
  <si>
    <t>MB-STE-0633</t>
  </si>
  <si>
    <t>MB-STE-0634</t>
  </si>
  <si>
    <t>MB-STE-0635</t>
  </si>
  <si>
    <t>MB-STE-0636</t>
  </si>
  <si>
    <t>MB-STE-0637</t>
  </si>
  <si>
    <t>MB-STE-0638</t>
  </si>
  <si>
    <t>MB-STE-0639</t>
  </si>
  <si>
    <t>MB-STE-0640</t>
  </si>
  <si>
    <t>MB-STE-0641</t>
  </si>
  <si>
    <t>MB-STE-0642</t>
  </si>
  <si>
    <t>MB-STE-0643</t>
  </si>
  <si>
    <t>MB-STE-0644</t>
  </si>
  <si>
    <t>MB-STE-0645</t>
  </si>
  <si>
    <t>MB-STE-0646</t>
  </si>
  <si>
    <t>MB-STE-0647</t>
  </si>
  <si>
    <t>MB-STE-0648</t>
  </si>
  <si>
    <t>MB-STE-0649</t>
  </si>
  <si>
    <t>MB-STE-0650</t>
  </si>
  <si>
    <t>MB-STE-0651</t>
  </si>
  <si>
    <t>MB-STE-0652</t>
  </si>
  <si>
    <t>MB-STE-0653</t>
  </si>
  <si>
    <t>MB-STE-0654</t>
  </si>
  <si>
    <t>MB-STE-0655</t>
  </si>
  <si>
    <t>MB-STE-0656</t>
  </si>
  <si>
    <t>MB-STE-0657</t>
  </si>
  <si>
    <t>MB-STE-0658</t>
  </si>
  <si>
    <t>MB-STE-0659</t>
  </si>
  <si>
    <t>MB-STE-0660</t>
  </si>
  <si>
    <t>MB-STE-0661</t>
  </si>
  <si>
    <t>MB-STE-0662</t>
  </si>
  <si>
    <t>MB-STE-0663</t>
  </si>
  <si>
    <t>MB-STE-0664</t>
  </si>
  <si>
    <t>MB-STE-0665</t>
  </si>
  <si>
    <t>MB-STE-0666</t>
  </si>
  <si>
    <t>MB-STE-0667</t>
  </si>
  <si>
    <t>MB-STE-0668</t>
  </si>
  <si>
    <t>MB-STE-0669</t>
  </si>
  <si>
    <t>MB-STE-0670</t>
  </si>
  <si>
    <t>MB-STE-0671</t>
  </si>
  <si>
    <t>MB-STE-0672</t>
  </si>
  <si>
    <t>MB-STE-0673</t>
  </si>
  <si>
    <t>MB-STE-0674</t>
  </si>
  <si>
    <t>MB-STE-0675</t>
  </si>
  <si>
    <t>MB-STE-0676</t>
  </si>
  <si>
    <t>MB-STE-0677</t>
  </si>
  <si>
    <t>MB-STE-0678</t>
  </si>
  <si>
    <t>MB-STE-0679</t>
  </si>
  <si>
    <t>MB-STE-0680</t>
  </si>
  <si>
    <t>MB-STE-0681</t>
  </si>
  <si>
    <t>MB-STE-0698</t>
  </si>
  <si>
    <t>MB-STE-0699</t>
  </si>
  <si>
    <t>MB-STE-0700</t>
  </si>
  <si>
    <t>MB-STE-0701</t>
  </si>
  <si>
    <t>MB-STE-0702</t>
  </si>
  <si>
    <t>MB-STE-0703</t>
  </si>
  <si>
    <t>MB-STE-0704</t>
  </si>
  <si>
    <t>MB-STE-0705</t>
  </si>
  <si>
    <t>MB-STE-0706</t>
  </si>
  <si>
    <t>MB-STE-0707</t>
  </si>
  <si>
    <t>MB-STE-0708</t>
  </si>
  <si>
    <t>MB-STE-0709</t>
  </si>
  <si>
    <t>MB-STE-0710</t>
  </si>
  <si>
    <t>MB-STE-0711</t>
  </si>
  <si>
    <t>MB-STE-0712</t>
  </si>
  <si>
    <t>MB-STE-0713</t>
  </si>
  <si>
    <t>MB-STE-0714</t>
  </si>
  <si>
    <t>MB-STE-0715</t>
  </si>
  <si>
    <t>MB-STE-0716</t>
  </si>
  <si>
    <t>MB-STE-0717</t>
  </si>
  <si>
    <t>MB-STE-0718</t>
  </si>
  <si>
    <t>MB-STE-0719</t>
  </si>
  <si>
    <t>MB-STE-0720</t>
  </si>
  <si>
    <t>MB-STE-0721</t>
  </si>
  <si>
    <t>MB-STE-0722</t>
  </si>
  <si>
    <t>MB-STE-0723</t>
  </si>
  <si>
    <t>MB-STE-0724</t>
  </si>
  <si>
    <t>MB-STE-0725</t>
  </si>
  <si>
    <t>MB-STE-0726</t>
  </si>
  <si>
    <t>MB-STE-0727</t>
  </si>
  <si>
    <t>MB-STE-0728</t>
  </si>
  <si>
    <t>MB-STE-0729</t>
  </si>
  <si>
    <t>MB-STE-0730</t>
  </si>
  <si>
    <t>MB-STE-0731</t>
  </si>
  <si>
    <t>MB-STE-0732</t>
  </si>
  <si>
    <t>MB-STE-0733</t>
  </si>
  <si>
    <t>MB-STE-0734</t>
  </si>
  <si>
    <t>MB-STE-0735</t>
  </si>
  <si>
    <t>MB-STE-0736</t>
  </si>
  <si>
    <t>MB-STE-0737</t>
  </si>
  <si>
    <t>MB-STE-0738</t>
  </si>
  <si>
    <t>MB-STE-0739</t>
  </si>
  <si>
    <t>MB-STE-0740</t>
  </si>
  <si>
    <t>MB-STE-0741</t>
  </si>
  <si>
    <t>MB-STE-0742</t>
  </si>
  <si>
    <t>MB-STE-0743</t>
  </si>
  <si>
    <t>MB-STE-0744</t>
  </si>
  <si>
    <t>MB-STE-0745</t>
  </si>
  <si>
    <t>MB-STE-0746</t>
  </si>
  <si>
    <t>MB-STE-0747</t>
  </si>
  <si>
    <t>MB-STE-0748</t>
  </si>
  <si>
    <t>MB-STE-0749</t>
  </si>
  <si>
    <t>MB-STE-0750</t>
  </si>
  <si>
    <t>MB-STE-0751</t>
  </si>
  <si>
    <t>MB-STE-0752</t>
  </si>
  <si>
    <t>MB-STE-0753</t>
  </si>
  <si>
    <t>MB-STE-0754</t>
  </si>
  <si>
    <t>MB-STE-0755</t>
  </si>
  <si>
    <t>MB-STE-0756</t>
  </si>
  <si>
    <t>MB-STE-0757</t>
  </si>
  <si>
    <t>MB-STE-0758</t>
  </si>
  <si>
    <t>MB-STE-0759</t>
  </si>
  <si>
    <t>MB-STE-0760</t>
  </si>
  <si>
    <t>MB-STE-0761</t>
  </si>
  <si>
    <t>MB-STE-0762</t>
  </si>
  <si>
    <t>MB-STE-0763</t>
  </si>
  <si>
    <t>MB-STE-0764</t>
  </si>
  <si>
    <t>MB-STE-0765</t>
  </si>
  <si>
    <t>MB-STE-0766</t>
  </si>
  <si>
    <t>MB-STE-0767</t>
  </si>
  <si>
    <t>MB-STE-0768</t>
  </si>
  <si>
    <t>MB-STE-0769</t>
  </si>
  <si>
    <t>MB-STE-0770</t>
  </si>
  <si>
    <t>MB-STE-0771</t>
  </si>
  <si>
    <t>MB-STE-0772</t>
  </si>
  <si>
    <t>MB-STE-0773</t>
  </si>
  <si>
    <t>MB-STE-0774</t>
  </si>
  <si>
    <t>MB-STE-0775</t>
  </si>
  <si>
    <t>MB-STE-0776</t>
  </si>
  <si>
    <t>MB-STE-0777</t>
  </si>
  <si>
    <t>MB-STE-0778</t>
  </si>
  <si>
    <t>MB-STE-0779</t>
  </si>
  <si>
    <t>MB-STE-0780</t>
  </si>
  <si>
    <t>MB-STE-0781</t>
  </si>
  <si>
    <t>MB-STE-0782</t>
  </si>
  <si>
    <t>MB-STS-0001</t>
  </si>
  <si>
    <t>MB-STS-0002</t>
  </si>
  <si>
    <t>MB-STS-0003</t>
  </si>
  <si>
    <t>MB-STS-0004</t>
  </si>
  <si>
    <t>MB-STS-0005</t>
  </si>
  <si>
    <t>MB-STS-0006</t>
  </si>
  <si>
    <t>MB-STS-0007</t>
  </si>
  <si>
    <t>MB-STS-0008</t>
  </si>
  <si>
    <t>MB-STS-0009</t>
  </si>
  <si>
    <t>MB-STS-0010</t>
  </si>
  <si>
    <t>MB-STS-0011</t>
  </si>
  <si>
    <t>MB-STS-0012</t>
  </si>
  <si>
    <t>MB-STS-0013</t>
  </si>
  <si>
    <t>MB-STS-0014</t>
  </si>
  <si>
    <t>MB-STS-0015</t>
  </si>
  <si>
    <t>MB-STS-0016</t>
  </si>
  <si>
    <t>MB-STS-0017</t>
  </si>
  <si>
    <t>MB-STS-0018</t>
  </si>
  <si>
    <t>MB-STS-0019</t>
  </si>
  <si>
    <t>MB-STS-0020</t>
  </si>
  <si>
    <t>MB-STS-0021</t>
  </si>
  <si>
    <t>MB-STS-0022</t>
  </si>
  <si>
    <t>MB-STS-0023</t>
  </si>
  <si>
    <t>MB-STS-0024</t>
  </si>
  <si>
    <t>MB-STS-0025</t>
  </si>
  <si>
    <t>MB-STS-0026</t>
  </si>
  <si>
    <t>MB-STS-0027</t>
  </si>
  <si>
    <t>MB-STS-0034</t>
  </si>
  <si>
    <t>MB-STS-0035</t>
  </si>
  <si>
    <t>MB-STS-0037</t>
  </si>
  <si>
    <t>MB-STS-0040</t>
  </si>
  <si>
    <t>MB-STS-0041</t>
  </si>
  <si>
    <t>MB-STS-0042</t>
  </si>
  <si>
    <t>MB-STS-0043</t>
  </si>
  <si>
    <t>MB-STS-0044</t>
  </si>
  <si>
    <t>MB-STS-0045</t>
  </si>
  <si>
    <t>MB-STS-0046</t>
  </si>
  <si>
    <t>MB-STS-0047</t>
  </si>
  <si>
    <t>MB-STS-0048</t>
  </si>
  <si>
    <t>MB-STS-0049</t>
  </si>
  <si>
    <t>MB-STS-0050</t>
  </si>
  <si>
    <t>MB-STS-0051</t>
  </si>
  <si>
    <t>MB-STS-0052</t>
  </si>
  <si>
    <t>MB-STS-0053</t>
  </si>
  <si>
    <t>MB-STS-0054</t>
  </si>
  <si>
    <t>MB-STS-0055</t>
  </si>
  <si>
    <t>MB-STS-0056</t>
  </si>
  <si>
    <t>MB-STS-0061</t>
  </si>
  <si>
    <t>MB-STS-0062</t>
  </si>
  <si>
    <t>MB-STS-0063</t>
  </si>
  <si>
    <t>MB-STS-0064</t>
  </si>
  <si>
    <t>MB-STS-0065</t>
  </si>
  <si>
    <t>MB-STS-0066</t>
  </si>
  <si>
    <t>MB-STS-0067</t>
  </si>
  <si>
    <t>MB-STS-0068</t>
  </si>
  <si>
    <t>MB-STS-0069</t>
  </si>
  <si>
    <t>MB-STS-0070</t>
  </si>
  <si>
    <t>MB-STS-0071</t>
  </si>
  <si>
    <t>MB-STS-0072</t>
  </si>
  <si>
    <t>MB-STS-0073</t>
  </si>
  <si>
    <t>MB-STS-0074</t>
  </si>
  <si>
    <t>MB-STS-0075</t>
  </si>
  <si>
    <t>MB-STS-0076</t>
  </si>
  <si>
    <t>MB-STS-0077</t>
  </si>
  <si>
    <t>MB-STS-0078</t>
  </si>
  <si>
    <t>MB-STS-0079</t>
  </si>
  <si>
    <t>MB-STS-0080</t>
  </si>
  <si>
    <t>MB-STS-0081</t>
  </si>
  <si>
    <t>MB-STS-0082</t>
  </si>
  <si>
    <t>MB-STS-0083</t>
  </si>
  <si>
    <t>MB-STS-0084</t>
  </si>
  <si>
    <t>MB-STS-0085</t>
  </si>
  <si>
    <t>MB-STS-0086</t>
  </si>
  <si>
    <t>MB-STS-0087</t>
  </si>
  <si>
    <t>MB-STS-0088</t>
  </si>
  <si>
    <t>MB-STS-0089</t>
  </si>
  <si>
    <t>MB-STS-0090</t>
  </si>
  <si>
    <t>MB-STS-0091</t>
  </si>
  <si>
    <t>MB-STS-0092</t>
  </si>
  <si>
    <t>MB-STS-0093</t>
  </si>
  <si>
    <t>MB-STS-0094</t>
  </si>
  <si>
    <t>MB-STS-0095</t>
  </si>
  <si>
    <t>MB-STS-0096</t>
  </si>
  <si>
    <t>MB-STS-0097</t>
  </si>
  <si>
    <t>MB-STS-0098</t>
  </si>
  <si>
    <t>MB-STS-0099</t>
  </si>
  <si>
    <t>MB-STS-0100</t>
  </si>
  <si>
    <t>MB-STS-0101</t>
  </si>
  <si>
    <t>MB-STS-0102</t>
  </si>
  <si>
    <t>MB-STS-0103</t>
  </si>
  <si>
    <t>MB-STS-0104</t>
  </si>
  <si>
    <t>MB-STS-0105</t>
  </si>
  <si>
    <t>MB-STS-0106</t>
  </si>
  <si>
    <t>MB-STS-0107</t>
  </si>
  <si>
    <t>MB-STS-0108</t>
  </si>
  <si>
    <t>MB-STS-0109</t>
  </si>
  <si>
    <t>MB-STS-0110</t>
  </si>
  <si>
    <t>MB-STS-0111</t>
  </si>
  <si>
    <t>MB-STS-0112</t>
  </si>
  <si>
    <t>MB-STS-0113</t>
  </si>
  <si>
    <t>MB-STS-0114</t>
  </si>
  <si>
    <t>MB-STS-0115</t>
  </si>
  <si>
    <t>MB-STS-0116</t>
  </si>
  <si>
    <t>MB-STS-0117</t>
  </si>
  <si>
    <t>MB-STS-0118</t>
  </si>
  <si>
    <t>MB-STS-0119</t>
  </si>
  <si>
    <t>MB-STS-0120</t>
  </si>
  <si>
    <t>MB-STS-0121</t>
  </si>
  <si>
    <t>MB-STS-0122</t>
  </si>
  <si>
    <t>MB-STS-0123</t>
  </si>
  <si>
    <t>MB-STS-0124</t>
  </si>
  <si>
    <t>MB-STS-0125</t>
  </si>
  <si>
    <t>MB-STS-0126</t>
  </si>
  <si>
    <t>MB-STS-0127</t>
  </si>
  <si>
    <t>MB-STS-0128</t>
  </si>
  <si>
    <t>MB-STS-0129</t>
  </si>
  <si>
    <t>MB-STS-0130</t>
  </si>
  <si>
    <t>MB-STS-0131</t>
  </si>
  <si>
    <t>MB-STS-0132</t>
  </si>
  <si>
    <t>MB-STS-0133</t>
  </si>
  <si>
    <t>MB-STS-0134</t>
  </si>
  <si>
    <t>MB-STS-0135</t>
  </si>
  <si>
    <t>MB-STS-0136</t>
  </si>
  <si>
    <t>MB-STS-0137</t>
  </si>
  <si>
    <t>MB-STS-0138</t>
  </si>
  <si>
    <t>MB-STS-0139</t>
  </si>
  <si>
    <t>MB-STS-0140</t>
  </si>
  <si>
    <t>MB-STS-0141</t>
  </si>
  <si>
    <t>MB-STS-0142</t>
  </si>
  <si>
    <t>MB-STS-0143</t>
  </si>
  <si>
    <t>MB-STS-0144</t>
  </si>
  <si>
    <t>MB-STS-0145</t>
  </si>
  <si>
    <t>MB-STS-0146</t>
  </si>
  <si>
    <t>MB-STS-0147</t>
  </si>
  <si>
    <t>MB-STS-0148</t>
  </si>
  <si>
    <t>MB-STS-0149</t>
  </si>
  <si>
    <t>MB-STS-0150</t>
  </si>
  <si>
    <t>MB-STS-0151</t>
  </si>
  <si>
    <t>MB-STS-0152</t>
  </si>
  <si>
    <t>MB-STS-0153</t>
  </si>
  <si>
    <t>MB-STS-0154</t>
  </si>
  <si>
    <t>MB-STS-0155</t>
  </si>
  <si>
    <t>MB-STS-0156</t>
  </si>
  <si>
    <t>MB-STS-0157</t>
  </si>
  <si>
    <t>MB-STS-0158</t>
  </si>
  <si>
    <t>MB-STS-0159</t>
  </si>
  <si>
    <t>MB-STS-0160</t>
  </si>
  <si>
    <t>MB-STS-0161</t>
  </si>
  <si>
    <t>MB-STS-0162</t>
  </si>
  <si>
    <t>MB-STS-0163</t>
  </si>
  <si>
    <t>MB-STS-0164</t>
  </si>
  <si>
    <t>MB-STS-0165</t>
  </si>
  <si>
    <t>MB-STS-0166</t>
  </si>
  <si>
    <t>MB-STS-0167</t>
  </si>
  <si>
    <t>MB-STS-0168</t>
  </si>
  <si>
    <t>MB-STS-0169</t>
  </si>
  <si>
    <t>MB-STS-0170</t>
  </si>
  <si>
    <t>MB-STS-0171</t>
  </si>
  <si>
    <t>MB-STS-0172</t>
  </si>
  <si>
    <t>MB-STS-0173</t>
  </si>
  <si>
    <t>MB-STS-0174</t>
  </si>
  <si>
    <t>MB-STS-0175</t>
  </si>
  <si>
    <t>MB-STS-0176</t>
  </si>
  <si>
    <t>MB-STS-0177</t>
  </si>
  <si>
    <t>MB-STS-0178</t>
  </si>
  <si>
    <t>MB-STS-0183</t>
  </si>
  <si>
    <t>MB-STS-0184</t>
  </si>
  <si>
    <t>MB-STS-0185</t>
  </si>
  <si>
    <t>MB-STS-0186</t>
  </si>
  <si>
    <t>MB-STS-0187</t>
  </si>
  <si>
    <t>MB-STS-0188</t>
  </si>
  <si>
    <t>MB-STS-0189</t>
  </si>
  <si>
    <t>MB-STS-0190</t>
  </si>
  <si>
    <t>MB-STS-0191</t>
  </si>
  <si>
    <t>MB-STS-0192</t>
  </si>
  <si>
    <t>MB-STS-0193</t>
  </si>
  <si>
    <t>MB-STS-0194</t>
  </si>
  <si>
    <t>MB-STS-0195</t>
  </si>
  <si>
    <t>MB-STS-0196</t>
  </si>
  <si>
    <t>MB-STS-0197</t>
  </si>
  <si>
    <t>MB-STS-0198</t>
  </si>
  <si>
    <t>MB-STS-0199</t>
  </si>
  <si>
    <t>MB-STS-0200</t>
  </si>
  <si>
    <t>MB-STS-0201</t>
  </si>
  <si>
    <t>MB-STS-0202</t>
  </si>
  <si>
    <t>MB-STS-0203</t>
  </si>
  <si>
    <t>MB-STS-0204</t>
  </si>
  <si>
    <t>MB-STS-0205</t>
  </si>
  <si>
    <t>MB-STS-0206</t>
  </si>
  <si>
    <t>MB-STS-0207</t>
  </si>
  <si>
    <t>MB-STS-0208</t>
  </si>
  <si>
    <t>MB-STS-0209</t>
  </si>
  <si>
    <t>MB-STS-0210</t>
  </si>
  <si>
    <t>MB-STS-0211</t>
  </si>
  <si>
    <t>MB-STS-0212</t>
  </si>
  <si>
    <t>MB-STS-0213</t>
  </si>
  <si>
    <t>MB-STS-0214</t>
  </si>
  <si>
    <t>MB-STS-0215</t>
  </si>
  <si>
    <t>MB-STS-0216</t>
  </si>
  <si>
    <t>MB-STS-0217</t>
  </si>
  <si>
    <t>MB-STS-0218</t>
  </si>
  <si>
    <t>MB-STS-0219</t>
  </si>
  <si>
    <t>MB-STS-0220</t>
  </si>
  <si>
    <t>MB-STS-0221</t>
  </si>
  <si>
    <t>MB-STS-0222</t>
  </si>
  <si>
    <t>MB-STS-0223</t>
  </si>
  <si>
    <t>MB-STS-0224</t>
  </si>
  <si>
    <t>MB-STS-0225</t>
  </si>
  <si>
    <t>MB-STS-0226</t>
  </si>
  <si>
    <t>MB-STS-0227</t>
  </si>
  <si>
    <t>MB-STS-0228</t>
  </si>
  <si>
    <t>MB-STS-0229</t>
  </si>
  <si>
    <t>MB-STS-0230</t>
  </si>
  <si>
    <t>MB-STS-0231</t>
  </si>
  <si>
    <t>MB-STS-0232</t>
  </si>
  <si>
    <t>MB-STS-0233</t>
  </si>
  <si>
    <t>MB-STS-0234</t>
  </si>
  <si>
    <t>MB-STS-0235</t>
  </si>
  <si>
    <t>MB-STS-0236</t>
  </si>
  <si>
    <t>MB-STS-0237</t>
  </si>
  <si>
    <t>MB-STS-0238</t>
  </si>
  <si>
    <t>MB-STS-0239</t>
  </si>
  <si>
    <t>MB-STS-0240</t>
  </si>
  <si>
    <t>MB-STS-0241</t>
  </si>
  <si>
    <t>MB-STS-0242</t>
  </si>
  <si>
    <t>MB-STS-0243</t>
  </si>
  <si>
    <t>MB-STS-0244</t>
  </si>
  <si>
    <t>MB-STS-0245</t>
  </si>
  <si>
    <t>MB-STS-0246</t>
  </si>
  <si>
    <t>MB-STS-0247</t>
  </si>
  <si>
    <t>MB-STS-0248</t>
  </si>
  <si>
    <t>MB-STS-0249</t>
  </si>
  <si>
    <t>MB-STS-0250</t>
  </si>
  <si>
    <t>MB-STS-0251</t>
  </si>
  <si>
    <t>MB-STS-0252</t>
  </si>
  <si>
    <t>MB-STS-0253</t>
  </si>
  <si>
    <t>MB-STS-0254</t>
  </si>
  <si>
    <t>MB-STS-0255</t>
  </si>
  <si>
    <t>MB-STS-0256</t>
  </si>
  <si>
    <t>MB-STS-0257</t>
  </si>
  <si>
    <t>MB-STS-0258</t>
  </si>
  <si>
    <t>MB-STS-0259</t>
  </si>
  <si>
    <t>MB-STS-0260</t>
  </si>
  <si>
    <t>MB-STS-0261</t>
  </si>
  <si>
    <t>MB-STS-0262</t>
  </si>
  <si>
    <t>MB-STS-0263</t>
  </si>
  <si>
    <t>MB-STS-0264</t>
  </si>
  <si>
    <t>MB-STS-0265</t>
  </si>
  <si>
    <t>MB-STS-0266</t>
  </si>
  <si>
    <t>MB-STS-0267</t>
  </si>
  <si>
    <t>MB-STS-0268</t>
  </si>
  <si>
    <t>MB-STS-0269</t>
  </si>
  <si>
    <t>MB-STS-0270</t>
  </si>
  <si>
    <t>MB-STS-0271</t>
  </si>
  <si>
    <t>MB-STS-0272</t>
  </si>
  <si>
    <t>MB-STS-0273</t>
  </si>
  <si>
    <t>MB-STS-0274</t>
  </si>
  <si>
    <t>MB-STS-0275</t>
  </si>
  <si>
    <t>MB-STS-0276</t>
  </si>
  <si>
    <t>MB-STS-0277</t>
  </si>
  <si>
    <t>MB-STS-0278</t>
  </si>
  <si>
    <t>MB-STS-0279</t>
  </si>
  <si>
    <t>MB-STS-0280</t>
  </si>
  <si>
    <t>MB-STS-0281</t>
  </si>
  <si>
    <t>MB-TAL-0001</t>
  </si>
  <si>
    <t>MB-TAL-0002</t>
  </si>
  <si>
    <t>MB-TAL-0003</t>
  </si>
  <si>
    <t>MB-TAL-0004</t>
  </si>
  <si>
    <t>MB-TAL-0005</t>
  </si>
  <si>
    <t>MB-TE-0001</t>
  </si>
  <si>
    <t>MB-TE-0002</t>
  </si>
  <si>
    <t>MB-TI-0001</t>
  </si>
  <si>
    <t>MB-TI-0002</t>
  </si>
  <si>
    <t>MB-TI-0003</t>
  </si>
  <si>
    <t>MB-TI-0004</t>
  </si>
  <si>
    <t>MB-TI-0005</t>
  </si>
  <si>
    <t>MB-TI-0006</t>
  </si>
  <si>
    <t>MB-TI-0007</t>
  </si>
  <si>
    <t>MB-TI-0008</t>
  </si>
  <si>
    <t>MB-TI-0009</t>
  </si>
  <si>
    <t>MB-TI-0010</t>
  </si>
  <si>
    <t>MB-TI-0011</t>
  </si>
  <si>
    <t>MB-V-0001</t>
  </si>
  <si>
    <t>MB-VER-0001</t>
  </si>
  <si>
    <t>MB-W-0001</t>
  </si>
  <si>
    <t>MB-W-0002</t>
  </si>
  <si>
    <t>MB-W-0003</t>
  </si>
  <si>
    <t>MB-WOL-0001</t>
  </si>
  <si>
    <t>MB-WOL-0002</t>
  </si>
  <si>
    <t>MB-WOL-0003</t>
  </si>
  <si>
    <t>MB-WOL-0004</t>
  </si>
  <si>
    <t>MB-WOL-0005</t>
  </si>
  <si>
    <t>MB-WOL-0007</t>
  </si>
  <si>
    <t>MB-WOL-0008</t>
  </si>
  <si>
    <t>MB-WOL-0009</t>
  </si>
  <si>
    <t>MB-ZIR-0001</t>
  </si>
  <si>
    <t>MB-ZIR-0002</t>
  </si>
  <si>
    <t>MB-ZIR-0003</t>
  </si>
  <si>
    <t>MB-ZIR-0004</t>
  </si>
  <si>
    <t>MB-ZIR-0005</t>
  </si>
  <si>
    <t>MB-ZIR-0006</t>
  </si>
  <si>
    <t>MB-ZIR-0007</t>
  </si>
  <si>
    <t>MB-ZIR-0008</t>
  </si>
  <si>
    <t>MB-ZIR-0009</t>
  </si>
  <si>
    <t>MB-ZIR-0010</t>
  </si>
  <si>
    <t>MB-ZIR-0011</t>
  </si>
  <si>
    <t>MB-ZIR-0012</t>
  </si>
  <si>
    <t>MB-ZIR-0013</t>
  </si>
  <si>
    <t>MB-ZIR-0014</t>
  </si>
  <si>
    <t>MB-ZIR-0015</t>
  </si>
  <si>
    <t>MB-ZIR-0016</t>
  </si>
  <si>
    <t>MB-ZIR-0017</t>
  </si>
  <si>
    <t>MB-ZIR-0018</t>
  </si>
  <si>
    <t>MB-ZIR-0019</t>
  </si>
  <si>
    <t>MB-ZIR-0020</t>
  </si>
  <si>
    <t>MB-ZIR-0021</t>
  </si>
  <si>
    <t>MB-ZN-0001</t>
  </si>
  <si>
    <t>MB-ZN-0002</t>
  </si>
  <si>
    <t>MB-ZN-0003</t>
  </si>
  <si>
    <t>MB-ZN-0004</t>
  </si>
  <si>
    <t>MB-ZN-0005</t>
  </si>
  <si>
    <t>MB-ZN-0006</t>
  </si>
  <si>
    <t>MB-ZN-0007</t>
  </si>
  <si>
    <t>MB-ZN-0008</t>
  </si>
  <si>
    <t>MB-ZN-0009</t>
  </si>
  <si>
    <t>MB-ZN-0010</t>
  </si>
  <si>
    <t>MB-ZN-0011</t>
  </si>
  <si>
    <t>MB-ZN-0012</t>
  </si>
  <si>
    <t>MB-ZN-0013</t>
  </si>
  <si>
    <t>MB-ZN-0014</t>
  </si>
  <si>
    <t>MB-ZN-0015</t>
  </si>
  <si>
    <t>MB-ZN-0016</t>
  </si>
  <si>
    <t>MB-ZN-0017</t>
  </si>
  <si>
    <t>MB-ZN-0018</t>
  </si>
  <si>
    <t>MB-ZN-0020</t>
  </si>
  <si>
    <t>MB-ZN-0021</t>
  </si>
  <si>
    <t>MB-ZN-0022</t>
  </si>
  <si>
    <t>MB-ZN-0023</t>
  </si>
  <si>
    <t>MB-ZN-0024</t>
  </si>
  <si>
    <t>MB-ZN-0025</t>
  </si>
  <si>
    <t>MB-ZN-0026</t>
  </si>
  <si>
    <t>MB-ZN-0027</t>
  </si>
  <si>
    <t>MB-ZN-0028</t>
  </si>
  <si>
    <t>MB-ZN-0029</t>
  </si>
  <si>
    <t>MB-ZN-0031</t>
  </si>
  <si>
    <t>MB-ZN-0032</t>
  </si>
  <si>
    <t>MB-ZN-0033</t>
  </si>
  <si>
    <t>MB-ZN-0034</t>
  </si>
  <si>
    <t>MB-ZN-0035</t>
  </si>
  <si>
    <t>MB-ZN-0036</t>
  </si>
  <si>
    <t>MB-ZN-0037</t>
  </si>
  <si>
    <t>MB-ZN-0038</t>
  </si>
  <si>
    <t>MB-ZN-0039</t>
  </si>
  <si>
    <t>MB-ZN-0040</t>
  </si>
  <si>
    <t>MB-ZN-0041</t>
  </si>
  <si>
    <t>MB-ZN-0043</t>
  </si>
  <si>
    <t>MB-ZN-0044</t>
  </si>
  <si>
    <t>MB-ZN-0045</t>
  </si>
  <si>
    <t>MB-ZN-0046</t>
  </si>
  <si>
    <t>MB-ZN-0047</t>
  </si>
  <si>
    <t>MB-ZN-0048</t>
  </si>
  <si>
    <t>MB-ZN-0049</t>
  </si>
  <si>
    <t>MB-ZN-0050</t>
  </si>
  <si>
    <t>MB-ZN-0051</t>
  </si>
  <si>
    <t>MB-ZN-0052</t>
  </si>
  <si>
    <t>MB-ZN-0053</t>
  </si>
  <si>
    <t>MB-ZN-0054</t>
  </si>
  <si>
    <t>MB-ZN-0055</t>
  </si>
  <si>
    <t>MB-ZN-0056</t>
  </si>
  <si>
    <t>MB-ZN-0057</t>
  </si>
  <si>
    <t>MB-ZN-0059</t>
  </si>
  <si>
    <t>MB-ZN-0060</t>
  </si>
  <si>
    <t>MB-ZN-0061</t>
  </si>
  <si>
    <t>MB-ZN-0062</t>
  </si>
  <si>
    <t>MB-ZN-0063</t>
  </si>
  <si>
    <t>MB-ZN-0064</t>
  </si>
  <si>
    <t>MB-ZN-0065</t>
  </si>
  <si>
    <t>MB-ZN-0066</t>
  </si>
  <si>
    <t>MB-ZN-0067</t>
  </si>
  <si>
    <t>MB-ZN-0068</t>
  </si>
  <si>
    <t>MB-ZN-0069</t>
  </si>
  <si>
    <t>MB-ZN-0070</t>
  </si>
  <si>
    <t>MB-ZN-0071</t>
  </si>
  <si>
    <t>MB-ZN-0072</t>
  </si>
  <si>
    <t>MB-ZN-0073</t>
  </si>
  <si>
    <t>MB-ZN-0074</t>
  </si>
  <si>
    <t>MB-ZN-0075</t>
  </si>
  <si>
    <t>MB-ZN-0076</t>
  </si>
  <si>
    <t>MB-ZN-0077</t>
  </si>
  <si>
    <t>MB-ZN-0080</t>
  </si>
  <si>
    <t>MB-ZN-0081</t>
  </si>
  <si>
    <t>MB-ZN-0082</t>
  </si>
  <si>
    <t>MB-ZN-0083</t>
  </si>
  <si>
    <t>MB-ZN-0084</t>
  </si>
  <si>
    <t>MB-ZN-0093</t>
  </si>
  <si>
    <t>MB-ZN-0094</t>
  </si>
  <si>
    <t>MB-ZN-0095</t>
  </si>
  <si>
    <t>MB-ZN-0098</t>
  </si>
  <si>
    <t>MB-ZN-0099</t>
  </si>
  <si>
    <t>MB-ZN-0101</t>
  </si>
  <si>
    <t>MB-ZN-0102</t>
  </si>
  <si>
    <t>MB-ZN-0103</t>
  </si>
  <si>
    <t>MB-ZN-0104</t>
  </si>
  <si>
    <t>MB-ZN-0106</t>
  </si>
  <si>
    <t>MB-ZN-0110</t>
  </si>
  <si>
    <t>MB-ZN-0113</t>
  </si>
  <si>
    <t>MB-ZN-0114</t>
  </si>
  <si>
    <t>MB-ZN-0115</t>
  </si>
  <si>
    <t>MB-ZN-0116</t>
  </si>
  <si>
    <t>MB-ZN-0117</t>
  </si>
  <si>
    <t>MB-ZN-0118</t>
  </si>
  <si>
    <t>MB-ZN-0119</t>
  </si>
  <si>
    <t>SymbolId</t>
  </si>
  <si>
    <t>MarketId</t>
  </si>
  <si>
    <t>Aluminium P1020A, cif main Japanese ports, quarterly, $ per tonne</t>
  </si>
  <si>
    <t>Aluminium 6063 extrusion billet, in-warehouse Rotterdam duty-paid, spot $ per tonne</t>
  </si>
  <si>
    <t>Aluminium P1020A, in-warehouse Rotterdam duty-paid, for delivery three months forward, $/tonne</t>
  </si>
  <si>
    <t>Aluminium P1020A, in-warehouse Rotterdam duty-paid, spot $/tonne</t>
  </si>
  <si>
    <t>Aluminium pressure diecasting ingot, DIN226/ A380, Europe, delivered consumer works, € per tonne</t>
  </si>
  <si>
    <t>Aluminium Scrap, Baled Old Rolled, United Kingdom, delivered consumer works, £ per tonne</t>
  </si>
  <si>
    <t>Aluminium Scrap, Clean HE9 extrusions, United Kingdom, delivered consumer works, £ per tonne</t>
  </si>
  <si>
    <t>Aluminium Scrap, Commercial Cast, United Kingdom, delivered consumer works, £ per tonne</t>
  </si>
  <si>
    <t>Aluminium Scrap, Commercial Pure Cuttings, United Kingdom, delivered consumer works, £ per tonne</t>
  </si>
  <si>
    <t>Aluminium Scrap, Commercial turnings, United Kingdom, delivered consumer works, £ per tonne</t>
  </si>
  <si>
    <t>Aluminium Scrap, Group 1 Pure 99% &amp; Litho, United Kingdom, delivered consumer works, £ per tonne</t>
  </si>
  <si>
    <t>Aluminium Scrap, Group 7 turnings, United Kingdom, delivered consumer works, £ per tonne</t>
  </si>
  <si>
    <t>Aluminium Scrap, Loose Old Rolled cuttings, United Kingdom, delivered consumer works, £ per tonne</t>
  </si>
  <si>
    <t>Aluminium P1020A, delivered Sao Paulo region, spot, $/tonne</t>
  </si>
  <si>
    <t>Aluminium P1020A, cif Brazilian main ports duty-unpaid, spot, $/tonne</t>
  </si>
  <si>
    <t>Mixed low copper clips aluminum scrap buying price delivered to Midwest secondary smelters cents/lb</t>
  </si>
  <si>
    <t>Mixed high copper clips aluminum scrap buying price delivered to Midwest secondary smelters cents/lb</t>
  </si>
  <si>
    <t>Mixed high zinc clips aluminum scrap buying price delivered to Midwest secondary smelters cents/lb</t>
  </si>
  <si>
    <t>Siding aluminum scrap buying price delivered to Midwest secondary smelters cents/lb</t>
  </si>
  <si>
    <t>Mixed clips aluminum scrap buying price delivered to Midwest secondary smelters cents/lb</t>
  </si>
  <si>
    <t>Old Sheet aluminum scrap buying price delivered to Midwest secondary smelters cents/lb</t>
  </si>
  <si>
    <t>Old Cast aluminum scrap buying price delivered to Midwest secondary smelters cents/lb</t>
  </si>
  <si>
    <t>Turnings clean dry high grade aluminum scrap buying price delivered to Midwest secondary smelters cents/lb</t>
  </si>
  <si>
    <t>Turnings clean dry mixed grade (max 5% Zn) aluminum scrap buying price delivered to Midwest secondary smelters cents/lb</t>
  </si>
  <si>
    <t>Aluminum-copper radiators aluminum scrap buying price delivered to Midwest secondary smelters cents/lb</t>
  </si>
  <si>
    <t>Nonferrous auto shred (90% Al) aluminum scrap buying price delivered to Midwest secondary smelters cents/lb</t>
  </si>
  <si>
    <t>Used beverage can aluminum scrap domestic aluminum producer buying prices FOB shipping point carload lots cents/lb</t>
  </si>
  <si>
    <t>Segregated low copper alloy clips 5052 aluminum scrap FOB shipping point, mills, specialty consumers' buying price cents/lb</t>
  </si>
  <si>
    <t>Segregated low copper alloy clips 3105 aluminum scrap FOB shipping point, mills, specialty consumers' buying price cents/lb</t>
  </si>
  <si>
    <t>Mixed low copper alloy clips aluminum scrap FOB shipping point, mills, specialty consumers' buying price cents/lb</t>
  </si>
  <si>
    <t>Painted siding aluminum scrap FOB shipping point, mills, specialty consumers' buying price cents/lb</t>
  </si>
  <si>
    <t>A380.1 secondary aluminum alloy delivered Midwest cents/lb</t>
  </si>
  <si>
    <t>319.1 secondary aluminum alloy delivered Midwest cents/lb</t>
  </si>
  <si>
    <t>356.1 secondary aluminum alloy delivered Midwest cents/lb</t>
  </si>
  <si>
    <t>A360.1 secondary aluminum alloy delivered Midwest cents/lb</t>
  </si>
  <si>
    <t>A413.1 secondary aluminum alloy delivered Midwest cents/lb</t>
  </si>
  <si>
    <t>Aluminum 6061 alloyed ingot cents/lb</t>
  </si>
  <si>
    <t>Aluminum 6063 alloyed ingot cents/lb</t>
  </si>
  <si>
    <t>Aluminium P1020A, in-warehouse Rotterdam duty-unpaid, spot, $/tonne</t>
  </si>
  <si>
    <t>Aluminum 6063 extrusion billet upcharge delivered Midwest+B205 cents/lb</t>
  </si>
  <si>
    <t>Montreal Segregated low-copper clips scrap dealer buying price delivered to yard cents/lb</t>
  </si>
  <si>
    <t>Toronto Segregated low-copper clips scrap dealer buying price delivered to yard cents/lb</t>
  </si>
  <si>
    <t>Buffalo Segregated low-copper clips scrap dealer buying price delivered to yard cents/lb</t>
  </si>
  <si>
    <t>Boston Segregated low-copper clips scrap dealer buying price delivered to yard cents/lb</t>
  </si>
  <si>
    <t>Philadelphia Segregated low-copper clips scrap dealer buying price delivered to yard cents/lb</t>
  </si>
  <si>
    <t>Atlanta Segregated low-copper clips scrap dealer buying price delivered to yard cents/lb</t>
  </si>
  <si>
    <t>Houston Segregated low-copper clips scrap dealer buying price delivered to yard cents/lb</t>
  </si>
  <si>
    <t>Pittsburgh Segregated low-copper clips scrap dealer buying price delivered to yard cents/lb</t>
  </si>
  <si>
    <t>Cleveland Segregated low-copper clips scrap dealer buying price delivered to yard cents/lb</t>
  </si>
  <si>
    <t>Cincinnati Segregated low-copper clips scrap dealer buying price delivered to yard cents/lb</t>
  </si>
  <si>
    <t>Detroit Segregated low-copper clips scrap dealer buying price delivered to yard cents/lb</t>
  </si>
  <si>
    <t>Chicago Segregated low-copper clips scrap dealer buying price delivered to yard cents/lb</t>
  </si>
  <si>
    <t>St Louis Segregated low-copper clips scrap dealer buying price cents per clips pound delivered to yard</t>
  </si>
  <si>
    <t>San Francisco Segregated low-copper clips scrap dealer buying price delivered to yard cents/lb</t>
  </si>
  <si>
    <t>Los Angeles Segregated low-copper clips scrap dealer buying price cents per clips pound delivered to yard</t>
  </si>
  <si>
    <t>Montreal Mixed low-copper clips scrap dealer buying price delivered to yard cents/lb</t>
  </si>
  <si>
    <t>Toronto Mixed low-copper clips scrap dealer buying price delivered to yard cents/lb</t>
  </si>
  <si>
    <t>Buffalo Mixed low-copper clips scrap dealer buying price delivered to yard cents/lb</t>
  </si>
  <si>
    <t>Boston Mixed low-copper clips scrap dealer buying price delivered to yard cents/lb</t>
  </si>
  <si>
    <t>New York Mixed low-copper clips scrap dealer buying price delivered to yard cents/lb</t>
  </si>
  <si>
    <t>Philadelphia Mixed low-copper clips scrap dealer buying price delivered to yard cents/lb</t>
  </si>
  <si>
    <t>Atlanta Mixed low-copper clips scrap dealer buying price delivered to yard cents/lb</t>
  </si>
  <si>
    <t>Houston Mixed low-copper clips scrap dealer buying price delivered to yard cents/lb</t>
  </si>
  <si>
    <t>Pittsburgh Mixed low-copper clips scrap dealer buying price delivered to yard cents/lb</t>
  </si>
  <si>
    <t>Cleveland Mixed low-copper clips scrap dealer buying price delivered to yard cents/lb</t>
  </si>
  <si>
    <t>Cincinnati Mixed low-copper clips scrap dealer buying price delivered to yard cents/lb</t>
  </si>
  <si>
    <t>Detroit Mixed low-copper clips scrap dealer buying price delivered to yard cents/lb</t>
  </si>
  <si>
    <t>Chicago Mixed low-copper clips scrap dealer buying price delivered to yard cents/lb</t>
  </si>
  <si>
    <t>St Louis Mixed low-copper clips scrap dealer buying price delivered to yard cents/lb</t>
  </si>
  <si>
    <t>San Francisco Mixed low-copper clips scrap dealer buying price delivered to yard cents/lb</t>
  </si>
  <si>
    <t>Los Angeles Mixed low-copper clips scrap dealer buying price delivered to yard cents/lb</t>
  </si>
  <si>
    <t>Montreal Mixed Clips scrap dealer buying price delivered to yard cents/lb</t>
  </si>
  <si>
    <t>Toronto Mixed Clips scrap dealer buying price delivered to yard cents/lb</t>
  </si>
  <si>
    <t>Buffalo Mixed Clips scrap dealer buying price delivered to yard cents/lb</t>
  </si>
  <si>
    <t>Boston Mixed Clips scrap dealer buying price delivered to yard cents/lb</t>
  </si>
  <si>
    <t>New York Mixed Clips scrap dealer buying price delivered to yard cents/lb</t>
  </si>
  <si>
    <t>Philadelphia Mixed Clips scrap dealer buying price delivered to yard cents/lb</t>
  </si>
  <si>
    <t>Atlanta Mixed Clips scrap dealer buying price delivered to yard cents/lb</t>
  </si>
  <si>
    <t>Houston Mixed Clips scrap dealer buying price delivered to yard cents/lb</t>
  </si>
  <si>
    <t>Pittsburgh Mixed Clips scrap dealer buying price delivered to yard cents/lb</t>
  </si>
  <si>
    <t>Cleveland Mixed Clips scrap dealer buying price delivered to yard cents/lb</t>
  </si>
  <si>
    <t>Cincinnati Mixed Clips scrap dealer buying price delivered to yard cents/lb</t>
  </si>
  <si>
    <t>Detroit Mixed Clips scrap dealer buying price delivered to yard cents/lb</t>
  </si>
  <si>
    <t>Chicago Mixed Clips scrap dealer buying price delivered to yard cents/lb</t>
  </si>
  <si>
    <t>St Louis Mixed Clips scrap dealer buying price delivered to yard cents/lb</t>
  </si>
  <si>
    <t>San Francisco Mixed Clips scrap dealer buying price delivered to yard cents/lb</t>
  </si>
  <si>
    <t>Los Angeles Mixed Clips scrap dealer buying price delivered to yard cents/lb</t>
  </si>
  <si>
    <t>Montreal Aluminum borings, turnings, clean &amp; dry scrap dealer buying price delivered to yard cents/lb</t>
  </si>
  <si>
    <t>Toronto Aluminum borings, turnings, clean &amp; dry scrap dealer buying price delivered to yard cents/lb</t>
  </si>
  <si>
    <t>Buffalo Aluminum borings, turnings, clean &amp; dry scrap dealer buying price cents/lb delivered to yard</t>
  </si>
  <si>
    <t>Boston Aluminum borings, turnings, clean &amp; dry scrap dealer buying price delivered to yard cents/lb</t>
  </si>
  <si>
    <t>New York Aluminum borings, turnings, clean &amp; dry scrap dealer buying price delivered to yard cents/lb</t>
  </si>
  <si>
    <t xml:space="preserve">Philadelphia Aluminum borings, turnings, clean &amp; dry scrap dealer buying price delivered to yard cents/lb </t>
  </si>
  <si>
    <t>Atlanta Aluminum borings, turnings, clean &amp; dry scrap dealer buying price delivered to yard cents/lb</t>
  </si>
  <si>
    <t>Houston Aluminum borings, turnings, clean &amp; dry scrap dealer buying price delivered to yard cents/lb</t>
  </si>
  <si>
    <t>Pittsburgh Aluminum borings, turnings, clean &amp; dry scrap dealer buying price delivered to yard cents/lb</t>
  </si>
  <si>
    <t>Cleveland Aluminum borings, turnings, clean &amp; dry scrap dealer buying price delivered to yard cents/lb</t>
  </si>
  <si>
    <t>Cincinnati Aluminum borings, turnings, clean &amp; dry scrap dealer buying price delivered to yard cents/lb</t>
  </si>
  <si>
    <t>Detroit Aluminum borings, turnings, clean &amp; dry scrap dealer buying price delivered to yard cents/lb</t>
  </si>
  <si>
    <t>Chicago Aluminum borings, turnings, clean &amp; dry scrap dealer buying price delivered to yard cents/lb</t>
  </si>
  <si>
    <t>St Louis Aluminum borings, turnings, clean &amp; dry scrap dealer buying price delivered to yard cents/lb</t>
  </si>
  <si>
    <t>San Francisco Aluminum borings, turnings, clean &amp; dry scrap dealer buying price delivered to yard cents/lb</t>
  </si>
  <si>
    <t>Los Angeles Aluminum borings, turnings, clean &amp; dry scrap dealer buying price delivered to yard cents/lb</t>
  </si>
  <si>
    <t>Montreal Old aluminum sheet &amp; cast scrap dealer buying price delivered to yard cents/lb</t>
  </si>
  <si>
    <t>Toronto Old aluminum sheet &amp; cast scrap dealer buying price delivered to yard cents/lb</t>
  </si>
  <si>
    <t>Buffalo Old aluminum sheet &amp; cast scrap dealer buying price delivered to yard cents/lb</t>
  </si>
  <si>
    <t>Boston Old aluminum sheet &amp; cast scrap dealer buying price delivered to yard cents/lb</t>
  </si>
  <si>
    <t>New York Old aluminum sheet &amp; cast scrap dealer buying price delivered to yard cents/lb</t>
  </si>
  <si>
    <t>Philadelphia Old aluminum sheet &amp; cast scrap dealer buying price delivered to yard cents/lb</t>
  </si>
  <si>
    <t>Atlanta Old aluminum sheet &amp; cast scrap dealer buying price delivered to yard cents/lb</t>
  </si>
  <si>
    <t>Houston Old aluminum sheet &amp; cast scrap dealer buying price delivered to yard cents/lb</t>
  </si>
  <si>
    <t>Pittsburgh Old aluminum sheet &amp; cast scrap dealer buying price delivered to yard cents/lb</t>
  </si>
  <si>
    <t>Cleveland Old aluminum sheet &amp; cast scrap dealer buying price delivered to yard cents/lb</t>
  </si>
  <si>
    <t>Cincinnati Old aluminum sheet &amp; cast scrap dealer buying price delivered to yard cents/lb</t>
  </si>
  <si>
    <t>Detroit Old aluminum sheet &amp; cast scrap dealer buying price delivered to yard cents/lb</t>
  </si>
  <si>
    <t>Chicago Old aluminum sheet &amp; cast scrap dealer buying price delivered to yard cents/lb</t>
  </si>
  <si>
    <t>St Louis Old aluminum sheet &amp; cast scrap dealer buying price cents per cast pound delivered to yard</t>
  </si>
  <si>
    <t>San Francisco Old aluminum sheet &amp; cast scrap dealer buying price delivered to yard cents/lb</t>
  </si>
  <si>
    <t>Los Angeles Old aluminum sheet &amp; cast scrap dealer buying price delivered to yard cents/lb</t>
  </si>
  <si>
    <t>Montreal Used beverage cans, clean &amp; dry scrap dealer buying price delivered to yard cents/lb</t>
  </si>
  <si>
    <t>Toronto Used beverage cans, clean &amp; dry scrap dealer buying price delivered to yard cents/lb</t>
  </si>
  <si>
    <t>Buffalo Used beverage cans, clean &amp; dry scrap dealer buying price delivered to yard cents/lb</t>
  </si>
  <si>
    <t>Boston Used beverage cans, clean &amp; dry scrap dealer buying price delivered to yard cents/lb</t>
  </si>
  <si>
    <t>New York Used beverage cans, clean &amp; dry scrap dealer buying price delivered to yard cents/lb</t>
  </si>
  <si>
    <t>Philadelphia Used beverage cans, clean &amp; dry scrap dealer buying price delivered to yard cents/lb</t>
  </si>
  <si>
    <t>Atlanta Used beverage cans, clean &amp; dry scrap dealer buying price delivered to yard cents/lb</t>
  </si>
  <si>
    <t>Houston Used beverage cans, clean &amp; dry scrap dealer buying price delivered to yard cents/lb</t>
  </si>
  <si>
    <t>Pittsburgh Used beverage cans, clean &amp; dry scrap dealer buying price delivered to yard cents/lb</t>
  </si>
  <si>
    <t>Cleveland Used beverage cans, clean &amp; dry scrap dealer buying price delivered to yard cents/lb</t>
  </si>
  <si>
    <t>Cincinnati Used beverage cans, clean &amp; dry scrap dealer buying price delivered to yard cents/lb</t>
  </si>
  <si>
    <t>Detroit Used beverage cans, clean &amp; dry scrap dealer buying price delivered to yard cents/lb</t>
  </si>
  <si>
    <t>Chicago Used beverage cans, clean &amp; dry scrap dealer buying price delivered to yard cents/lb</t>
  </si>
  <si>
    <t>St Louis Used beverage cans, clean &amp; dry scrap dealer buying price delivered to yard cents/lb</t>
  </si>
  <si>
    <t>San Francisco Used beverage cans, clean &amp; dry scrap dealer buying price delivered to yard cents/lb</t>
  </si>
  <si>
    <t>Los Angeles Used beverage cans, clean &amp; dry scrap dealer buying price delivered to yard cents/lb</t>
  </si>
  <si>
    <t>Montreal Industrial castings scrap dealer buying price delivered to yard cents/lb</t>
  </si>
  <si>
    <t>Toronto Industrial castings scrap dealer buying price delivered to yard cents/lb</t>
  </si>
  <si>
    <t>Buffalo Industrial castings scrap dealer buying price delivered to yard cents/lb</t>
  </si>
  <si>
    <t>Boston Industrial castings scrap dealer buying price delivered to yard cents/lb</t>
  </si>
  <si>
    <t>New York Industrial castings scrap dealer buying price delivered to yard cents/lb</t>
  </si>
  <si>
    <t>Philadelphia Industrial castings scrap dealer buying price delivered to yard cents/lb</t>
  </si>
  <si>
    <t>Atlanta Industrial castings scrap dealer buying price delivered to yard cents/lb</t>
  </si>
  <si>
    <t>Houston Industrial castings scrap dealer buying price delivered to yard cents/lb</t>
  </si>
  <si>
    <t>Cleveland Industrial castings scrap dealer buying price delivered to yard cents/lb</t>
  </si>
  <si>
    <t>Detroit Industrial castings scrap dealer buying price delivered to yard cents/lb</t>
  </si>
  <si>
    <t>Chicago Industrial castings scrap dealer buying price delivered to yard cents/lb</t>
  </si>
  <si>
    <t>Montreal 63S Aluminum solids scrap dealer buying price delivered to yard cents/lb</t>
  </si>
  <si>
    <t>Toronto 63S Aluminum solids scrap dealer buying price delivered to yard cents/lb</t>
  </si>
  <si>
    <t>Buffalo 63S Aluminum solids scrap dealer buying price delivered to yard cents/lb</t>
  </si>
  <si>
    <t>Boston 63S Aluminum solids scrap dealer buying price delivered to yard cents/lb</t>
  </si>
  <si>
    <t>Atlanta 63S Aluminum solids scrap dealer buying price delivered to yard cents/lb</t>
  </si>
  <si>
    <t>Houston 63S Aluminum solids scrap dealer buying price delivered to yard cents/lb</t>
  </si>
  <si>
    <t>Philly 63S Aluminum solids scrap dealer buying price delivered to yard cents/lb</t>
  </si>
  <si>
    <t>Cleveland 63S Aluminum solids scrap dealer buying price delivered to yard cents/lb</t>
  </si>
  <si>
    <t>Detroit 63S Aluminum solids scrap dealer buying price delivered to yard cents/lb</t>
  </si>
  <si>
    <t>Chicago 63S Aluminum solids scrap dealer buying price delivered to yard cents/lb</t>
  </si>
  <si>
    <t>St Louis 63S Aluminum solids scrap dealer buying price delivered to yard cents/lb</t>
  </si>
  <si>
    <t>Montreal 75S Aluminum clips scrap dealer buying price cents pound delivered to yard</t>
  </si>
  <si>
    <t>Toronto 75S Aluminum clips scrap dealer buying price cents pound delivered to yard</t>
  </si>
  <si>
    <t>Buffalo 75S Aluminum clips scrap dealer buying price delivered to yard cents/lb</t>
  </si>
  <si>
    <t>Boston 75S Aluminum clips scrap dealer buying price cents  pound delivered to yard</t>
  </si>
  <si>
    <t>Atlanta 75S Aluminum clips scrap dealer buying price cents  pound delivered to yard</t>
  </si>
  <si>
    <t>Houston 75S Aluminum clips scrap dealer buying price cents pound delivered to yard</t>
  </si>
  <si>
    <t>Philly 75S Aluminum clips scrap dealer buying price cents pound delivered to yard</t>
  </si>
  <si>
    <t>Cleveland 75S Aluminum clips scrap dealer buying price delivered to yard cents/lb</t>
  </si>
  <si>
    <t>Detroit 75S Aluminum clips scrap dealer buying price cents pound delivered to yard</t>
  </si>
  <si>
    <t>Chicago 75S Aluminum clips scrap dealer buying price delivered to yard cents/lb</t>
  </si>
  <si>
    <t>St Louis 75S Aluminum clips scrap dealer buying price cents pound delivered to yard</t>
  </si>
  <si>
    <t>San Francisco 75S Aluminum clips scrap dealer buying price delivered to yard cents/lb</t>
  </si>
  <si>
    <t>Los Angeles 75S Aluminum clips scrap dealer buying price cents pound delivered to yard</t>
  </si>
  <si>
    <t>Montreal 75S Borings, turnings, as is scrap dealer buying price delivered to yard cents/lb</t>
  </si>
  <si>
    <t>Toronto 75S Borings, turnings, as is scrap dealer buying price delivered to yard cents/lb</t>
  </si>
  <si>
    <t>Philly 75S Borings, turnings, as is scrap dealer buying price delivered to yard cents/lb</t>
  </si>
  <si>
    <t>Atlanta 75S Borings, turnings, as is scrap dealer buying price delivered to yard cents/lb</t>
  </si>
  <si>
    <t>Houston 75S Borings, turnings, as is scrap dealer buying price delivered to yard cents/lb</t>
  </si>
  <si>
    <t>Cleveland 75S Borings, turnings, as is scrap dealer buying price delivered to yard cents/lb</t>
  </si>
  <si>
    <t>Detroit 75S Borings, turnings, as is scrap dealer buying price delivered to yard cents/lb</t>
  </si>
  <si>
    <t>Chicago 75S Borings, turnings, as is scrap dealer buying price delivered to yard cents/lb</t>
  </si>
  <si>
    <t>San Francisco 75S Borings, turnings, as is scrap dealer buying price delivered to yard cents/lb</t>
  </si>
  <si>
    <t>Los Angeles 75S Borings, turnings, as is scrap dealer buying price delivered to yard cents/lb</t>
  </si>
  <si>
    <t>Montreal Aluminum utensils scrap dealer buying price delivered to yard cents/lb</t>
  </si>
  <si>
    <t>Toronto Aluminum utensils scrap dealer buying price delivered to yard cents/lb</t>
  </si>
  <si>
    <t>Buffalo Aluminum utensils scrap dealer buying price delivered to yard cents/lb</t>
  </si>
  <si>
    <t>New York Aluminum utensils scrap dealer buying price delivered to yard cents/lb</t>
  </si>
  <si>
    <t>Atlanta Aluminum utensils scrap dealer buying price delivered to yard cents/lb</t>
  </si>
  <si>
    <t>Houston Aluminum utensils scrap dealer buying price delivered to yard cents/lb</t>
  </si>
  <si>
    <t>Cleveland Aluminum utensils scrap dealer buying price delivered to yard cents/lb</t>
  </si>
  <si>
    <t>Detroit Aluminum utensils scrap dealer buying price delivered to yard cents/lb</t>
  </si>
  <si>
    <t>Chicago Aluminum utensils scrap dealer buying price delivered to yard cents/lb</t>
  </si>
  <si>
    <t>Montreal Painted aluminum siding scrap dealer buying price delivered to yard cents/lb</t>
  </si>
  <si>
    <t>Toronto Painted aluminum siding scrap dealer buying price delivered to yard cents/lb</t>
  </si>
  <si>
    <t>Buffalo Painted aluminum siding scrap dealer buying price delivered to yard cents/lb</t>
  </si>
  <si>
    <t>Boston Painted aluminum siding scrap dealer buying price delivered to yard cents/lb</t>
  </si>
  <si>
    <t>Philadelphia Painted aluminum siding scrap dealer buying price delivered to yard cents/lb</t>
  </si>
  <si>
    <t>Atlanta Painted aluminum siding scrap dealer buying price delivered to yard cents/lb</t>
  </si>
  <si>
    <t>Houston Painted aluminum siding scrap dealer buying price delivered to yard cents/lb</t>
  </si>
  <si>
    <t>Cleveland Painted aluminum siding scrap dealer buying price delivered to yard cents/lb</t>
  </si>
  <si>
    <t>Detroit Painted aluminum siding scrap dealer buying price delivered to yard cents/lb</t>
  </si>
  <si>
    <t>Chicago Painted aluminum siding scrap dealer buying price delivered to yard cents/lb</t>
  </si>
  <si>
    <t>St Louis Painted aluminum siding scrap dealer buying price delivered to yard cents/lb</t>
  </si>
  <si>
    <t>San Francisco Painted aluminum siding scrap dealer buying price delivered to yard cents/lb</t>
  </si>
  <si>
    <t>Los Angeles Painted aluminum siding scrap dealer buying price delivered to yard cents/lb</t>
  </si>
  <si>
    <t>Boston Litho sheets scrap dealer buying price delivered to yard cents/lb</t>
  </si>
  <si>
    <t>Atlanta Litho sheets scrap dealer buying price delivered to yard cents/lb</t>
  </si>
  <si>
    <t>Houston Litho sheets scrap dealer buying price delivered to yard cents/lb</t>
  </si>
  <si>
    <t>Detroit Litho sheets scrap dealer buying price delivered to yard cents/lb</t>
  </si>
  <si>
    <t>Chicago Litho sheets scrap dealer buying price delivered to yard cents/lb</t>
  </si>
  <si>
    <t>St Louis Litho sheets scrap dealer buying price delivered to yard cents/lb</t>
  </si>
  <si>
    <t>San Francisco Litho sheets scrap dealer buying price delivered to yard cents/lb</t>
  </si>
  <si>
    <t>Los Angeles Litho sheets scrap dealer buying price delivered to yard cents/lb</t>
  </si>
  <si>
    <t>Aluminium P1020A, cif main Japanese ports, spot, $ per tonne</t>
  </si>
  <si>
    <t>Aluminum P1020 free market delivered Midwest cents/lb</t>
  </si>
  <si>
    <t>A380.1, Secondary Aluminum Alloy, delivered Midwest, US dollar per pound</t>
  </si>
  <si>
    <t>Aluminium Bronze AB1 United Kingdom £ per tonne, ex-works</t>
  </si>
  <si>
    <t>Aluminium rand fixing price per tonne for LME trade</t>
  </si>
  <si>
    <t>Aluminum alloy ingot A356.2 delivered $/lb</t>
  </si>
  <si>
    <t>Aluminum alloy ingot C355.2 delivered $/lb</t>
  </si>
  <si>
    <t>Aluminium Scrap, Group 1 Pure 99% &amp; Litho, United Kingdom, delivered consumer works, scrap discount £ per tonne</t>
  </si>
  <si>
    <t>Aluminium Scrap, Commercial Pure Cuttings, United Kingdom, delivered consumer works, scrap discount £ per tonne</t>
  </si>
  <si>
    <t>Aluminium Scrap, Clean HE9 extrusions, United Kingdom, delivered consumer works, scrap discount £ per tonne</t>
  </si>
  <si>
    <t>Aluminium Scrap, Loose Old Rolled cuttings, United Kingdom, delivered consumer works, scrap discount £ per tonne</t>
  </si>
  <si>
    <t>Aluminium Scrap, Baled Old Rolled, United Kingdom, delivered consumer works, scrap discount £ per tonne</t>
  </si>
  <si>
    <t>Aluminium Scrap, Commercial Cast, United Kingdom, delivered consumer works, scrap discount £ per tonne</t>
  </si>
  <si>
    <t>Aluminium Scrap, Cast Wheels, United Kingdom, delivered consumer works, scrap discount £ per tonne</t>
  </si>
  <si>
    <t>Aluminium Scrap, Commercial turnings, United Kingdom, delivered consumer works, scrap discount £ per tonne</t>
  </si>
  <si>
    <t>Aluminium Scrap, Group 7 turnings, United Kingdom, delivered consumer works, scrap discount £ per tonne</t>
  </si>
  <si>
    <t>Aluminium 6063 &amp; 6060 extrusion billet, cif Brazilian main ports, spot (premium over LME cash), $/tonne</t>
  </si>
  <si>
    <t>Aluminium extrusion billet premium 6063 Cif Japan $ per tonne</t>
  </si>
  <si>
    <t>Aluminium import arbitrage $ per tonne</t>
  </si>
  <si>
    <t>Aluminium import arbitrage yuan per tonne</t>
  </si>
  <si>
    <t>Aluminium ingot ADC 12 spot (MJP) $ per tonne</t>
  </si>
  <si>
    <t>Aluminium P1020A, in-warehouse Rotterdam duty-unpaid, spot, monthly average midpoint €/tonne</t>
  </si>
  <si>
    <t>Aluminium P1020A, in-warehouse Rotterdam duty-paid, spot monthly average midpoint €/tonne</t>
  </si>
  <si>
    <t>Aluminium P1020A, in-warehouse Rotterdam duty-paid, for delivery three months forward, monthly average midpoint €/tonne</t>
  </si>
  <si>
    <t>Aluminium billet, CIF Turkey (Marmara region) duty-paid,  over LME cash pay $/gross tonne</t>
  </si>
  <si>
    <t>Aluminium billet, CIF  Thailand duty-unpaid over LME cash pay $/gross tonne</t>
  </si>
  <si>
    <t>Aluminium billet, delivered duty-paid Spain over LME 60-day pay $/gross tonne</t>
  </si>
  <si>
    <t>Aluminium billet,  delivered duty-paid Italy (Brescia area) over LME 60-day pay $/gross tonne</t>
  </si>
  <si>
    <t>Aluminium billet, delivered duty-paid North Germany (Ruhr region) over LME 30-day pay $/gross tonne</t>
  </si>
  <si>
    <t>Aluminium premium, P1020A, Vlissingen, in-warehouse duty-paid, spot $/tonne</t>
  </si>
  <si>
    <t>Aluminium premium, P1020A, Vlissingen, in-warehouse duty-unpaid, spot $/tonne</t>
  </si>
  <si>
    <t>Aluminium premium, P1020A, Antwerp, in-warehouse duty-paid  $/tonne</t>
  </si>
  <si>
    <t>Aluminium premium, P1020A, Antwerp, in-warehouse  duty-unpaid $/tonne</t>
  </si>
  <si>
    <t>Aluminium premium, P1020A, Italy, FCA duty-paid spot $/tonne</t>
  </si>
  <si>
    <t>Aluminium premium, P1020A, Spain, FCA duty-paid  $/tonne</t>
  </si>
  <si>
    <t>Aluminium premium, P1020A, Turkey, FCA duty-unpaid  $/tonne</t>
  </si>
  <si>
    <t>Aluminium premium, P1020A, Shanghai, bonded  $/tonne</t>
  </si>
  <si>
    <t>Aluminium premium, P1020A, Taiwan, CIF $/tonne</t>
  </si>
  <si>
    <t>Aluminium premium, P1020A, Southeast Asian warrants, in-warehouse $/tonne</t>
  </si>
  <si>
    <t>Aluminium premium, P1020A, East Asian warrants, in-warehouse $/tonne</t>
  </si>
  <si>
    <t>Aluminium premium, P1020A, Singapore, FOB  $/tonne</t>
  </si>
  <si>
    <t>Aluminium premium, P1020A, Malaysia, FOB  $/tonne</t>
  </si>
  <si>
    <t>Aluminium premium, P1020A, Turkey, CIF duty-unpaid $/tonne</t>
  </si>
  <si>
    <t>Aluminium premium, P1020A, US warrants, in-warehouse $/tonne</t>
  </si>
  <si>
    <t>Aluminium wheel alloy silicon 7 ingot delivered Germany duty paid, $ per tonne</t>
  </si>
  <si>
    <t>Aluminium wheel alloy silicon 7 ingot delivered Eastern Europe duty-paid, $ per tonne</t>
  </si>
  <si>
    <t>Aluminium wheel alloy silicon 7 ingot CIF Turkey duty-unpaid over P1020, $ per tonne</t>
  </si>
  <si>
    <t>Aluminium wheel alloy silicon 7 ingot/t-bar dlvd US Midwest duty-unpaid over P1020, cents per Ib</t>
  </si>
  <si>
    <t>Aluminium P1020A, cif main Japanese ports, spot low - high, $ per tonne</t>
  </si>
  <si>
    <t>Aluminium P1020A, cif Shanghai, spot, low - high, $ per tonne</t>
  </si>
  <si>
    <t>Aluminium P1020A, in-warehouse Rotterdam duty-unpaid, spot, low - high, $/tonne</t>
  </si>
  <si>
    <t>Alumina, MB, China, metallurgical grade, delivered duty paid, RBM/tonne</t>
  </si>
  <si>
    <t>Alumina Index US $ per tonne FOB Australia</t>
  </si>
  <si>
    <t>Alumina Index, fob Brazil, adjustment to fob Australia index $ per dry metric tonne</t>
  </si>
  <si>
    <t>Alumina, fused brown, 95% min Al2O3, refractory sized (0-6mm), FOB China, $/tonne</t>
  </si>
  <si>
    <t>Fused alumina, white, 25kg bags, CIF Europe, €/tonne</t>
  </si>
  <si>
    <t>Alumina Index, fob Brazil, inferred Brazil price $ per dry metric ton</t>
  </si>
  <si>
    <t>Alumina, calcined, unground 98.5-99.5% Al2O3, bulk, ex-works US/Europe, long-term contract, $/tonne</t>
  </si>
  <si>
    <t>Alumina, calcined, ground and unground, min. 99.5% Al2O3, medium-soda min. 0.25% soda, bulk, ex-works US/Europe, long-term contract, $/tonne</t>
  </si>
  <si>
    <t>Alumina, calcined, ground 98.5-99.5% Al2O3, bulk, ex-works US/Europe, long-term contract, $/tonne</t>
  </si>
  <si>
    <t>Hydrated alumina (ATH), damp (57-60% Al2O3, 5-8% moisture) bulk, FOB refinery, $/tonne</t>
  </si>
  <si>
    <t>Andalusite, min. 57% Al2O3, FOB South Africa, €/tonne</t>
  </si>
  <si>
    <t>Andalusite, min. 57% Al2O3, CIF Europe, €/tonne</t>
  </si>
  <si>
    <t>Arsenic MB free market $ per lb in warehouse</t>
  </si>
  <si>
    <t>Gold 99.99%, Shanghai, 1Kg in USD per ounce in SGE vault</t>
  </si>
  <si>
    <t>Gold 99.99%, Hong Kong, 1Kg  in USD per ounce DAT</t>
  </si>
  <si>
    <t>Gold 99.99%, Singapore,  1Kg  in USD per ounce DAT</t>
  </si>
  <si>
    <t>Gold 99.99%, Tokyo,  1Kg in USD per ounce DAT</t>
  </si>
  <si>
    <t>Gold 99.5%, Mumbai,  1Kg in USD per ounce DAT</t>
  </si>
  <si>
    <t>Gold 99.99%, Bangkok,  1Kg in USD per ounce DAT</t>
  </si>
  <si>
    <t>Gold 99.5%, Istanbul,  1Kg in USD per ounce DAT</t>
  </si>
  <si>
    <t>Gold 99.99%, Dubai,  1Kg in USD per ounce DAT</t>
  </si>
  <si>
    <t>Gold 99.99%, Zurich,  1Kg in USD per ounce DAT</t>
  </si>
  <si>
    <t>Baddeleyite, Contract price, Refractory/abrasive grade, CIF main European port, $/tonne</t>
  </si>
  <si>
    <t>Baddeleyite, Contract price, Ceramic grade (98% ZrO2 + HfO2), CIF main European port, $/tonne</t>
  </si>
  <si>
    <t>Baddeleyite, Contract price, Ceramic pigment grade, CIF main European port, $/tonne</t>
  </si>
  <si>
    <t>Bentonite, Cat litter grade, crushed, dried and loose in bulk, FOB Kandla, India, $/tonne</t>
  </si>
  <si>
    <t>Bentonite, Cat litter grade 1-5mm, bulk, FOB main European port, €/tonne</t>
  </si>
  <si>
    <t>Bentonite, rail hopper cars, crude, bulk (all grades), ex-works Wyoming, USA, $/s.ton</t>
  </si>
  <si>
    <t>Bentonite. Foundry grade, bulk, del Japan, $/tonne</t>
  </si>
  <si>
    <t>Bentonite, South African., ex-works Fullers' earth, soda ash-treated, foundry grade, bagged, £/tonne</t>
  </si>
  <si>
    <t>Bentonite, fullers' earth, soda ash-treated, Civil eng. grade, ex-works, South Africa, £/tonne</t>
  </si>
  <si>
    <t>Bentonite, IOP grade, crude, bulk, ex-works Wyoming, $/s.ton</t>
  </si>
  <si>
    <t>Bentonite, South African., ex-works Fullers' earth, soda ash-treated, Cat litter grade,1-7mm, £/tonne</t>
  </si>
  <si>
    <t>Bentonite, Indian, FOB Kandla, crushed and dried, loose in bulk, Iron ore pelletising grade, $/tonne</t>
  </si>
  <si>
    <t>Bentonite, cat litter grade, ex-works Wyoming, USA, $/s.ton</t>
  </si>
  <si>
    <t>Bentonite (dried material in bulk) FOB Greece, €/tonne</t>
  </si>
  <si>
    <t>Bentonite OCMA/Foundry grades crude and dried, bulk, FOB Milos, €/tonne</t>
  </si>
  <si>
    <t>Bentonite, foundry grade, bagged, rail cars, ex-works Wyoming, $/s.ton</t>
  </si>
  <si>
    <t>Bentonite, API grade, bagged, rail car, ex-works, Wyoming, $/s.ton</t>
  </si>
  <si>
    <t>Bismuth MB free market tonne lots in warehouse $ per lb</t>
  </si>
  <si>
    <t>Colemanite, 40-42% B2O3, ground, bagged, FOB Argentina, $/tonne</t>
  </si>
  <si>
    <t>Ulexite, 40% B2O3, FOB Lima, $/tonne</t>
  </si>
  <si>
    <t>Colemanite 40% B2O3, FOB Buenos Aires, $/tonne</t>
  </si>
  <si>
    <t>Ulexite, 40% B2O3, FOB Buenos Aires, $/tonne</t>
  </si>
  <si>
    <t>Ulexite, granular 40% B2O3, FOB Chile, $/tonne</t>
  </si>
  <si>
    <t>Decathydrate Borax, FOB Buenos Aires, $/tonne</t>
  </si>
  <si>
    <t>Boric Acid, FOB Chile, $/tonne</t>
  </si>
  <si>
    <t>Borax, PP bags (25kg &amp; 50kg), Decahydrate borax, gran, tech, FOB Latin America, $/tonne</t>
  </si>
  <si>
    <t>Borax, PP bags (25kg &amp; 50kg), Boric acid, gran, tech, FOB Latin America, $/tonne</t>
  </si>
  <si>
    <t>Boric acid, FOB Buenos Aires, $/tonne</t>
  </si>
  <si>
    <t>Ulexite 46-48% B2O3, FOB Lima, $/tonne</t>
  </si>
  <si>
    <t>Bromine, purified, bulk, 99.95% Br, domestic destination, tonne lot, ex-works US, $/lb</t>
  </si>
  <si>
    <t>Bromine, bulk, purified, 99.95% Br, ex works, CIF Europe, $/lb</t>
  </si>
  <si>
    <t>Refractory-grade bauxite 85%/2.0/3.15-3.2 (0-6mm) FOB Xingang $/tonne</t>
  </si>
  <si>
    <t>Bauxite fob Kamsar, Guinea $ per dry metric ton</t>
  </si>
  <si>
    <t>Bauxite fob Trombetas, Brazil $ per dry metric ton</t>
  </si>
  <si>
    <t>Celestite, Turkish, 96%, SrSO4, FOB Iskenderun, $/tonne</t>
  </si>
  <si>
    <t>Chrome Ore ports Turkish lumpy 40-42% $ per tonne cfr main Chinese</t>
  </si>
  <si>
    <t>Chrome Ore South Africa UG2 concentrates index basis 42% cif China, $ per tonne</t>
  </si>
  <si>
    <t>Chromite, chemical, 46% Cr2O3, wet bulk, FOB South Africa, $/tonne</t>
  </si>
  <si>
    <t>Chromite, foundry, 46% Cr2O3, wet bulk, FOB South Africa $/tonne</t>
  </si>
  <si>
    <t>Chromite, foundry, 46% Cr2O3, dried and bagged, FOB South Africa $/tonne</t>
  </si>
  <si>
    <t>Cobalt Metal MB China domestic min 99.8% RMB/tonne</t>
  </si>
  <si>
    <t>Cobalt High Grade MB free market $ per lb in warehouse</t>
  </si>
  <si>
    <t>Cobalt Low Grade MB free market $ per lb in warehouse</t>
  </si>
  <si>
    <t>Cobalt tetroxide min 72.6% Co delivered China RMB/tonne</t>
  </si>
  <si>
    <t>China Hard Coking Coal Shanxi spot market domestic delivered Yuan per tonne</t>
  </si>
  <si>
    <t>Hard Coking Coal Index $ per dry metric tonne cfr Jingtang</t>
  </si>
  <si>
    <t>Premium Hard Coking Coal Index $ per dry metric tonne fob DBCT</t>
  </si>
  <si>
    <t>Hard Coking Coal Index $ per dry metric tonne fob DBCT</t>
  </si>
  <si>
    <t>Premium Hard Coking Coal Index $ per dry metric tonne cfr Jingtang</t>
  </si>
  <si>
    <t>Low Vol PCI Index $ per dry metric tonne cfr Jingtang</t>
  </si>
  <si>
    <t>Low Vol PCI Index $ per dry metric tonne fob DBCT</t>
  </si>
  <si>
    <t>Chromium World MB free market alumino-thermic min 99% $/tonne in warehouse</t>
  </si>
  <si>
    <t>Copper Cathode, Grade 1 premium, Delivered Domestic US, US cents per pound</t>
  </si>
  <si>
    <t>Copper Cathode premium Grade 1 delivered domestic US cents/lb</t>
  </si>
  <si>
    <t>Montreal No. 1 heavy copper &amp; wire dealer buying price delivered to yard cents/lb</t>
  </si>
  <si>
    <t>Toronto No. 1 heavy copper &amp; wire dealer buying price delivered to yard cents/lb</t>
  </si>
  <si>
    <t>Buffalo No. 1 heavy copper &amp; wire dealer buying price delivered to yard cents/lb</t>
  </si>
  <si>
    <t>Boston No. 1 heavy copper &amp; wire dealer buying price delivered to yard cents/lb</t>
  </si>
  <si>
    <t>New York No. 1 heavy copper &amp; wire dealer buying price delivered to yard cents/lb</t>
  </si>
  <si>
    <t>Philadelphia No. 1 heavy copper &amp; wire dealer buying price delivered to yard cents/lb</t>
  </si>
  <si>
    <t>Atlanta No. 1 heavy copper &amp; wire dealer buying price delivered to yard cents/lb</t>
  </si>
  <si>
    <t>Houston No. 1 heavy copper &amp; wire dealer buying price delivered to yard cents/lb</t>
  </si>
  <si>
    <t>Pittsburgh No. 1 heavy copper &amp; wire dealer buying price delivered to yard cents/lb</t>
  </si>
  <si>
    <t>Cleveland No. 1 heavy copper &amp; wire dealer buying price delivered to yard cents/lb</t>
  </si>
  <si>
    <t>Cincinnati No. 1 heavy copper &amp; wire dealer buying price delivered to yard cents/lb</t>
  </si>
  <si>
    <t>Detroit No. 1 heavy copper &amp; wire dealer buying price delivered to yard cents/lb</t>
  </si>
  <si>
    <t>Chicago No. 1 heavy copper &amp; wire dealer buying price delivered to yard cents/lb</t>
  </si>
  <si>
    <t>St Louis No. 1 heavy copper &amp; wire dealer buying price delivered to yard cents/lb</t>
  </si>
  <si>
    <t>San Francisco No. 1 heavy copper &amp; wire dealer buying price delivered to yard cents/lb</t>
  </si>
  <si>
    <t>Los Angeles No. 1 heavy copper &amp; wire dealer buying price delivered to yard cents/lb</t>
  </si>
  <si>
    <t>Montreal No. 2 heavy copper &amp; wire dealer buying price delivered to yard cents/lb</t>
  </si>
  <si>
    <t>Toronto No. 2 heavy copper &amp; wire dealer buying price delivered to yard cents/lb</t>
  </si>
  <si>
    <t>Buffalo No. 2 heavy copper &amp; wire dealer buying price delivered to yard cents/lb</t>
  </si>
  <si>
    <t>Boston No. 2 heavy copper &amp; wire dealer buying price delivered to yard cents/lb</t>
  </si>
  <si>
    <t>New York No. 2 heavy copper &amp; wire dealer buying price delivered to yard cents/lb</t>
  </si>
  <si>
    <t>Philadelphia No. 2 heavy copper &amp; wire dealer buying price delivered to yard cents/lb</t>
  </si>
  <si>
    <t>Atlanta No. 2 heavy copper &amp; wire dealer buying price delivered to yard cents/lb</t>
  </si>
  <si>
    <t>Houston No. 2 heavy copper &amp; wire dealer buying price delivered to yard cents/lb</t>
  </si>
  <si>
    <t>Pittsburgh No. 2 heavy copper &amp; wire dealer buying price delivered to yard cents/lb</t>
  </si>
  <si>
    <t>Cleveland No. 2 heavy copper &amp; wire dealer buying price delivered to yard cents/lb</t>
  </si>
  <si>
    <t>Cincinnati No. 2 heavy copper &amp; wire dealer buying price delivered to yard cents/lb</t>
  </si>
  <si>
    <t>Detroit No. 2 heavy copper &amp; wire dealer buying price delivered to yard cents/lb</t>
  </si>
  <si>
    <t>Chicago No. 2 heavy copper &amp; wire dealer buying price delivered to yard cents/lb</t>
  </si>
  <si>
    <t>St Louis No. 2 heavy copper &amp; wire dealer buying price delivered to yard cents/lb</t>
  </si>
  <si>
    <t>San Francisco No. 2 heavy copper &amp; wire dealer buying price delivered to yard cents/lb</t>
  </si>
  <si>
    <t>Los Angeles No. 2 heavy copper &amp; wire dealer buying price delivered to yard cents/lb</t>
  </si>
  <si>
    <t>Montreal Light copper scrap dealer buying price delivered to yard cents/lb</t>
  </si>
  <si>
    <t>Toronto Light copper scrap dealer buying price delivered to yard cents/lb</t>
  </si>
  <si>
    <t>Buffalo Light copper scrap dealer buying price delivered to yard cents/lb</t>
  </si>
  <si>
    <t>Boston Light copper scrap dealer buying price delivered to yard cents/lb</t>
  </si>
  <si>
    <t>New York Light copper scrap dealer buying price delivered to yard cents/lb</t>
  </si>
  <si>
    <t>Philadelphia Light copper scrap dealer buying price delivered to yard cents/lb</t>
  </si>
  <si>
    <t>Atlanta Light copper scrap dealer buying price delivered to yard cents/lb</t>
  </si>
  <si>
    <t>Houston Light copper scrap dealer buying price delivered to yard cents/lb</t>
  </si>
  <si>
    <t>Pittsburgh Light copper scrap dealer buying price delivered to yard cents/lb</t>
  </si>
  <si>
    <t>Cleveland Light copper scrap dealer buying price delivered to yard cents/lb</t>
  </si>
  <si>
    <t>Cincinnati Light copper scrap dealer buying price delivered to yard cents/lb</t>
  </si>
  <si>
    <t>Detroit Light copper scrap dealer buying price delivered to yard cents/lb</t>
  </si>
  <si>
    <t>Chicago Light copper scrap dealer buying price delivered to yard cents/lb</t>
  </si>
  <si>
    <t>St Louis Light copper scrap dealer buying price delivered to yard cents/lb</t>
  </si>
  <si>
    <t>San Francisco Light copper scrap dealer buying price delivered to yard cents/lb</t>
  </si>
  <si>
    <t>Los Angeles Light copper scrap dealer buying price delivered to yard cents/lb</t>
  </si>
  <si>
    <t>Montreal Red brass solids scrap dealer buying price delivered to yard Canadian cents/lb</t>
  </si>
  <si>
    <t>Toronto Red brass solids scrap dealer buying price delivered to yard Canadian cents/lb</t>
  </si>
  <si>
    <t>Buffalo Red brass solids scrap dealer buying price delivered to yard cents/lb</t>
  </si>
  <si>
    <t>Boston Red brass solids scrap dealer buying price delivered to yard cents/lb</t>
  </si>
  <si>
    <t>New York Red brass solids scrap dealer buying price delivered to yard cents/lb</t>
  </si>
  <si>
    <t>Philadelphia Red brass solids scrap dealer buying price delivered to yard cents/lb</t>
  </si>
  <si>
    <t>Atlanta Red brass solids scrap dealer buying price delivered to yard cents/lb</t>
  </si>
  <si>
    <t>Houston Red brass solids scrap dealer buying price delivered to yard cents/lb</t>
  </si>
  <si>
    <t>Pittsburgh Red brass solids scrap dealer buying price delivered to yard cents/lb</t>
  </si>
  <si>
    <t>Cleveland Red brass solids scrap dealer buying price delivered to yard cents/lb</t>
  </si>
  <si>
    <t>Cincinnati Red brass solids scrap dealer buying price delivered to yard cents/lb</t>
  </si>
  <si>
    <t>Detroit Red brass solids scrap dealer buying price delivered to yard cents/lb</t>
  </si>
  <si>
    <t>Chicago Red brass solids scrap dealer buying price delivered to yard cents/lb</t>
  </si>
  <si>
    <t>St Louis Red brass solids scrap dealer buying price delivered to yard cents/lb</t>
  </si>
  <si>
    <t>San Francisco Red brass solids scrap dealer buying price delivered to yard cents/lb</t>
  </si>
  <si>
    <t>Los Angeles Red brass solids scrap dealer buying price delivered to yard cents/lb</t>
  </si>
  <si>
    <t>Montreal Red brass turnings, borings scrap dealer buying price delivered to yard cents/lb</t>
  </si>
  <si>
    <t>Toronto Red brass turnings, borings scrap dealer buying price delivered to yard cents/lb</t>
  </si>
  <si>
    <t>Buffalo Red brass turnings, borings scrap dealer buying price delivered to yard cents/lb</t>
  </si>
  <si>
    <t>Boston Red brass turnings, borings scrap dealer buying price delivered to yard cents/lb</t>
  </si>
  <si>
    <t>New York Red brass turnings, borings scrap dealer buying price delivered to yard cents/lb</t>
  </si>
  <si>
    <t>Philadelphia Red brass turnings, borings scrap dealer buying price delivered to yard cents/lb</t>
  </si>
  <si>
    <t>Atlanta Red brass turnings, borings scrap dealer buying price delivered to yard cents/lb</t>
  </si>
  <si>
    <t>Houston Red brass turnings, borings scrap dealer buying price delivered to yard cents/lb</t>
  </si>
  <si>
    <t>Pittsburgh Red brass turnings, borings scrap dealer buying price delivered to yard cents/lb</t>
  </si>
  <si>
    <t>Cleveland Red brass turnings, borings scrap dealer buying price delivered to yard cents/lb</t>
  </si>
  <si>
    <t>Cincinnati Red brass turnings, borings scrap dealer buying price delivered to yard cents/lb</t>
  </si>
  <si>
    <t>Detroit Red brass turnings, borings scrap dealer buying price delivered to yard cents/lb</t>
  </si>
  <si>
    <t>Chicago Red brass turnings, borings scrap dealer buying price delivered to yard cents/lb</t>
  </si>
  <si>
    <t>St Louis Red brass turnings, borings scrap dealer buying price delivered to yard cents/lb</t>
  </si>
  <si>
    <t>San Francisco Red brass turnings, borings scrap dealer buying price delivered to yard cents/lb</t>
  </si>
  <si>
    <t>Los Angeles Red brass turnings, borings scrap dealer buying price delivered to yard cents/lb</t>
  </si>
  <si>
    <t>Montreal Cocks &amp; faucets scrap dealer buying price delivered to yard Canadian cents/lb</t>
  </si>
  <si>
    <t>Toronto Cocks &amp; faucets scrap dealer buying price delivered to yard Canadian cents/lb</t>
  </si>
  <si>
    <t>Buffalo Cocks &amp; faucets scrap dealer buying price delivered to yard cents/lb</t>
  </si>
  <si>
    <t>New York Cocks &amp; faucets scrap dealer buying price delivered to yard cents/lb</t>
  </si>
  <si>
    <t>Philadelphia Cocks &amp; faucets scrap dealer buying price delivered to yard cents/lb</t>
  </si>
  <si>
    <t>Atlanta Cocks &amp; faucets scrap dealer buying price delivered to yard cents/lb</t>
  </si>
  <si>
    <t>Houston Cocks &amp; faucets scrap dealer buying price delivered to yard cents/lb</t>
  </si>
  <si>
    <t>Pittsburgh Cocks &amp; faucets scrap dealer buying price delivered to yard cents/lb</t>
  </si>
  <si>
    <t>Cleveland Cocks &amp; faucets scrap dealer buying price delivered to yard cents/lb</t>
  </si>
  <si>
    <t>Cincinnati Cocks &amp; faucets scrap dealer buying price delivered to yard cents/lb</t>
  </si>
  <si>
    <t>Detroit Cocks &amp; faucets scrap dealer buying price delivered to yard cents/lb</t>
  </si>
  <si>
    <t>Chicago Cocks &amp; faucets scrap dealer buying price delivered to yard cents/lb</t>
  </si>
  <si>
    <t>St Louis Cocks &amp; faucets scrap dealer buying price delivered to yard cents/lb</t>
  </si>
  <si>
    <t>San Francisco Cocks &amp; faucets scrap dealer buying price delivered to yard cents/lb</t>
  </si>
  <si>
    <t>Los Angeles Cocks &amp; faucets scrap dealer buying price delivered to yard cents/lb</t>
  </si>
  <si>
    <t>Montreal Brass pipe scrap scrap dealer buying price delivered to yard cents/lb</t>
  </si>
  <si>
    <t>Buffalo Brass pipe scrap dealer buying price delivered to yard cents/lb</t>
  </si>
  <si>
    <t>Boston Brass pipe scrap dealer buying price delivered to yard cents/lb</t>
  </si>
  <si>
    <t>New York Brass pipe scrap dealer buying price delivered to yard cents/lb</t>
  </si>
  <si>
    <t>Philadelphia Brass pipe scrap dealer buying price delivered to yard cents/lb</t>
  </si>
  <si>
    <t>Atlanta Brass pipe scrap dealer buying price delivered to yard cents/lb</t>
  </si>
  <si>
    <t>Houston Brass pipe scrap dealer buying price delivered to yard cents/lb</t>
  </si>
  <si>
    <t>Pittsburgh Brass pipe scrap dealer buying price delivered to yard cents/lb</t>
  </si>
  <si>
    <t>Cleveland Brass pipe scrap dealer buying price delivered to yard cents/lb</t>
  </si>
  <si>
    <t>Cincinnati Brass pipe scrap dealer buying price delivered to yard cents/lb</t>
  </si>
  <si>
    <t>Detroit Brass pipe scrap dealer buying price delivered to yard cents/lb</t>
  </si>
  <si>
    <t>Chicago Brass pipe scrap dealer buying price delivered to yard cents/lb</t>
  </si>
  <si>
    <t>St Louis Brass pipe scrap dealer buying price delivered to yard cents/lb</t>
  </si>
  <si>
    <t>San Francisco Brass pipe scrap dealer buying price delivered to yard cents/lb</t>
  </si>
  <si>
    <t>Los Angeles Brass pipe scrap dealer buying price delivered to yard cents/lb</t>
  </si>
  <si>
    <t>Montreal Yellow brass solids scrap dealer buying price delivered to yard Canadian cents/lb</t>
  </si>
  <si>
    <t>Toronto Yellow brass solids scrap dealer buying price delivered to yard Canadian cents/lb</t>
  </si>
  <si>
    <t>Buffalo Yellow brass solids scrap dealer buying price delivered to yard cents/lb</t>
  </si>
  <si>
    <t>Boston Yellow brass solids scrap dealer buying price delivered to yard cents/lb</t>
  </si>
  <si>
    <t>New York Yellow brass solids scrap dealer buying price delivered to yard cents/lb</t>
  </si>
  <si>
    <t>Philadelphia Yellow brass solids scrap dealer buying price delivered to yard cents/lb</t>
  </si>
  <si>
    <t>Atlanta Yellow brass solids dealer buying price delivered to yard cents/lb</t>
  </si>
  <si>
    <t>Houston Yellow brass solids scrap  dealer buying price delivered to yard cents/lb</t>
  </si>
  <si>
    <t>Pittsburgh Yellow brass solids scrap  dealer buying price delivered to yard cents/lb</t>
  </si>
  <si>
    <t>Cleveland Yellow brass solids scrap  dealer buying price delivered to yard cents/lb</t>
  </si>
  <si>
    <t>Cincinnati Yellow brass solids scrap  dealer buying price delivered to yard cents/lb</t>
  </si>
  <si>
    <t>Detroit Yellow brass solids scrap  dealer buying price delivered to yard cents/lb</t>
  </si>
  <si>
    <t>Chicago Yellow brass solids scrap  dealer buying price delivered to yard cents/lb</t>
  </si>
  <si>
    <t>St Louis Yellow brass solids scrap  dealer buying price delivered to yard cents/lb</t>
  </si>
  <si>
    <t>San Francisco Yellow brass solids dealer buying price delivered to yard cents/lb</t>
  </si>
  <si>
    <t>Los Angeles Yellow brass solids scrap  dealer buying price delivered to yard cents/lb</t>
  </si>
  <si>
    <t>Montreal Mixed Yellow brass turnings, borings scrap dealer buying price delivered to yard cents/lb</t>
  </si>
  <si>
    <t>Toronto Mixed Yellow brass turnings, borings scrap dealer buying price delivered to yard cents/lb</t>
  </si>
  <si>
    <t>Buffalo Mixed Yellow brass turnings, borings scrap dealer buying price delivered to yard cents/lb</t>
  </si>
  <si>
    <t>Boston Mixed Yellow brass turnings, borings scrap dealer buying price delivered to yard cents/lb</t>
  </si>
  <si>
    <t>New York Mixed Yellow brass turnings, borings scrap dealer buying price delivered to yard cents/lb</t>
  </si>
  <si>
    <t>Philadelphia Mixed Yellow brass turnings, borings scrap dealer buying price delivered to yard cents/lb</t>
  </si>
  <si>
    <t>Atlanta Mixed Yellow brass turnings, borings scrap dealer buying price delivered to yard cents/lb</t>
  </si>
  <si>
    <t>Houston Mixed Yellow brass turnings, borings scrap dealer buying price delivered to yard cents/lb</t>
  </si>
  <si>
    <t>Pittsburgh Mixed Yellow brass turnings, borings scrap dealer buying price delivered to yard cents/lb</t>
  </si>
  <si>
    <t>Cleveland Mixed Yellow brass turnings, borings scrap dealer buying price delivered to yard cents/lb</t>
  </si>
  <si>
    <t>Cincinnati Mixed Yellow brass turnings, borings scrap dealer buying price delivered to yard cents/lb</t>
  </si>
  <si>
    <t>Detroit Mixed Yellow brass turnings, borings scrap dealer buying price delivered to yard cents/lb</t>
  </si>
  <si>
    <t>Chicago Mixed Yellow brass turnings, borings scrap dealer buying price delivered to yard cents/lb</t>
  </si>
  <si>
    <t>St Louis Mixed Yellow brass turnings, borings scrap dealer buying price delivered to yard cents/lb</t>
  </si>
  <si>
    <t>San Francisco Mixed yellow brass turnings, borings dealer buying price delivered to yard cents/lb</t>
  </si>
  <si>
    <t>Los Angeles Mixed wellow brass turnings, borings scrap dealer buying price delivered to yard cents/lb</t>
  </si>
  <si>
    <t>Montreal Yellow brass rod ends scrap dealer buying price delivered to yard cents/lb</t>
  </si>
  <si>
    <t>Buffalo Yellow brass rod ends scrap dealer buying price delivered to yard cents/lb</t>
  </si>
  <si>
    <t>Boston Yellow brass rod ends scrap dealer buying price delivered to yard cents/lb</t>
  </si>
  <si>
    <t>New York Yellow brass rod ends scrap dealer buying price delivered to yard cents/lb</t>
  </si>
  <si>
    <t>Philadelphia Yellow brass rod ends scrap dealer buying price delivered to yard cents/lb</t>
  </si>
  <si>
    <t>Atlanta Yellow brass rod ends scrap dealer buying price delivered to yard cents/lb</t>
  </si>
  <si>
    <t>Houston Yellow brass rod ends scrap dealer buying price delivered to yard cents/lb</t>
  </si>
  <si>
    <t>Pittsburgh Yellow brass rod ends scrap dealer buying price delivered to yard cents/lb</t>
  </si>
  <si>
    <t>Cleveland Yellow brass rod ends scrap dealer buying price delivered to yard cents/lb</t>
  </si>
  <si>
    <t>Cincinnati Yellow brass rod ends scrap dealer buying price delivered to yard cents/lb</t>
  </si>
  <si>
    <t>Detroit Yellow brass rod ends scrap dealer buying price delivered to yard cents/lb</t>
  </si>
  <si>
    <t>Chicago Yellow brass rod ends scrap dealer buying price delivered to yard cents/lb</t>
  </si>
  <si>
    <t>St Louis Yellow brass rod ends scrap dealer buying price delivered to yard cents/lb</t>
  </si>
  <si>
    <t>San Francisco Yellow brass rod ends scrap dealer buying price delivered to yard cents/lb</t>
  </si>
  <si>
    <t>Los Angeles Yellow brass rod ends scrap dealer buying price delivered to yard cents/lb</t>
  </si>
  <si>
    <t>Montreal Yellow brass rod turnings scrap dealer buying price delivered to yard cents/lb</t>
  </si>
  <si>
    <t>Buffalo Yellow brass rod turnings scrap dealer buying price delivered to yard cents/lb</t>
  </si>
  <si>
    <t>Boston Yellow brass rod turnings scrap dealer buying price delivered to yard cents/lb</t>
  </si>
  <si>
    <t>New York Yellow brass rod turnings scrap dealer buying price delivered to yard cents/lb</t>
  </si>
  <si>
    <t>Philadelphia Yellow brass rod turnings scrap dealer buying price delivered to yard cents/lb</t>
  </si>
  <si>
    <t>Atlanta Yellow brass rod turnings scrap dealer buying price delivered to yard cents/lb</t>
  </si>
  <si>
    <t>Houston Yellow brass rod turnings scrap dealer buying price delivered to yard cents/lb</t>
  </si>
  <si>
    <t>Pittsburgh Yellow brass rod turnings scrap dealer buying price delivered to yard cents/lb</t>
  </si>
  <si>
    <t>Cleveland Yellow brass rod turnings scrap dealer buying price delivered to yard cents/lb</t>
  </si>
  <si>
    <t>Cincinnati Yellow brass rod turnings scrap dealer buying price delivered to yard cents/lb</t>
  </si>
  <si>
    <t>Detroit Yellow brass rod turnings scrap dealer buying price delivered to yard cents/lb</t>
  </si>
  <si>
    <t>Chicago Yellow brass rod turnings scrap dealer buying price delivered to yard cents/lb</t>
  </si>
  <si>
    <t>St Louis Yellow brass rod turnings scrap dealer buying price delivered to yard cents/lb</t>
  </si>
  <si>
    <t>San Francisco Yellow brass rod turnings scrap dealer buying price delivered to yard cents/lb</t>
  </si>
  <si>
    <t>Los Angeles Yellow brass rod turnings scrap dealer buying price delivered to yard cents/lb</t>
  </si>
  <si>
    <t>Montreal 70-30 Brass Clips scrap scrap dealer buying price delivered to yard Canadian cents/lb</t>
  </si>
  <si>
    <t>Buffalo 70-30 Brass Clips scrap scrap dealer buying price delivered to yard cents/lb</t>
  </si>
  <si>
    <t>Boston 70-30 Brass Clips scrap dealer buying price delivered to yard cents/lb</t>
  </si>
  <si>
    <t>New York 70-30 Brass Clips scrap dealer buying price delivered to yard cents/lb</t>
  </si>
  <si>
    <t>Philadelphia 70-30 Brass Clips scrap dealer buying price delivered to yard cents/lb</t>
  </si>
  <si>
    <t>Atlanta 70-30 Brass Clips scrap dealer buying price delivered to yard cents/lb</t>
  </si>
  <si>
    <t>Houston 70-30 Brass Clips scrap dealer buying price delivered to yard cents/lb</t>
  </si>
  <si>
    <t>Pittsburgh 70-30 Brass Clips scrap dealer buying price delivered to yard cents/lb</t>
  </si>
  <si>
    <t>Cleveland 70-30 Brass Clips scrap dealer buying price delivered to yard cents/lb</t>
  </si>
  <si>
    <t>Cincinnati 70-30 Brass Clips scrap dealer buying price delivered to yard cents/lb</t>
  </si>
  <si>
    <t>Detroit 70-30 Brass Clips scrap dealer buying price delivered to yard cents/lb</t>
  </si>
  <si>
    <t>Chicago 70-30 Brass Clips scrap dealer buying price delivered to yard cents/lb</t>
  </si>
  <si>
    <t>St Louis 70-30 Brass Clips scrap dealer buying price delivered to yard cents/lb</t>
  </si>
  <si>
    <t>San Francisco 70-30 Brass Clips scrap dealer buying price delivered to yard cents/lb</t>
  </si>
  <si>
    <t>Los Angeles 70-30 Brass Clips scrap dealer buying price delivered to yard cents/lb</t>
  </si>
  <si>
    <t>Montreal Auto radiators (unsweated) scrap dealer buying price delivered to yard Canadian cents/lb</t>
  </si>
  <si>
    <t>Toronto Auto radiators (unsweated) scrap dealer buying price delivered to yard Canadian cents/lb</t>
  </si>
  <si>
    <t>Buffalo Auto radiators (unsweated) scrap dealer buying price delivered to yard cents/lb</t>
  </si>
  <si>
    <t>Boston Auto radiators (unsweated) scrap dealer buying price delivered to yard cents/lb</t>
  </si>
  <si>
    <t>New York Auto radiators (unsweated) scrap dealer buying price delivered to yard cents/lb</t>
  </si>
  <si>
    <t>Philadelphia Auto radiators (unsweated) scrap dealer buying price delivered to yard cents/lb</t>
  </si>
  <si>
    <t>Atlanta Auto radiators (unsweated) scrap dealer buying price delivered to yard cents/lb</t>
  </si>
  <si>
    <t>Houston Auto radiators (unsweated) scrap dealer buying price delivered to yard cents/lb</t>
  </si>
  <si>
    <t>Pittsburgh Auto radiators (unsweated) scrap dealer buying price delivered to yard cents/lb</t>
  </si>
  <si>
    <t>Cleveland Auto radiators (unsweated) scrap dealer buying price delivered to yard cents/lb</t>
  </si>
  <si>
    <t>Cincinnati Auto radiators (unsweated) scrap dealer buying price delivered to yard cents/lb</t>
  </si>
  <si>
    <t>Detroit Auto radiators (unsweated) scrap dealer buying price delivered to yard cents/lb</t>
  </si>
  <si>
    <t>Chicago Auto radiators (unsweated) scrap dealer buying price delivered to yard cents/lb</t>
  </si>
  <si>
    <t>St Louis Auto radiators (unsweated) scrap dealer buying price delivered to yard cents/lb</t>
  </si>
  <si>
    <t>San Francisco Auto radiators (unsweated) scrap dealer buying price delivered to yard cents/lb</t>
  </si>
  <si>
    <t>Los Angeles Auto radiators (unsweated) scrap dealer buying price delivered to yard cents/lb</t>
  </si>
  <si>
    <t>Montreal High-grade bronze gears scrap dealer buying price delivered to yard cents/lb</t>
  </si>
  <si>
    <t>Toronto High-grade bronze gears scrap dealer buying price delivered to yard cents/lb</t>
  </si>
  <si>
    <t>Buffalo High-grade bronze gears scrap dealer buying price delivered to yard cents/lb</t>
  </si>
  <si>
    <t>Boston High-grade bronze gears scrap dealer buying price delivered to yard cents/lb</t>
  </si>
  <si>
    <t>New York High-grade bronze gears scrap dealer buying price delivered to yard cents/lb</t>
  </si>
  <si>
    <t>Philadelphia High-grade bronze gears scrap dealer buying price delivered to yard cents/lb</t>
  </si>
  <si>
    <t>Atlanta High-grade bronze gears scrap dealer buying price delivered to yard cents/lb</t>
  </si>
  <si>
    <t>Houston High-grade bronze gears scrap dealer buying price delivered to yard cents/lb</t>
  </si>
  <si>
    <t>Pittsburgh High-grade bronze gears scrap dealer buying price delivered to yard cents/lb</t>
  </si>
  <si>
    <t>Cleveland High-grade bronze gears scrap dealer buying price delivered to yard cents/lb</t>
  </si>
  <si>
    <t>Cincinnati High-grade bronze gears scrap dealer buying price delivered to yard cents/lb</t>
  </si>
  <si>
    <t>Detroit High-grade bronze gears scrap dealer buying price delivered to yard cents/lb</t>
  </si>
  <si>
    <t>Chicago High-grade bronze gears scrap dealer buying price delivered to yard cents/lb</t>
  </si>
  <si>
    <t>San Francisco High-grade bronze gears scrap dealer buying price delivered to yard cents/lb</t>
  </si>
  <si>
    <t>Los Angeles High-grade bronze gears scrap dealer buying price delivered to yard cents/lb</t>
  </si>
  <si>
    <t>Montreal High-grade low lead bronze scrap dealer buying price delivered to yard cents/lb</t>
  </si>
  <si>
    <t>Atlanta High-grade low lead bronze scrap dealer buying price delivered to yard cents/lb</t>
  </si>
  <si>
    <t>Houston High-grade low lead bronze scrap dealer buying price delivered to yard cents/lb</t>
  </si>
  <si>
    <t>Pittsburgh High-grade low lead bronze scrap dealer buying price delivered to yard cents/lb</t>
  </si>
  <si>
    <t>Cleveland High-grade low lead bronze scrap dealer buying price delivered to yard cents/lb</t>
  </si>
  <si>
    <t>Cincinnati High-grade low lead bronze scrap dealer buying price delivered to yard cents/lb</t>
  </si>
  <si>
    <t>Detroit High-grade low lead bronze scrap dealer buying price delivered to yard cents/lb</t>
  </si>
  <si>
    <t>Chicago High-grade low lead bronze scrap dealer buying price delivered to yard cents/lb</t>
  </si>
  <si>
    <t>St Louis High-grade low lead bronze scrap dealer buying price delivered to yard cents/lb</t>
  </si>
  <si>
    <t>San Francisco High-grade low lead bronze scrap dealer buying price delivered to yard cents/lb</t>
  </si>
  <si>
    <t>Los Angeles High-grade low lead bronze scrap dealer buying price delivered to yard cents/lb</t>
  </si>
  <si>
    <t>Montreal Manganese bronze solids scrap dealer buying price delivered to yard Canadian cents/lb</t>
  </si>
  <si>
    <t>Toronto Manganese bronze solids scrap dealer buying price delivered to yard Canadian cents/lb</t>
  </si>
  <si>
    <t>Buffalo Manganese bronze solids scrap dealer buying price delivered to yard cents/lb</t>
  </si>
  <si>
    <t>Boston Manganese bronze solids scrap dealer buying price delivered to yard cents/lb</t>
  </si>
  <si>
    <t>New York Manganese bronze solids scrap dealer buying price delivered to yard cents/lb</t>
  </si>
  <si>
    <t>Philadelphia Manganese bronze solids scrap dealer buying price delivered to yard cents/lb</t>
  </si>
  <si>
    <t>Atlanta Manganese bronze solids scrap dealer buying price delivered to yard cents/lb</t>
  </si>
  <si>
    <t>Houston Manganese bronze solids scrap dealer buying price delivered to yard cents/lb</t>
  </si>
  <si>
    <t>Pittsburgh Manganese bronze solids scrap dealer buying price delivered to yard cents/lb</t>
  </si>
  <si>
    <t>Cleveland Manganese bronze solids scrap dealer buying price delivered to yard cents/lb</t>
  </si>
  <si>
    <t>Cincinnati Manganese bronze solids scrap dealer buying price delivered to yard cents/lb</t>
  </si>
  <si>
    <t>Detroit Manganese bronze solids scrap dealer buying price delivered to yard cents/lb</t>
  </si>
  <si>
    <t>Chicago Manganese bronze solids scrap dealer buying price delivered to yard cents/lb</t>
  </si>
  <si>
    <t>St Louis Manganese bronze solids scrap dealer buying price delivered to yard cents/lb</t>
  </si>
  <si>
    <t>San Francisco Manganese bronze solids scrap dealer buying price delivered to yard cents/lb</t>
  </si>
  <si>
    <t>Los Angeles Manganese bronze solids scrap dealer buying price delivered to yard cents/lb</t>
  </si>
  <si>
    <t>Montreal Manganese bronze turnings scrap dealer buying price delivered to yard cents/lb</t>
  </si>
  <si>
    <t>Toronto Manganese bronze turnings scrap dealer buying price delivered to yard cents/lb</t>
  </si>
  <si>
    <t>Buffalo Manganese bronze turnings scrap dealer buying price delivered to yard cents/lb</t>
  </si>
  <si>
    <t>Boston Manganese bronze turnings scrap dealer buying price delivered to yard cents/lb</t>
  </si>
  <si>
    <t>New York Manganese bronze turnings scrap dealer buying price delivered to yard cents/lb</t>
  </si>
  <si>
    <t>Philadelphia Manganese bronze turnings scrap dealer buying price delivered to yard cents/lb</t>
  </si>
  <si>
    <t>Atlanta Manganese bronze turnings scrap dealer buying price delivered to yard cents/lb</t>
  </si>
  <si>
    <t>Houston Manganese bronze turnings scrap dealer buying price delivered to yard cents/lb</t>
  </si>
  <si>
    <t>Pittsburgh Manganese bronze turnings scrap dealer buying price delivered to yard cents/lb</t>
  </si>
  <si>
    <t>Cleveland Manganese bronze turnings scrap dealer buying price delivered to yard cents/lb</t>
  </si>
  <si>
    <t>Cincinnati Manganese bronze turnings scrap dealer buying price delivered to yard cents/lb</t>
  </si>
  <si>
    <t>Detroit Manganese bronze turnings scrap dealer buying price delivered to yard cents/lb</t>
  </si>
  <si>
    <t>Chicago Manganese bronze turnings scrap dealer buying price delivered to yard cents/lb</t>
  </si>
  <si>
    <t>St Louis Manganese bronze turnings scrap dealer buying price delivered to yard cents/lb</t>
  </si>
  <si>
    <t>San Francisco Manganese bronze turnings scrap dealer buying price delivered to yard cents/lb</t>
  </si>
  <si>
    <t>Los Angeles Manganese bronze turnings scrap dealer buying price delivered to yard cents/lb</t>
  </si>
  <si>
    <t>No. 1 copper discount copper scrap buying price delivered to brass mill cents/lb</t>
  </si>
  <si>
    <t>No. 1 copper discount copper scrap buying price delivered to refiners cents/lb</t>
  </si>
  <si>
    <t>No. 2 copper discount copper scrap buying price delivered to refiners cents/lb</t>
  </si>
  <si>
    <t>No. 1 bare bright discount copper scrap buying price delivered to brass ingot makers cents/lb</t>
  </si>
  <si>
    <t>No. 1 discount copper scrap buying price delivered to brass ingot makers cents/lb</t>
  </si>
  <si>
    <t>No. 2 discount copper scrap buying price delivered to brass ingot makers cents/lb</t>
  </si>
  <si>
    <t>Light Copper discount copper scrap buying price delivered to brass ingot makers cents/lb</t>
  </si>
  <si>
    <t>No. 1 comp. solids copper scrap buying price delivered to brass ingot makers cents/lb</t>
  </si>
  <si>
    <t>Comp., borings, turnings copper scrap buying price delivered to brass ingot makers cents/lb</t>
  </si>
  <si>
    <t>Radiators copper scrap buying price delivered to brass ingot makers cents/lb</t>
  </si>
  <si>
    <t>Yellow brass solids copper scrap buying price delivered to brass ingot makers cents/lb</t>
  </si>
  <si>
    <t>No. 1 copper scrap buying price delivered to brass mill cents/lb</t>
  </si>
  <si>
    <t>No. 1 copper scrap buying price delivered to refiners cents/lb</t>
  </si>
  <si>
    <t>No. 2 copper scrap buying price delivered to refiners cents/lb</t>
  </si>
  <si>
    <t>No. 1 bare bright copper scrap buying price delivered to brass ingot makers cents/lb</t>
  </si>
  <si>
    <t>No. 1 copper scrap buying price delivered to brass ingot makers cents/lb</t>
  </si>
  <si>
    <t>No. 2 copper scrap buying price delivered to brass ingot makers cents/lb</t>
  </si>
  <si>
    <t>Light Copper scrap buying price delivered to brass ingot makers cents/lb</t>
  </si>
  <si>
    <t>Copper Cathode Grade 1 free market delivered domestic US cents/lb</t>
  </si>
  <si>
    <t>Copper Cathode, Grade 1 premium, Delivered Domestic US, US dollar per tonne</t>
  </si>
  <si>
    <t>Copper Republican copper price for Palabora 7.90mm South Africa Rand per tonne</t>
  </si>
  <si>
    <t>Aurubis Copper Grade A cathode premium Europe ex-works $ per tonne</t>
  </si>
  <si>
    <t>Copper rand fixing price per tonne for LME trade</t>
  </si>
  <si>
    <t>No.2 Copper (Birch/Cliff) imported into China 94-96% cif China cents per Ib at a discount to LME or Comex</t>
  </si>
  <si>
    <t>Copper import arbitrage $ per tonne</t>
  </si>
  <si>
    <t>Copper import arbitrage yuan per tonne</t>
  </si>
  <si>
    <t>Copper premium, Grade A, cathode, Rotterdam, CIF $ per tonne</t>
  </si>
  <si>
    <t>Copper premium, Grade A, cathode, Germany, delivered $ per tonne</t>
  </si>
  <si>
    <t>Copper premium, Grade A, cathode, United States Warrants $ per tonne</t>
  </si>
  <si>
    <t>Copper premium, Grade A, cathode, Shanghai, CIF ER $ per tonne</t>
  </si>
  <si>
    <t>Copper premium, Grade A, cathode, Shanghai, bonded in-warehouse SX- EW $ per tonne</t>
  </si>
  <si>
    <t>Copper premium, Grade A, cathode, Shanghai, bonded in-warehouse ER $ per tonne</t>
  </si>
  <si>
    <t>Copper premium, Grade A, cathode, Shanghai, CIF SX- EW $ per tonne</t>
  </si>
  <si>
    <t>Copper premium, Grade A, cathode, Japan, CIF $ per tonne</t>
  </si>
  <si>
    <t>Copper premium, Grade A, cathode, Taiwan, CIF $ per tonne</t>
  </si>
  <si>
    <t>Copper premium, Grade A cathode, Southeast Asian warrants, in-warehouse $ per tonne</t>
  </si>
  <si>
    <t>Copper premium, Grade A cathode, East Asian warrants, in-warehouse $ per tonne</t>
  </si>
  <si>
    <t>Copper premium, Grade A cathode, Southeast Asia, CIF $ per tonne</t>
  </si>
  <si>
    <t>Copper premium, Grade A cathode, North European warrants, in-warehouse $ per tonne</t>
  </si>
  <si>
    <t>Copper premium, Grade A cathode, South European Warrants, in-warehouse $ per tonne</t>
  </si>
  <si>
    <t>Copper annual premium 8mm copper wire rod, cif Nhava Sheva, $/tonne</t>
  </si>
  <si>
    <t>Shanghai, Copper premium, Grade A, cathode, cif, low - high, $ per tonne</t>
  </si>
  <si>
    <t>South Korea, Copper premium, Grade A, cathode, cif, low - high, $ per tonne</t>
  </si>
  <si>
    <t>Shanghai, Copper premium, Grade A, cathode, in-warehouse, low - high, $ per tonne</t>
  </si>
  <si>
    <t>Leghorn, Copper premium, Grade A, cathode, cif, low - high, $ per tonne</t>
  </si>
  <si>
    <t>Diatomite, calcined filter-aid grade, FOB US plant, $/tonne</t>
  </si>
  <si>
    <t>Diatomite, flux-calcined filter-aid grade, FOB US plant, $/tonne</t>
  </si>
  <si>
    <t>Northern white frac sand, 20/40 mesh, API, EXW Wisconsin, $/short ton</t>
  </si>
  <si>
    <t>Turkey export merchant bar $ per tonne fob main Turkish port</t>
  </si>
  <si>
    <t>Venezuelan export hot briquetted iron $ per tonne fob main port</t>
  </si>
  <si>
    <t>Hot-briquetted iron FOB NOLA US$/tonne</t>
  </si>
  <si>
    <t>Ferro-chrome 0.06% C max - 65% Cr European low carbon in warehouse $ per lb Cr</t>
  </si>
  <si>
    <t>Ferro-chrome 0.10% C average 60-70% Cr major European destinations $ per lb Cr</t>
  </si>
  <si>
    <t>Ferro-chrome China Contract 6-8% C basis 50% Cr delivered duty paid China RMB/tonne</t>
  </si>
  <si>
    <t>Ferro-chrome China Spot 6-8% C, basis 50% Cr delivered duty paid China RMB/tonne</t>
  </si>
  <si>
    <t>Ferrochrome high carbon 6-8% C basis 60-65% Cr max 2% Si in warehouse Pittsburgh cents/lb</t>
  </si>
  <si>
    <t>Ferrochrome low carbon 0.05%C - 65% min cr in warehouse Pittsburgh cents/lb</t>
  </si>
  <si>
    <t>Ferrochrome low carbon 0.10%C - 62% min Cr in warehouse Pittsburgh cents/lb</t>
  </si>
  <si>
    <t>Ferrochrome low carbon 0.15%C - 60% min Cr in warehouse Pittsburgh cents/lb</t>
  </si>
  <si>
    <t>Ferro-chrome China import 50% Cr US $ per Ib contained chrome CIF Shanghai</t>
  </si>
  <si>
    <t>Ferro-chrome Japan import 8-9% C, basis 60% Cr, CIF Japan, duty unpaid, $ per lb contained chrome</t>
  </si>
  <si>
    <t>Ferro-chrome South Korea import 8-9% C, basis 60% Cr, CIF South Korea, duty unpaid, $ per lb contained chrome</t>
  </si>
  <si>
    <t>Ferro-Chrome European Benchmark Indicator, Lumpy Cr charge basis 52% (and high carbon), $ per Ib</t>
  </si>
  <si>
    <t>Ferro-silicon export from mainland China Min 75% Si 7.5% C fob $/tonne</t>
  </si>
  <si>
    <t>Ferro-silicon lumpy basis 75% Si (Scale pro rata) major European destinations € per tonne</t>
  </si>
  <si>
    <t>Feldspar, Na feldspar, Crude, -10mm size bulk, FOB Gulluk, Turkey, $/tonne</t>
  </si>
  <si>
    <t>Feldspar, Na feldspar, Glass grade, -500 microns, bagged, FOB Gulluk, Turkey, $/tonne</t>
  </si>
  <si>
    <t>Feldspar, (Na), ceramic grade, 170-200 mesh, bagged, ex-works USA, $/s.ton</t>
  </si>
  <si>
    <t>Feldspar, Na feldspar, floated -500 microns, bulk, FOB Gulluk, Turkey, $/tonne</t>
  </si>
  <si>
    <t>Feldspar, Na feldspar, floated -150 microns, bagged, FOB Gulluk, Turkey, $/tonne</t>
  </si>
  <si>
    <t>Feldspar (-38 micron, FCL's bagged,&gt;90 Brightness) FOB Durban, South Africa, $/tonne</t>
  </si>
  <si>
    <t>Feldspar (-20 micron, FCL's bagged, &gt;92 Brightness) FOB Durban, South Africa, $/tonne</t>
  </si>
  <si>
    <t>Ferromanganese high carbon 78% Mn Standard 7.5% C in warehouse Pittsburgh $/long ton</t>
  </si>
  <si>
    <t>Ferromanganese low carbon 80% Mn max. 0.80% C cents/lb</t>
  </si>
  <si>
    <t>Ferromanganese Medium carbon 80% Mn max 1.50% C cents/lb</t>
  </si>
  <si>
    <t>Nickel pig iron high grade NPI content 10-15% contract price delivered duty paid China RMB per nickel unit price</t>
  </si>
  <si>
    <t>Nickel pig iron high grade NPI content 10-15% spot price China RMB per nickel unit price</t>
  </si>
  <si>
    <t>Ferro-nickel China premium, 26-32% nickel contained, cif China, $ per tonne</t>
  </si>
  <si>
    <t>Brazilian foundry pig iron FOB NOLA US$/tonne</t>
  </si>
  <si>
    <t>Ferro-molybdenum basis 65% min, in-warehouse Rotterdam, $ per kg Mo</t>
  </si>
  <si>
    <t>Ferromolybdenum 65-70% Mo $/lb</t>
  </si>
  <si>
    <t>Molybdenum MB Drummed Molybdic Oxide $ per lb Mo in warehouse</t>
  </si>
  <si>
    <t>Ferro-silicon China min 75% Si, in warehouse China RMB/tonne</t>
  </si>
  <si>
    <t>Ferrosilicon 75% Si in warehouse Pittsburgh cents/lb</t>
  </si>
  <si>
    <t>Ferro-titanium 70% (max 4.5% Al) MB $ per kg Ti d/d Europe</t>
  </si>
  <si>
    <t xml:space="preserve">Ferro-tungsten basis 75% W Rotterdam duty unpaid $ per kg W in warehouse </t>
  </si>
  <si>
    <t>Ferro-Tungsten, China export min 75% $ per kg W, fob China</t>
  </si>
  <si>
    <t>Ferro-vanadium basis 78% min, free delivered duty paid, consumer plant,1st grade Western Europe, $ per kg V</t>
  </si>
  <si>
    <t>Ferrovanadium 70-80% V $/lb</t>
  </si>
  <si>
    <t>Ferro-manganese basis 78% Mn (Scale pro rata) - Standard 7.5% C major European destinations € per tonne</t>
  </si>
  <si>
    <t>Ferro-manganese min 65% Mn max 7.0% C in warehouse China RMB/tonne</t>
  </si>
  <si>
    <t>Iodine crystal, 99.5% min, drums, spot &amp; contract, $/kg</t>
  </si>
  <si>
    <t>Ilmenite bulk concentrates min 54% TiO2 FOB Australia US $ per tonne</t>
  </si>
  <si>
    <t>Ilmenite spot price min 54% TiO2 FOB Australia US $ tonne</t>
  </si>
  <si>
    <t>Ilmenite bulk concentrates min 54% TiO2 CIF China $/tonne</t>
  </si>
  <si>
    <t>Iridium ingot min 99.9% Europe Free Market $ per troy oz in warehouse</t>
  </si>
  <si>
    <t>CIS export pig iron Baltic Sea $ per tonne fob main port</t>
  </si>
  <si>
    <t>CIS export pig iron Black Sea $ per tonne fob main port</t>
  </si>
  <si>
    <t>USA import pig iron $ per tonne cfr Gulf</t>
  </si>
  <si>
    <t>China domestic pig iron yuan per tonne del warehouse</t>
  </si>
  <si>
    <t>MBIO Index Iron Ore 62% Fe fines CFR Qingdao US $/tonne</t>
  </si>
  <si>
    <t>Iron Ore 65% Fe Brazilian origin high grade sinter fines CFR Qingdao US $ per tonne</t>
  </si>
  <si>
    <t>Iron Ore 62% Fe sinter fines, FOT main Chinese ports, RMB per wet tonne</t>
  </si>
  <si>
    <t>Iron Ore 65% Fe blast furnace pellet CFR Qingdao basis US $ per tonne</t>
  </si>
  <si>
    <t>Iron Ore 66% Fe concentrate CFR Qingdao US $ per tonne</t>
  </si>
  <si>
    <t>EU pig iron imports $ per tonne cif Italy</t>
  </si>
  <si>
    <t>Iron Ore 58% Fe delivered to China, normalized to Qingdao US $ per tonne</t>
  </si>
  <si>
    <t>Iron Ore 58% Fe High Grade Premium CFR Qingdao US $ per tonne</t>
  </si>
  <si>
    <t>Iron Ore 58%Fe High Grade Premium Index US $ per tonne CFR Qingdao</t>
  </si>
  <si>
    <t>Iron Ore Fines 62% Fe, % Fe value in use cfr Qingdao $ per dry metric tonne</t>
  </si>
  <si>
    <t>Iron Ore Fines 65% Fe, % Fe value in use cfr Qingdao $ per dry metric tonne</t>
  </si>
  <si>
    <t>Iron Ore Fines 62% Fe, % Si value in use cfr Qingdao $ per dry metric tonne</t>
  </si>
  <si>
    <t>Iron Ore Fines 62% Fe, % Al2O3 value in use cfr Qingdao $ per dry metric tonne</t>
  </si>
  <si>
    <t>Iron Ore 62% Fe sinter fines, FOT main Chinese ports, US $ per tonne</t>
  </si>
  <si>
    <t>India domestic direct reduced iron rupees per tonne exw</t>
  </si>
  <si>
    <t>Iron Ore Fines 62% Fe, 0.01% Phosphorous value in use cfr Qingdao US cent per dry metric tonne</t>
  </si>
  <si>
    <t>Metal Bulletin 60% Fe Iranian Fines Index (MBIOI-IR) CFR China $ per dry metric tonne</t>
  </si>
  <si>
    <t>Iron Ore product differential - PBF delivered Qingdao, China CFR $ per tonne</t>
  </si>
  <si>
    <t>Brazilian basic pig iron FOB NOLA US$/tonne</t>
  </si>
  <si>
    <t>Ukrainian/Russian basic pig iron FOB NOLA US$/tonne</t>
  </si>
  <si>
    <t>Iron ore implied pellet premium CFR Qingdao US $ per tonne</t>
  </si>
  <si>
    <t>Iron Ore 62% Fe Iron Ores Fines Low Alumina index CFR Qingdao US $ per dry metric tonne</t>
  </si>
  <si>
    <t>Iron oxide, brown type 868, bagged, FOB China, $/tonne</t>
  </si>
  <si>
    <t>Iron oxide, red type 130 90% Fe2O3, bagged, FOB China, $/tonne</t>
  </si>
  <si>
    <t>Micaceous iron oxide, milled, micronized, ex-works Europe, €/kg</t>
  </si>
  <si>
    <t>Micaceous iron oxide, Rocks, FOB €/kg</t>
  </si>
  <si>
    <t>Micaceous iron oxide, welding grade, container load, FOB Kandla, $/s.ton</t>
  </si>
  <si>
    <t>Micaceous iron oxide, paint grade, container load, FOB Kandla, $/s.ton</t>
  </si>
  <si>
    <t>Micaceous iron oxide, milled, standard, ex-works Europe, €/kg</t>
  </si>
  <si>
    <t>Kaolin for tableware, (-45 micron, FCL's bagged &gt; 90 Whiteness), FOB HaiPhong, Vietnam, $/tonne</t>
  </si>
  <si>
    <t>Kaolin for tile glaze, (-75 micron, FCL's bagged &gt; 85 whiteness), FOB HaiPhong, Vietnam, $/tonne</t>
  </si>
  <si>
    <t>Kaolin for sanitaryware, (-75 micron, FCL's bagged &gt; 75 Whiteness), FOB HaiPhong, Vietnam, $/tonne</t>
  </si>
  <si>
    <t>Kaolin, Brazilian kaolin, Paper coating grade, 5% moisture, bulk, C&amp; F Europe, $/tonne</t>
  </si>
  <si>
    <t>Kaolin, Brazilian kaolin, Paper coating grade, slurry form, bulk, C&amp; F Europe, $/tonne</t>
  </si>
  <si>
    <t>Kaolin, No 1 paper coating grade, Ex-Georgia plant, $/s.ton</t>
  </si>
  <si>
    <t>Kaolin, No 2 paper coating grade, Ex-Georgia plant, $/s.ton</t>
  </si>
  <si>
    <t>Kyanite, raw kyanite, 55-60% Al2O3, ex-works USA, $/s.ton</t>
  </si>
  <si>
    <t>Mullite, calcined kyanite, 55-60% Al2O3,22 ton lots ex-works USA, $/s.ton</t>
  </si>
  <si>
    <t>Leucoxene min 91% TiO2 max. 1% ZrO2 bagged FOB West Australia US$/tonne</t>
  </si>
  <si>
    <t>Lithium carbonate min 99% Li2CO3 technical and industrial grades, contract prices DDP Europe and US, $/kg</t>
  </si>
  <si>
    <t>Lithium carbonate min 99% Li2CO3 technical and industrial grades, spot prices DDP Europe and US, $/kg</t>
  </si>
  <si>
    <t>Lithium carbonate min 99.5% Li2CO3 battery grade, contract prices DDP Europe and US, $/kg</t>
  </si>
  <si>
    <t>Lithium carbonate min 99.5% Li2CO3  battery grade, spot prices DDP Europe and US, $/kg</t>
  </si>
  <si>
    <t>Lithium carbonate min 99% Li2CO3 technical and industrial grades, contract prices CIF China, Japan &amp; Korea, $/kg</t>
  </si>
  <si>
    <t>Lithium carbonate min 99.5% Li2CO3 battery grade, contract prices CIF China, Japan &amp; Korea, $/kg</t>
  </si>
  <si>
    <t>Lithium carbonate min 99% Li2CO3 technical and industrial grades, spot prices CIF China, Japan &amp; Korea, $/kg</t>
  </si>
  <si>
    <t>Lithium carbonate min 99.5% Li2CO3 battery grade, spot prices CIF China, Japan &amp; Korea, $/kg</t>
  </si>
  <si>
    <t>Magnesia, dead-burned, 94-95% MgO, lump, FOB China, $/tonne</t>
  </si>
  <si>
    <t>Magnesia, dead-burned, 90% MgO, lump, FOB China, $/tonne</t>
  </si>
  <si>
    <t>Magnesia, dead burned, 92% MgO, lump, FOB China, $/tonne</t>
  </si>
  <si>
    <t>Magnesia, calcined, 90-92% MgO, FOB China, $/tonne</t>
  </si>
  <si>
    <t>Magnesia, dead burned, 97.5% MgO, lump, FOB China, $/tonne</t>
  </si>
  <si>
    <t>Magnesia, calcined 94% MgO lump, FOB China, $/tonne</t>
  </si>
  <si>
    <t>Magnesia, fused, 97% MgO, Ca:Si 2:1, lump, FOB China, $/tonne</t>
  </si>
  <si>
    <t>Magnesia, fused, 96% MgO lump, FOB China, $/tonne</t>
  </si>
  <si>
    <t>Magnesia, calcined 96% Mgo lump, FOB China, $/tonne</t>
  </si>
  <si>
    <t>Magnesia, European calcined, agricultural, CIF Europe, €/tonne</t>
  </si>
  <si>
    <t>Magnesite, Greek, raw, max 3.5% SiO2, FOB East Mediterranean, €/tonne</t>
  </si>
  <si>
    <t>Magnesia, fused, electrical grade, ex-works UK, $/tonne</t>
  </si>
  <si>
    <t>Magnesia, fused, refractory grade, FOB USA, $/tonne</t>
  </si>
  <si>
    <t>Magnesia, fused, electrical grade, ex-works USA, $/tonne</t>
  </si>
  <si>
    <t>Magnesia, fused, European, FOB Europe, $/tonne</t>
  </si>
  <si>
    <t>Magnesium min 99.8% Mg, fob China main ports $ per tonne</t>
  </si>
  <si>
    <t>Mica, dry ground, ex-works UK, £/tonne</t>
  </si>
  <si>
    <t>Mica, flake, FOB plant, USA, $/tonne</t>
  </si>
  <si>
    <t>Mica, Indian mine scrap green (Andhra Pradesh) for mica paper, FOB Madras, $/tonne</t>
  </si>
  <si>
    <t>Mica, Indian wet-ground, CIF Europe, $/tonne</t>
  </si>
  <si>
    <t>Mica, Indian mine scrap, ruby (Andhra Pradesh), FOB Madras, $/tonne</t>
  </si>
  <si>
    <t>Mica, Mine scrap, ruby (Bihar), FOB Calcutta, $/tonne</t>
  </si>
  <si>
    <t>Mica, Calcined mica flakes, FOB Calcutta, $/tonne</t>
  </si>
  <si>
    <t>Mica, Calcined mica powder, FOB Calcutta, $/tonne</t>
  </si>
  <si>
    <t>Mica, Chinese dry ground 20-60 mesh, $/tonne</t>
  </si>
  <si>
    <t>Mica, (325 mesh FCL's bagged) FOB Durban, $/tonne</t>
  </si>
  <si>
    <t>Mica (60 mesh FCL's bagged) FOB Durban, $/tonne</t>
  </si>
  <si>
    <t>Mica, dry-ground, FOB plant, USA, $/tonne</t>
  </si>
  <si>
    <t>Mica, wet-ground, FOB plant, USA, $/tonne</t>
  </si>
  <si>
    <t>Mica, micronised, FOB plant, USA, $/tonne</t>
  </si>
  <si>
    <t>Manganese min. 99.7% electrolytic manganese flake MB free market $ per tonne in warehouse</t>
  </si>
  <si>
    <t>Manganese, Chemical grade, unground, 74-76% MnO2, Bulk CIF Europe, $/tonne</t>
  </si>
  <si>
    <t>Manganese, Chemical grade, ground, 74-76% MnO2, Ex-works Europe, $/tonne</t>
  </si>
  <si>
    <t>Manganese, Chemical grade, unground, 78-80% MnO2, Bulk CIF Europe, $/tonne</t>
  </si>
  <si>
    <t>Manganese, Chemical grade, ground, 78-80% MnO2, Ex-works Europe, $/tonne</t>
  </si>
  <si>
    <t>Molybdenum canned molybdic oxide $/lb</t>
  </si>
  <si>
    <t>Molybdenum concentrate MB Chinese free market, 45% Mo in warehouse China RMB/mtu</t>
  </si>
  <si>
    <t xml:space="preserve">Nickel Metal Europe 4x4 cathodes premium indicator in warehouse Rotterdam $/tonne    </t>
  </si>
  <si>
    <t>Nickel Metal Europe briquettes premium indicator in warehouse Rotterdam $/tonne</t>
  </si>
  <si>
    <t>Nickel Metal Europe uncut cathodes premium indicator in warehouse Rotterdam $/tonne</t>
  </si>
  <si>
    <t>Nickel melting material premium 99.8% purity, Delivered Domestic US, US cents per pound</t>
  </si>
  <si>
    <t>Nickel melting material premium 99.8% purity delivered domestic US cents/lb</t>
  </si>
  <si>
    <t>Nickel plating material premium 99.8% purity, Delivered Domestic US, US cents per pound</t>
  </si>
  <si>
    <t>Shanghai, Nickel premium, 99.80% purity, in warehouse, $ per tonne</t>
  </si>
  <si>
    <t>Nickel melting material 99.8% purity free market delivered domestic US cents/lb</t>
  </si>
  <si>
    <t>Nickel plating material 99.8% purity free market delivered domestic US cents/lb</t>
  </si>
  <si>
    <t>Nickel rand fixing price per tonne for LME trade</t>
  </si>
  <si>
    <t>Nickel 99.80% Full Plate premium in-warehouse Singapore $/tonne</t>
  </si>
  <si>
    <t>Nickel 99.80% Full Plate premium in-warehouse Malaysia $/tonne</t>
  </si>
  <si>
    <t>Nickel 99.80% briquettes premium in-warehouse Singapore $/tonne</t>
  </si>
  <si>
    <t>Nickel 99.80% briquettes premium in-warehouse Malaysia $/tonne</t>
  </si>
  <si>
    <t>Nickel import arbitrage $ per tonne</t>
  </si>
  <si>
    <t>Nickel import arbitrage yuan per tonne</t>
  </si>
  <si>
    <t>Shanghai, Nickel premium, 99.80% purity, full plate, cif, $ per tonne</t>
  </si>
  <si>
    <t>Nickel premium, min 99.80% full plates, Southeast Asian warrants, in-warehouse $/tonne</t>
  </si>
  <si>
    <t>Nickel premium, min 99.80% briquettes, Southeast Asian warrants, in-warehouse $/tonne</t>
  </si>
  <si>
    <t>Nickel premium, min 99.80% full plates, East Asian warrants, in-warehouse $/tonne</t>
  </si>
  <si>
    <t>Nickel premium, min 99.80% briquettes, East Asian warrants, in-warehouse $/tonne</t>
  </si>
  <si>
    <t>Nickel premium, min 99.80%, North European Warrants, in-warehouse $/tonne</t>
  </si>
  <si>
    <t>Shanghai, Nickel premium, 99.80% purity, full plate, cif, low - high, $ per tonne</t>
  </si>
  <si>
    <t>Shanghai, Nickel premium, 99.80% purity, in warehouse, low - high, $ per tonne</t>
  </si>
  <si>
    <t>Dealer nickel scrap solids - Chicago US cents per pound</t>
  </si>
  <si>
    <t>Dealer nickel turnings scrap - Chicago US cents per pound</t>
  </si>
  <si>
    <t>Dealer Monel R-400 scrap solids, clips - Chicago US cents per pound</t>
  </si>
  <si>
    <t>Dealer Monel scrap turnings - Chicago US cents per pound</t>
  </si>
  <si>
    <t>Dealer Monel K-500 (castings) solids, clips - Chicago US cents per pound</t>
  </si>
  <si>
    <t>Dealer Inconel 600 scrap solids, clips - Chicago US cents per pound</t>
  </si>
  <si>
    <t>Dealer 309 stainless steel scrap solids - Chicago US cents per pound</t>
  </si>
  <si>
    <t>Dealer 310 stainless steel scrap solids - Chicago US cents per pound</t>
  </si>
  <si>
    <t>Dealer 330 stainless steel scrap solids - Chicago US cents per pound</t>
  </si>
  <si>
    <t>Dealer Invar scrap solids, clips - Chicago US cents per pound</t>
  </si>
  <si>
    <t>Dealer Inconel 601 scrap solids, clips - Chicago US cents per pound</t>
  </si>
  <si>
    <t>Dealer 17-4PH solids - Chicago US cents per pound</t>
  </si>
  <si>
    <t>Dealer nickel scrap solids - Detroit US cents per pound</t>
  </si>
  <si>
    <t>Dealer nickel turnings scrap - Detroit US cents per pound</t>
  </si>
  <si>
    <t>Dealer Monel R-400 scrap solids, clips - Detroit US cents per pound</t>
  </si>
  <si>
    <t>Dealer Monel scrap turnings - Detroit US cents per pound</t>
  </si>
  <si>
    <t>Dealer Monel K-500 (castings) solids, clips - Detroit US cents per pound</t>
  </si>
  <si>
    <t>Dealer Inconel 600 scrap solids, clips - Detroit US cents per pound</t>
  </si>
  <si>
    <t>Dealer 309 stainless steel scrap solids - Detroit US cents per pound</t>
  </si>
  <si>
    <t>Dealer 310 stainless steel scrap solids - Detroit US cents per pound</t>
  </si>
  <si>
    <t>Dealer 330 stainless steel scrap solids - Detroit US cents per pound</t>
  </si>
  <si>
    <t>Dealer Invar scrap solids, clips - Detroit US cents per pound</t>
  </si>
  <si>
    <t>Dealer Inconel 601 scrap solids, clips - Detroit US cents per pound</t>
  </si>
  <si>
    <t>Dealer 17-4PH solids - Detroit US cents per pound</t>
  </si>
  <si>
    <t>Dealer nickel scrap solids - Houston US cents per pound</t>
  </si>
  <si>
    <t>Dealer nickel turnings scrap - Houston US cents per pound</t>
  </si>
  <si>
    <t>Dealer Monel R-400 scrap solids, clips - Houston US cents per pound</t>
  </si>
  <si>
    <t>Dealer Monel scrap turnings - Houston US cents per pound</t>
  </si>
  <si>
    <t>Dealer Monel K-500 (castings) solids, clips - Houston US cents per pound</t>
  </si>
  <si>
    <t>Dealer Inconel 600 scrap solids, clips - Houston US cents per pound</t>
  </si>
  <si>
    <t>Dealer 309 stainless steel scrap solids - Houston US cents per pound</t>
  </si>
  <si>
    <t>Dealer 310 stainless steel scrap solids - Houston US cents per pound</t>
  </si>
  <si>
    <t>Dealer 330 stainless steel scrap solids - Houston US cents per pound</t>
  </si>
  <si>
    <t>Dealer Invar scrap solids, clips - Houston US cents per pound</t>
  </si>
  <si>
    <t>Dealer Inconel 601 scrap solids, clips - Houston US cents per pound</t>
  </si>
  <si>
    <t>Dealer 17-4PH solids - Houston US cents per pound</t>
  </si>
  <si>
    <t>Dealer nickel scrap solids - Pittsburgh US cents per pound</t>
  </si>
  <si>
    <t>Dealer nickel turnings scrap - Pittsburgh US cents per pound</t>
  </si>
  <si>
    <t>Dealer Monel R-400 scrap solids, clips - Pittsburgh US cents per pound</t>
  </si>
  <si>
    <t>Dealer Monel scrap turnings - Pittsburgh US cents per pound</t>
  </si>
  <si>
    <t>Dealer Monel K-500 (castings) solids, clips - Pittsburgh US cents per pound</t>
  </si>
  <si>
    <t>Dealer Inconel 600 scrap solids, clips - Pittsburgh US cents per pound</t>
  </si>
  <si>
    <t>Dealer 309 stainless steel scrap solids - Pittsburgh US cents per pound</t>
  </si>
  <si>
    <t>Dealer 310 stainless steel scrap solids - Pittsburgh US cents per pound</t>
  </si>
  <si>
    <t>Dealer 330 stainless steel scrap solids - Pittsburgh US cents per pound</t>
  </si>
  <si>
    <t>Dealer Invar scrap solids, clips - Pittsburgh US cents per pound</t>
  </si>
  <si>
    <t>Dealer Inconel 601 scrap solids, clips - Pittsburgh US cents per pound</t>
  </si>
  <si>
    <t>Dealer 17-4PH solids - Pittsburgh US cents per pound</t>
  </si>
  <si>
    <t>Broker nickel scrap solids - Chicago US cents per pound</t>
  </si>
  <si>
    <t>Broker nickel turnings scrap - Chicago US cents per pound</t>
  </si>
  <si>
    <t>Broker Monel R-400 scrap solids, clips - Chicago US cents per pound</t>
  </si>
  <si>
    <t>Broker Monel scrap turnings - Chicago US cents per pound</t>
  </si>
  <si>
    <t>Broker Monel K-500 (castings) solids, clips - Chicago US cents per pound</t>
  </si>
  <si>
    <t>Broker Inconel 600 scrap solids, clips - Chicago US cents per pound</t>
  </si>
  <si>
    <t>Broker 309 stainless steel scrap solids - Chicago US cents per pound</t>
  </si>
  <si>
    <t>Broker 310 stainless steel scrap solids - Chicago US cents per pound</t>
  </si>
  <si>
    <t>Broker 330 stainless steel scrap solids - Chicago US cents per pound</t>
  </si>
  <si>
    <t>Broker Invar scrap solids, clips - Chicago US cents per pound</t>
  </si>
  <si>
    <t>Broker Inconel 601 scrap solids, clips - Chicago US cents per pound</t>
  </si>
  <si>
    <t>Broker 17-4PH solids - Chicago US cents per pound</t>
  </si>
  <si>
    <t>Broker nickel scrap solids - Detroit US cents per pound</t>
  </si>
  <si>
    <t>Broker nickel turnings scrap - Detroit US cents per pound</t>
  </si>
  <si>
    <t>Broker Monel R-400 scrap solids, clips - Detroit US cents per pound</t>
  </si>
  <si>
    <t>Broker Monel scrap turnings - Detroit US cents per pound</t>
  </si>
  <si>
    <t>Broker Monel K-500 (castings) solids, clips - Detroit US cents per pound</t>
  </si>
  <si>
    <t>Broker Inconel 600 scrap solids, clips - Detroit US cents per pound</t>
  </si>
  <si>
    <t>Broker 309 stainless steel scrap solids - Detroit US cents per pound</t>
  </si>
  <si>
    <t>Broker 310 stainless steel scrap solids - Detroit US cents per pound</t>
  </si>
  <si>
    <t>Broker 330 stainless steel scrap solids - Detroit US cents per pound</t>
  </si>
  <si>
    <t>Broker Invar scrap solids, clips - Detroit US cents per pound</t>
  </si>
  <si>
    <t>Broker Inconel 601 scrap solids, clips - Detroit US cents per pound</t>
  </si>
  <si>
    <t>Broker 17-4PH solids - Detroit US cents per pound</t>
  </si>
  <si>
    <t>Broker nickel scrap solids - Houston US cents per pound</t>
  </si>
  <si>
    <t>Broker nickel turnings scrap - Houston US cents per pound</t>
  </si>
  <si>
    <t>Broker Monel R-400 scrap solids, clips - Houston US cents per pound</t>
  </si>
  <si>
    <t>Broker Monel scrap turnings - Houston US cents per pound</t>
  </si>
  <si>
    <t>Broker Monel K-500 (castings) solids, clips - Houston US cents per pound</t>
  </si>
  <si>
    <t>Broker Inconel 600 scrap solids, clips - Houston US cents per pound</t>
  </si>
  <si>
    <t>Broker 309 stainless steel scrap solids - Houston US cents per pound</t>
  </si>
  <si>
    <t>Broker 310 stainless steel scrap solids - Houston US cents per pound</t>
  </si>
  <si>
    <t>Broker 330 stainless steel scrap solids - Houston US cents per pound</t>
  </si>
  <si>
    <t>Broker Invar scrap solids, clips - Houston US cents per pound</t>
  </si>
  <si>
    <t>Broker Inconel 601 scrap solids, clips - Houston US cents per pound</t>
  </si>
  <si>
    <t>Broker 17-4PH solids - Houston US cents per pound</t>
  </si>
  <si>
    <t>Broker nickel scrap solids - Pittsburgh US cents per pound</t>
  </si>
  <si>
    <t>Broker nickel turnings scrap - Pittsburgh US cents per pound</t>
  </si>
  <si>
    <t>Broker Monel R-400 scrap solids, clips - Pittsburgh US cents per pound</t>
  </si>
  <si>
    <t>Broker Monel scrap turnings - Pittsburgh US cents per pound</t>
  </si>
  <si>
    <t>Broker Monel K-500 (castings) solids, clips - Pittsburgh US cents per pound</t>
  </si>
  <si>
    <t>Broker Inconel 600 scrap solids, clips - Pittsburgh US cents per pound</t>
  </si>
  <si>
    <t>Broker 309 stainless steel scrap solids - Pittsburgh US cents per pound</t>
  </si>
  <si>
    <t>Broker 310 stainless steel scrap solids - Pittsburgh US cents per pound</t>
  </si>
  <si>
    <t>Broker 330 stainless steel scrap solids - Pittsburgh US cents per pound</t>
  </si>
  <si>
    <t>Broker Invar scrap solids, clips - Pittsburgh US cents per pound</t>
  </si>
  <si>
    <t>Broker Inconel 601 scrap solids, clips - Pittsburgh US cents per pound</t>
  </si>
  <si>
    <t>Broker 17-4PH solids - Pittsburgh US cents per pound</t>
  </si>
  <si>
    <t>Nickel ore 1.8% basis cif China 15-20% Fe Water content: 30-35% Si:Mg ratio&lt;2 Lot size 50,000 tonnes $ per tonne</t>
  </si>
  <si>
    <t>Laterite ore with 1.5% nickel content cif China $ per tonne</t>
  </si>
  <si>
    <t>Chilean sodium nitrate, approx 98% NaNO3, ex-store, €/tonne</t>
  </si>
  <si>
    <t>Olivine, refractory grade, bulk, US ex-plant/mine, $/tonne</t>
  </si>
  <si>
    <t>Lead MB Battery grade free market premium in warehouse € per tonne</t>
  </si>
  <si>
    <t>Cable lead scrap US smelters buying price $/CWT</t>
  </si>
  <si>
    <t>Remelt lead scrap US smelters buying price $/CWT</t>
  </si>
  <si>
    <t>Lead scrap US smelters buying price $/CWT</t>
  </si>
  <si>
    <t>Whole batteries lead scrap US smelters buying price $/CWT</t>
  </si>
  <si>
    <t>Lead premium 99.97% purity, Delivered Domestic US, US cents per pound</t>
  </si>
  <si>
    <t>Lead premium 99.97% purity delivered domestic US cents/lb</t>
  </si>
  <si>
    <t>Montreal Heavy soft lead scrap dealer buying price delivered to yard cents/lb</t>
  </si>
  <si>
    <t>Toronto Heavy soft lead scrap dealer buying price delivered to yard cents/lb</t>
  </si>
  <si>
    <t>Buffalo Heavy soft lead scrap dealer buying price delivered to yard cents/lb</t>
  </si>
  <si>
    <t>Boston Heavy soft lead scrap dealer buying price delivered to yard cents/lb</t>
  </si>
  <si>
    <t>New York Heavy soft lead scrap dealer buying price delivered to yard cents/lb</t>
  </si>
  <si>
    <t>Philly Heavy soft lead scrap dealer buying price delivered to yard cents/lb</t>
  </si>
  <si>
    <t>Atlanta Heavy soft lead scrap dealer buying price delivered to yard cents/lb</t>
  </si>
  <si>
    <t>Houston Heavy soft lead scrap dealer buying price delivered to yard cents/lb</t>
  </si>
  <si>
    <t>Cleveland Heavy soft lead scrap dealer buying price delivered to yard cents/lb</t>
  </si>
  <si>
    <t>Detroit Heavy soft lead scrap dealer buying price delivered to yard cents/lb</t>
  </si>
  <si>
    <t>Chicago Heavy soft lead scrap dealer buying price delivered to yard cents/lb</t>
  </si>
  <si>
    <t>St Louis Heavy soft lead scrap dealer buying price delivered to yard cents/lb</t>
  </si>
  <si>
    <t>SF-Portland Heavy soft lead scrap dealer buying price delivered to yard cents/lb</t>
  </si>
  <si>
    <t>Montreal Mixed hard lead scrap dealer buying price delivered to yard cents/lb</t>
  </si>
  <si>
    <t>Buffalo Mixed hard lead scrap dealer buying price delivered to yard cents/lb</t>
  </si>
  <si>
    <t>Atlanta Mixed hard lead scrap dealer buying price delivered to yard cents/lb</t>
  </si>
  <si>
    <t>Houston Mixed hard lead scrap dealer buying price delivered to yard cents/lb</t>
  </si>
  <si>
    <t>Cleveland Mixed hard lead scrap dealer buying price delivered to yard cents/lb</t>
  </si>
  <si>
    <t>Detroit Mixed hard lead scrap dealer buying price delivered to yard cents/lb</t>
  </si>
  <si>
    <t>Chicago Mixed hard lead scrap dealer buying price delivered to yard cents/lb</t>
  </si>
  <si>
    <t>St Louis Mixed hard lead scrap dealer buying price delivered to yard cents/lb</t>
  </si>
  <si>
    <t>SF-Portland Mixed hard lead scrap dealer buying price delivered to yard cents/lb</t>
  </si>
  <si>
    <t>Montreal Undrained Whole old batteries scrap dealer buying price delivered to yard cents/lb</t>
  </si>
  <si>
    <t>Buffalo Undrained Whole old batteries scrap dealer buying price delivered to yard cents/lb</t>
  </si>
  <si>
    <t>New York Undrained Whole old batteries scrap dealer buying price delivered to yard cents/lb</t>
  </si>
  <si>
    <t>Pittsburgh Undrained Whole old batteries scrap dealer buying price delivered to yard cents/lb</t>
  </si>
  <si>
    <t>Cleveland Undrained Whole old batteries scrap dealer buying price delivered to yard cents/lb</t>
  </si>
  <si>
    <t>SF-Portland Undrained Whole old batteries scrap dealer buying price delivered to yard cents/lb</t>
  </si>
  <si>
    <t>Montreal Wheel weights scrap dealer buying price delivered to yard cents/lb</t>
  </si>
  <si>
    <t>Buffalo Wheel weights scrap dealer buying price delivered to yard cents/lb</t>
  </si>
  <si>
    <t>Boston Wheel weights scrap dealer buying price delivered to yard cents/lb</t>
  </si>
  <si>
    <t>New York Wheel weights scrap dealer buying price delivered to yard cents/lb</t>
  </si>
  <si>
    <t>Philly Wheel weights scrap dealer buying price delivered to yard cents/lb</t>
  </si>
  <si>
    <t>Atlanta Wheel weights scrap dealer buying price delivered to yard cents/lb</t>
  </si>
  <si>
    <t>Houston Wheel weights scrap dealer buying price delivered to yard cents/lb</t>
  </si>
  <si>
    <t>Pittsburgh Wheel weights scrap dealer buying price delivered to yard cents/lb</t>
  </si>
  <si>
    <t>Cleveland Wheel weights scrap dealer buying price delivered to yard cents/lb</t>
  </si>
  <si>
    <t>Detroit Wheel weights scrap dealer buying price delivered to yard cents/lb</t>
  </si>
  <si>
    <t>Chicago Wheel weights scrap dealer buying price delivered to yard cents/lb</t>
  </si>
  <si>
    <t>SF-Portland Wheel weights scrap dealer buying price delivered to yard cents/lb</t>
  </si>
  <si>
    <t>Lead 99.97% purity free market delivered domestic US cents/lb</t>
  </si>
  <si>
    <t>Lead premium 99.97% purity, Delivered Domestic US, US dollar per pound</t>
  </si>
  <si>
    <t>Lead Metal Ca/Ca grid lead (average) euros per tonne Eurobat</t>
  </si>
  <si>
    <t>Connector lead (average) € per tonne Eurobat</t>
  </si>
  <si>
    <t>European Industrial battery premium in warehouse Rotterdam free market (Eurobat) Stand-by refined or soft lead (average) € per tonne</t>
  </si>
  <si>
    <t>Soft lead (average) € per tonne Eurobat</t>
  </si>
  <si>
    <t>European Industrial battery premium in warehouse Rotterdam free market (Eurobat) Traction refined or soft lead (average) € per tonne</t>
  </si>
  <si>
    <t>Lead rand fixing price per tonne for LME trade</t>
  </si>
  <si>
    <t>Lead premium, 99.99% purity, Taiwan CIF $ per tonne</t>
  </si>
  <si>
    <t>Lead premium, 99.97% purity, Taiwan CIF  $ per tonne</t>
  </si>
  <si>
    <t>Lead premium, 99.99% purity, India CIF $ per tonne</t>
  </si>
  <si>
    <t>Lead premium, 99.97% purity, India CIF $ per tonne</t>
  </si>
  <si>
    <t>FM -Lead premium, 99.97% purity, Rotterdam duty paid FCA  $ per tonne</t>
  </si>
  <si>
    <t>Lead premium, 99.99% purity, Rotterdam, duty-paid, $ per tonne</t>
  </si>
  <si>
    <t>Lead premium, 99.97% purity, Italy, duty paid FCA , $ per tonne</t>
  </si>
  <si>
    <t>Lead premium, 99.97% purity, United States in warehouse  $ per tonne</t>
  </si>
  <si>
    <t>Lead premium 99.99% purity, Delivered Domestic US, US cents per pound</t>
  </si>
  <si>
    <t>Lead premium, min 99.97% ingots, Southeast Asian warrants, in-warehouse $ per tonne</t>
  </si>
  <si>
    <t>Lead premium, min 99.97% ingots, East Asian warrants, in-warehouse $ per tonne</t>
  </si>
  <si>
    <t>Lead premium, 99.97% ingots, Southeast Asia CIF $ per tonne</t>
  </si>
  <si>
    <t>Lead premium, 99.99% ingots, Southeast Asia CIF $ per tonne</t>
  </si>
  <si>
    <t>Lead premium, min 99.97% ingots, North European warrants, in-warehouse $ per tonne</t>
  </si>
  <si>
    <t>Lead premium, min 99.97% ingots, South European Warrants, in-warehouse $ per tonne</t>
  </si>
  <si>
    <t>Palladium min 99.9% Europe Free Market $ per troy oz in warehouse</t>
  </si>
  <si>
    <t>Perlite, raw, crushed, grade, bulk, FOB Turkey, $/tonne</t>
  </si>
  <si>
    <t>Perlite, raw, crushed, grade, big bags, FOB Turkey, $/tonne</t>
  </si>
  <si>
    <t>Perlite, fine and medium (construction), bulk, FOB east Mediterranean, €/tonne</t>
  </si>
  <si>
    <t>Perlite, milled filter-aid grade, ex-works USA, $/tonne</t>
  </si>
  <si>
    <t>Perlite, coarse (filter aid), bulk, FOB east Mediterranean, €/tonne</t>
  </si>
  <si>
    <t>Phosphate rock, 68-72% BPL, long term contract, FAS Casablanca, Morocco, $/tonne</t>
  </si>
  <si>
    <t>Phosphate, DAP, FOB Tampa, Florida, $/tonne</t>
  </si>
  <si>
    <t>Phosphate, 70-72% BPL, long term contract, FAS Casablanca, Morocco, $/tonne</t>
  </si>
  <si>
    <t>Potash muriate, KCl, standard, spot, bulk CFR Brazil, $/tonne</t>
  </si>
  <si>
    <t>Potash muriate, KCl, standard, bulk, FOB Baltic $/tonne</t>
  </si>
  <si>
    <t>Potash muriate, standard grade, list, FOB Western Europe, $/tonne</t>
  </si>
  <si>
    <t>Potash muriate, KCl, granular, bulk, ex-works, North America, $/s.ton</t>
  </si>
  <si>
    <t>Potash muriate, KCl, standard, bulk, FOB Vancouver, $/tonne</t>
  </si>
  <si>
    <t>Potash, contract, standard, C&amp;F Western Europe, $/tonne</t>
  </si>
  <si>
    <t>Platinum min 99.9% Europe Free Market $ per troy oz in warehouse</t>
  </si>
  <si>
    <t>Cerium oxide, min 99%, FOB, China, $/kg, Bulk</t>
  </si>
  <si>
    <t>Dysprosium oxide, min 99%, FOB, China, $/kg, Bulk</t>
  </si>
  <si>
    <t>Europium oxide, min 99%, FOB, China, $/kg, Bulk</t>
  </si>
  <si>
    <t>Lanthanum oxide, min 99%, FOB, China, $/kg, Bulk</t>
  </si>
  <si>
    <t>Neodymium oxide, min 99%, FOB, China, $/kg, Bulk</t>
  </si>
  <si>
    <t>Praseodymium oxide, min 99%, FOB, China, $/kg, Bulk</t>
  </si>
  <si>
    <t>Samarium oxide, min 99%, FOB, China, $/kg, Bulk</t>
  </si>
  <si>
    <t>Clay, European calcined kaolinitic clay, 43% Al2O3, FOB, $/tonne</t>
  </si>
  <si>
    <t>Clay, European calcined kaolinitic clay, 44% Al2O3, FOB, $/tonne</t>
  </si>
  <si>
    <t>Clay, Chinese flintclay, 45% Al2O3, CIF N. Europe, $/tonne</t>
  </si>
  <si>
    <t>Clay, Mulcoa 47% (sized in bulk bags), for coarse sizing, FOB Andersonville, GA, USA, $/s. ton</t>
  </si>
  <si>
    <t>Clay, Mulcoa 47% (sized in bulk bags), for ceramic milled material, FOB Andersonville, GA, USA, $/s. ton</t>
  </si>
  <si>
    <t>Clay, Mulcoa 60% (sized in bulk bags), for coarse sizing, FOB USA, $/s. ton</t>
  </si>
  <si>
    <t>Clay, Mulcoa 60% (sized in bulk bags), for ceramic milled material, FOB USA, $/s. ton</t>
  </si>
  <si>
    <t>Clay, Mulcoa 70% (sized in bulk bags), for coarse sizing, FOB USA, $/s. ton</t>
  </si>
  <si>
    <t>Clay, Mulcoa 70% (sized in bulk bags), for ceramic milled material, FOB USA, $/s. ton</t>
  </si>
  <si>
    <t>Clay, Mulcoa 47% run of kiln, FOB Andersonville, GA, USA, $/s. ton</t>
  </si>
  <si>
    <t>Rhodium min 99.9% Europe Free Market $ per troy oz in warehouse</t>
  </si>
  <si>
    <t>Ruthenium min 99.9% Europe Free Market $ per troy oz in warehouse</t>
  </si>
  <si>
    <t>Rutile concentrate min 95% TiO2 large volumes for pigment FOB Australia US $ per tonne</t>
  </si>
  <si>
    <t>Rutile concentrate min. 95% TiO2 bagged, FOB Australia, US $/tonne</t>
  </si>
  <si>
    <t>Rutile concentrate min 95% TiO2 bulk CIF China $/tonne</t>
  </si>
  <si>
    <t>Sulphur, Canadian solid, spot, FOB Vancouver $/tonne</t>
  </si>
  <si>
    <t>Sulphur, FOB Middle East, $/tonne</t>
  </si>
  <si>
    <t>Industrial solar salt, ex works China, $/tonne</t>
  </si>
  <si>
    <t>Industrial vacuum salt, ex works China $/tonne</t>
  </si>
  <si>
    <t>Australian solar salt, bulk CIF Shanghai, $/tonne</t>
  </si>
  <si>
    <t>Antimony MB free market $ per tonne in warehouse Rotterdam max 100 ppm Bi</t>
  </si>
  <si>
    <t xml:space="preserve">Antimony Metal MMTA Standard Grade II $/tonne in warehouse Rotterdam </t>
  </si>
  <si>
    <t>Antimony trioxide, typically 99.5% Sb2O3, 5 tonne lots, CIF Antwerp/Rotterdam, $/tonne</t>
  </si>
  <si>
    <t>Antimony trioxide, typically 99.5% Sb2O3, 20 tonne lots FOB China, $/tonne</t>
  </si>
  <si>
    <t>Antimony trioxide, typically 99.5% Sb2O3, CIF East Coast USA, $/tonne</t>
  </si>
  <si>
    <t>Antimony trioxide, typically 99.5% Sb2O3, in warehouse Antwerp/Rotterdam, €/kg</t>
  </si>
  <si>
    <t>Antimony trioxide, typically 99.5% Sb2O3, in warehouse Baltimore, $/lb</t>
  </si>
  <si>
    <t>Silicon export from mainland China, 98.5% $/tonne, fob</t>
  </si>
  <si>
    <t>Silicon Carbide FEPA 8-220 Black about 99% SIC Acid wash DDP Europe €/tonne</t>
  </si>
  <si>
    <t>Silicon Carbide FEPA 8-220 Black about 99% SIC Water wash DDP Europe €/tonne</t>
  </si>
  <si>
    <t>Silicon Carbide Green over 99.5% SiC, FEPA 8-220 DDP Europe €/tonne</t>
  </si>
  <si>
    <t>Silicon Carbide, Refractory grade min 95% SiC DDP Europe €/tonne</t>
  </si>
  <si>
    <t>Silicon Carbide, Refractory grade min 98% SiC DDP Europe €/tonne</t>
  </si>
  <si>
    <t>Silico-manganese lumpy 65-75% Mn basis 15-19% Si (Scale pro rata) major European destinations Euro per tonne</t>
  </si>
  <si>
    <t>Silica sand, glass sand, container, ex-works USA, $/tonne</t>
  </si>
  <si>
    <t>Silica (20 -micron, FCL's bagged &gt; 92 Brightness) FOB Durban, $/tonne</t>
  </si>
  <si>
    <t>Silica (-45 micron, FCL's bagged &gt; 92 Brightness) FOB DaNang, Vietnam, $/tonne</t>
  </si>
  <si>
    <t>Silica sand, glass sand, foundry sand in bulk, FOB DaNanag, Vietnam, $/tonne</t>
  </si>
  <si>
    <t>Tin, 99.85%, spot premium, Europe,$ per tonne, in-warehouse Rotterdam</t>
  </si>
  <si>
    <t>Tin, 99.9%, spot premium, Europe,$ per tonne, in-warehouse Rotterdam</t>
  </si>
  <si>
    <t>Tin Kuala Lumpur Tin Market (KLTM) $ per tonne</t>
  </si>
  <si>
    <t>Tin rand fixing price per tonne for LME trade</t>
  </si>
  <si>
    <t>Tin Grade A 99.85% premium delivered domestic US $ per tonne</t>
  </si>
  <si>
    <t>Tin Grade A 99.85% free market delivered domestic US $ per tonne</t>
  </si>
  <si>
    <t>Tin 99.9% Low Lead spot Ingots  premium  in-warehouse Rotterdam $/tonne</t>
  </si>
  <si>
    <t>Tin 99.85% Ingots  spot premium  CIF Shanghai $/tonne</t>
  </si>
  <si>
    <t>Tin 99.9% Low Lead Ingots  spot premium  CIF Shanghai $/tonne</t>
  </si>
  <si>
    <t>Tin 99.9% Ingots  spot premium  CIF Shanghai $/tonne</t>
  </si>
  <si>
    <t>Tin 99.9% Ingots  spot premium  in-warehouse Singapore $/tonne</t>
  </si>
  <si>
    <t>Tin 99.9% Low Lead Ingots  spot premium  in-warehouse Singapre $/tonne</t>
  </si>
  <si>
    <t>Tin 99.85% Ingots  spot premium  in-warehouse Baltimore $/tonne</t>
  </si>
  <si>
    <t>Tin 99.9% Ingots spot premium  CIF Taiwan $/tonne</t>
  </si>
  <si>
    <t>Tin premium, min 99.85%, ingots, Southeast Asian warrants, in-warehouse $/tonne</t>
  </si>
  <si>
    <t>Tin premium, 99.85% ASTM grade A ingots, Baltimore in-warehouse $/tonne</t>
  </si>
  <si>
    <t>Soda ash, US natural, dense, List price FOB Wyoming, $/tonne</t>
  </si>
  <si>
    <t>Soda ash, synthetic, dense and light, small parcels, list price, ex-works Europe, €/tonne</t>
  </si>
  <si>
    <t>Soda ash, Indian synthetic soda ash, Export, FOB, Dense, $/tonne</t>
  </si>
  <si>
    <t>Soda ash, Indian synthetic soda ash, Export, FOB, Light, $/tonne</t>
  </si>
  <si>
    <t>Soda ash, natural, large contracts, FOB Wyoming, USA, $/tonne</t>
  </si>
  <si>
    <t>Soda ash, European synthetic, dense &amp; light, Large Contracts ex-works €/tonne</t>
  </si>
  <si>
    <t>Soda ash, synthetic, dense and light, FOB China, $/tonne</t>
  </si>
  <si>
    <t>Soda ash, Chinese synthetic soda ash, dense &amp; light, CIF Far East, $/tonne</t>
  </si>
  <si>
    <t>Soda ash, Indian synthetic soda ash, dense &amp; light, Domestic, ex-works India, $/tonne</t>
  </si>
  <si>
    <t>Soda ash, synthetic dense and light, for export, C&amp;F India, $/tonne</t>
  </si>
  <si>
    <t>Soda ash, US natural, light, list, bulk, FOB Wyoming, $/s.ton</t>
  </si>
  <si>
    <t>Caustic Soda, Spot, bulk, FOB USA, $/s.ton</t>
  </si>
  <si>
    <t>Caustic Soda, Contract, bulk, FOB USA, $/s.ton</t>
  </si>
  <si>
    <t>Caustic Soda, Spot, bulk, FOB Rotterdam, €/tonne</t>
  </si>
  <si>
    <t>Caustic Soda, Contract, bulk, FOB Rotterdam, €/tonne</t>
  </si>
  <si>
    <t>Caustic Soda, UK liquid caustic soda, £/tonne</t>
  </si>
  <si>
    <t>Caustic Soda, Australian alumina contract prices, FOB Japanese main port, $/tonne</t>
  </si>
  <si>
    <t>Argentina domestic cold rolled coil ex-works $ per tonne monthly assessment</t>
  </si>
  <si>
    <t>Argentina domestic hot rolled coil ex-works $ per tonne monthly assessment</t>
  </si>
  <si>
    <t>Brazil domestic cold rolled coil ex-works Reais per tonne monthly</t>
  </si>
  <si>
    <t>Brazil domestic hot rolled coil ex-works Reais per tonne monthly</t>
  </si>
  <si>
    <t>Brazil domestic rebar delivered Reais per tonne monthly</t>
  </si>
  <si>
    <t>China export galvanized coil (1mm) $ per tonne fob main port</t>
  </si>
  <si>
    <t>China export galvanized coil (1mm) FOB main port $/tonne</t>
  </si>
  <si>
    <t>CIS export billet $ per tonne fob Black Sea</t>
  </si>
  <si>
    <t>CIS export cold rolled coil $ per tonne fob Black Sea</t>
  </si>
  <si>
    <t>CIS export cold rolled coil FOB Black Sea $/tonne</t>
  </si>
  <si>
    <t>CIS export heavy plate (10-50mm) $ per tonne fob Black Sea</t>
  </si>
  <si>
    <t>CIS export hot rolled coil $ per tonne fob Black Sea</t>
  </si>
  <si>
    <t>CIS export hot rolled coil FOB Black Sea  $/tonne</t>
  </si>
  <si>
    <t>CIS export rebar $ per tonne fob Black Sea</t>
  </si>
  <si>
    <t>CIS export slab $ per tonne fob Black Sea</t>
  </si>
  <si>
    <t>CIS export wire rod (mesh quality) $ per tonne fob Black Sea</t>
  </si>
  <si>
    <t>Cold drawn seamless mechanical FOB mill $/short ton</t>
  </si>
  <si>
    <t>Domestic hollow sections ex-mill ASTM A500 $/short ton</t>
  </si>
  <si>
    <t>Eastern China domestic hot-dip galvanized coil yuan per tonne del warehouse</t>
  </si>
  <si>
    <t>ERW standard pipe A53 Grade A FOB mill  $/short ton</t>
  </si>
  <si>
    <t>ERW standard pipe A53 Grade B FOB mill  $/short ton</t>
  </si>
  <si>
    <t>EU domestic beams € per tonne del Northern Europe</t>
  </si>
  <si>
    <t>EU domestic beams € per tonne del Southern Europe</t>
  </si>
  <si>
    <t>EU domestic cold rolled coil € per tonne ex-works Northern Europe</t>
  </si>
  <si>
    <t>EU domestic cold rolled coil € per tonne ex-works Southern Europe</t>
  </si>
  <si>
    <t>EU domestic hot rolled coil € per tonne ex-works Northern Europe</t>
  </si>
  <si>
    <t>EU domestic hot rolled coil € per tonne ex-works Southern Europe</t>
  </si>
  <si>
    <t>EU domestic hot-dip galvanized coil € per tonne ex-works Northern Europe</t>
  </si>
  <si>
    <t>EU domestic hot-dip galvanized coil € per tonne ex-works Southern Europe</t>
  </si>
  <si>
    <t>EU domestic plate (8-40mm) € per tonne ex-works Northern Europe</t>
  </si>
  <si>
    <t>EU domestic plate (8-40mm) € per tonne ex-works Southern Europe</t>
  </si>
  <si>
    <t>EU domestic rebar € per tonne del Northern Europe</t>
  </si>
  <si>
    <t>EU domestic rebar € per tonne del Southern Europe</t>
  </si>
  <si>
    <t>EU domestic sections (medium) € per tonne del Northern Europe</t>
  </si>
  <si>
    <t>EU domestic sections (medium) € per tonne del Southern Europe</t>
  </si>
  <si>
    <t>EU domestic wire rod (mesh quality) € per tonne del Northern Europe</t>
  </si>
  <si>
    <t>EU domestic wire rod (mesh quality) € per tonne del Southern Europe</t>
  </si>
  <si>
    <t>EU import cold rolled coil € per tonne cfr main EU port Northern Europe</t>
  </si>
  <si>
    <t>EU import cold rolled coil € per tonne cfr main EU port Southern Europe</t>
  </si>
  <si>
    <t>EU import Hot rolled coil € per tonne cfr main EU port Northern Europe</t>
  </si>
  <si>
    <t>EU import Hot rolled coil € per tonne cfr main EU port Southern Europe</t>
  </si>
  <si>
    <t>EU import hot-dip galvanized coil € per tonne cfr main EU port Southern Europe</t>
  </si>
  <si>
    <t>EU import Plate (8-40mm) € per tonne cfr main EU port Northern Europe</t>
  </si>
  <si>
    <t>EU import Plate (8-40mm) € per tonne cfr main EU port Southern Europe</t>
  </si>
  <si>
    <t>EU import rebar € per tonne cfr main EU port Northern Europe</t>
  </si>
  <si>
    <t>EU import rebar € per tonne cfr main EU port Southern Europe</t>
  </si>
  <si>
    <t>EU import wire rod (mesh quality) € per tonne cfr main EU port Northern Europe</t>
  </si>
  <si>
    <t>EU import wire rod (mesh quality) € per tonne cfr main EU port Southern Europe</t>
  </si>
  <si>
    <t xml:space="preserve">Import ERW line pipe (X42) c&amp;f $/short ton </t>
  </si>
  <si>
    <t>Import ERW standard pipe A53 Grade A  c&amp;f $/short ton</t>
  </si>
  <si>
    <t>Import ERW standard pipe A53 Grade B  c&amp;f $/short ton</t>
  </si>
  <si>
    <t>Import OCTG API 5CT - Casing J55 c&amp;f $/short ton</t>
  </si>
  <si>
    <t>Import seamless line pipe - API 5LB c&amp;f $/short ton</t>
  </si>
  <si>
    <t>Import seamless OCTG API 5CT - Casing L80 c&amp;f $/short ton</t>
  </si>
  <si>
    <t>Import seamless OCTG API 5CT - Casing P110 c&amp;f $/short ton</t>
  </si>
  <si>
    <t>OCTG API 5CT - Casing J55 FOB mill $/short ton</t>
  </si>
  <si>
    <t>Russian domestic cold rolled sheet rubles per tonne carriage paid (cpt) inc VAT</t>
  </si>
  <si>
    <t>Russian domestic hot rolled sheet rubles per tonne carriage paid (cpt) inc VAT</t>
  </si>
  <si>
    <t>Russian domestic rebar rubles per tonne carriage paid (cpt) inc VAT</t>
  </si>
  <si>
    <t>Seamless mechanical - ASTM A519 FOB mill $/short ton</t>
  </si>
  <si>
    <t>Seamless OCTG API 5CT - Casing L80 FOB mill $/short ton</t>
  </si>
  <si>
    <t>Seamless OCTG API 5CT - Casing P110 FOB mill $/short ton</t>
  </si>
  <si>
    <t>Southern China domestic hot-dip galvanized coil yuan per tonne del warehouse</t>
  </si>
  <si>
    <t>Southern Europe export rebar € per tonne fob main port</t>
  </si>
  <si>
    <t>Southern Europe export wire rod (mesh quality) € per tonne fob main port</t>
  </si>
  <si>
    <t>UK domestic ferrous scrap 1&amp;2 Old Steel £ per tonne del consumer</t>
  </si>
  <si>
    <t>UK domestic ferrous scrap 11A Cast Iron Borings (low phos) £ per tonne del consumer</t>
  </si>
  <si>
    <t>UK domestic ferrous scrap 4A New Steel Bales £ per tonne del consumer</t>
  </si>
  <si>
    <t>UK domestic ferrous scrap 4C New Steel Bales £ per tonne del consumer</t>
  </si>
  <si>
    <t>UK domestic ferrous scrap 8A New Loose Light Cuttings £ per tonne del consumer</t>
  </si>
  <si>
    <t>UK domestic ferrous scrap 8B New Loose Light Cuttings £ per tonne del consumer</t>
  </si>
  <si>
    <t>UK domestic ferrous scrap 9A/10 Heavy and Light Cast Iron £ per tonne del consumer</t>
  </si>
  <si>
    <t>UK domestic ferrous scrap 9B/C Cylinder Block Scrap £ per tonne del consumer</t>
  </si>
  <si>
    <t>UK domestic ferrous scrap OA Plate and Structural £ per tonne del consumer</t>
  </si>
  <si>
    <t>Welded mechanical tubing ASTM A513 FOB mill  $/short ton</t>
  </si>
  <si>
    <t>EU import hot-dip galvanized coil € per tonne cfr main EU port Northern Europe</t>
  </si>
  <si>
    <t>Poland domestic rebar ex-works</t>
  </si>
  <si>
    <t>Turkey domestic auto bundle scrap Turkish lira per tonne delivered</t>
  </si>
  <si>
    <t>Turkey domestic melting scrap from shipbreaking $ per tonne delivered</t>
  </si>
  <si>
    <t>Turkey import ferrous scrap shredded $ per tonne cfr main Turkish port</t>
  </si>
  <si>
    <t>Turkey import ferrous scrap HMS 1&amp;2 (75:25 mix) $ per tonne cfr main port</t>
  </si>
  <si>
    <t>Ferrous scrap Rotterdam export HMS 1&amp;2 (70:30 mix) $ per tonne fob Rotterdam</t>
  </si>
  <si>
    <t>Ferrous scrap Rotterdam export shredded $ per tonne fob Rotterdam</t>
  </si>
  <si>
    <t>UK export ferrous scrap shredded $ per tonne fob main port</t>
  </si>
  <si>
    <t>UK export ferrous scrap HMS 1&amp;2 (80:20 mix) fob main port</t>
  </si>
  <si>
    <t>South America plate import $ per tonne cfr main ports</t>
  </si>
  <si>
    <t>South America import hot rolled coil $ per tonne cfr main ports</t>
  </si>
  <si>
    <t>South America import cold rolled coil $ per tonne cfr main ports</t>
  </si>
  <si>
    <t>Turkey import hot rolled coil $ per tonne cfr main port</t>
  </si>
  <si>
    <t>Turkey import cold rolled coil $ per tonne cfr main port</t>
  </si>
  <si>
    <t>Turkey export hot rolled coil $ per tonne fob main port</t>
  </si>
  <si>
    <t>Turkey domestic hot rolled coil $ per tonne exw</t>
  </si>
  <si>
    <t>Turkey domestic cold rolled coil $ per tonne exw</t>
  </si>
  <si>
    <t>Turkey domestic hot dip galvanized $ per tonne ex-works</t>
  </si>
  <si>
    <t>Egypt domestic rebar E£ per tonne exw</t>
  </si>
  <si>
    <t>Saudi Arabia import hot rolled coil $ per tonne cfr</t>
  </si>
  <si>
    <t>Saudi Arabia import rebar $ per tonne cfr</t>
  </si>
  <si>
    <t>Turkey domestic billet $ per tonne exw</t>
  </si>
  <si>
    <t>Turkey import billet $ per tonne cfr main port</t>
  </si>
  <si>
    <t>Turkey export billet $ per tonne fob main port</t>
  </si>
  <si>
    <t>Turkey domestic rebar $ per tonne exw</t>
  </si>
  <si>
    <t>Turkey export rebar $ per tonne fob main port</t>
  </si>
  <si>
    <t xml:space="preserve">Turkey export reinforcing bar (rebar) FOB main port $/tonne </t>
  </si>
  <si>
    <t>Turkey export wire rod (mesh quality) $ per tonne fob main port</t>
  </si>
  <si>
    <t xml:space="preserve">Turkey export wire rod (mesh quality) FOB main port $/tonne </t>
  </si>
  <si>
    <t>Turkey domestic wire rod (mesh quality) $ per tonne exw</t>
  </si>
  <si>
    <t>UAE import billet $ per tonne cfr Jebel Ali</t>
  </si>
  <si>
    <t>UAE import cold rolled coil $ per tonne cfr Jebel Ali</t>
  </si>
  <si>
    <t>UAE import hot rolled coil $ per tonne cfr Jebel Ali</t>
  </si>
  <si>
    <t>UAE domestic rebar UAE dirhams per tonne exw</t>
  </si>
  <si>
    <t>UAE import rebar $ per tonne cfr Jebel Ali</t>
  </si>
  <si>
    <t>Latin America export billet $ per tonne fob main port</t>
  </si>
  <si>
    <t>Latin America export rebar $ per tonne fob main port</t>
  </si>
  <si>
    <t>Latin America export wire rod (mesh quality) $ per tonne fob main port</t>
  </si>
  <si>
    <t>Latin America export hot-dip galvanized coil $ per tonne fob main port</t>
  </si>
  <si>
    <t>Latin America export cold rolled coil $ per tonne fob main port</t>
  </si>
  <si>
    <t>Latin America export hot rolled coil (dry) $ per tonne fob main port</t>
  </si>
  <si>
    <t>Latin America export heavy plate (thicker than 10mm) $ per tonne fob main port</t>
  </si>
  <si>
    <t>Latin America export slab $ per tonne fob main port</t>
  </si>
  <si>
    <t>Peru domestic rebar ex-works Peruvian Nuevos Soles per tonne monthly assessment</t>
  </si>
  <si>
    <t>South East Asia Import Cold rolled coil $ per tonne cfr</t>
  </si>
  <si>
    <t>South East Asia Import Hot rolled coil $ per tonne cfr (Vietnam)</t>
  </si>
  <si>
    <t>South East Asia /East Asia Import Slab $ per tonne cfr</t>
  </si>
  <si>
    <t>South East Asia Import Billet $ per tonne cfr</t>
  </si>
  <si>
    <t>South East Asia Import Rebar $ per tonne cfr (Singapore)</t>
  </si>
  <si>
    <t>South East Asia Import Wire rod (low carbon) $ per tonne cfr</t>
  </si>
  <si>
    <t>China export cold rolled coil $ per tonne fob main port</t>
  </si>
  <si>
    <t xml:space="preserve">China export cold rolled coil FOB main port $/tonne </t>
  </si>
  <si>
    <t>China export heavy plate $ per tonne fob main port</t>
  </si>
  <si>
    <t>China export wire rod (mesh quality) $ per tonne fob main port</t>
  </si>
  <si>
    <t xml:space="preserve">China export wire rod (mesh quality) FOB main port $/tonne </t>
  </si>
  <si>
    <t>China domestic heavy scrap yuan per tonne del mill</t>
  </si>
  <si>
    <t>Southern China domestic hot rolled coil yuan per tonne ex-warehouse</t>
  </si>
  <si>
    <t>Southern China domestic cold rolled coil yuan per tonne del</t>
  </si>
  <si>
    <t>Eastern China domestic rebar yuan per tonne del</t>
  </si>
  <si>
    <t>Eastern China domestic cold rolled coil yuan per tonne del</t>
  </si>
  <si>
    <t>Eastern China domestic hot rolled coil yuan per tonne ex-warehouse</t>
  </si>
  <si>
    <t>Eastern China domestic plate yuan per tonne del warehouse</t>
  </si>
  <si>
    <t>Southern China domestic plate yuan per tonne del warehouse</t>
  </si>
  <si>
    <t>Northern China Tangshan Domestic Billet ex-works Yuan per tonne</t>
  </si>
  <si>
    <t>Northern China Domestic Hot Rolled Coil Delivered Yuan per tonne</t>
  </si>
  <si>
    <t>Southern China domestic sections yuan per tonne del warehouse</t>
  </si>
  <si>
    <t>Eastern China domestic sections yuan per tonne del warehouse</t>
  </si>
  <si>
    <t>Northern China Domestic Rebar Delivered Yuan per tonne</t>
  </si>
  <si>
    <t>Southern China domestic rebar yuan per tonne del</t>
  </si>
  <si>
    <t>Eastern China domestic wire rod (mesh quality) yuan per tonne del</t>
  </si>
  <si>
    <t>Southern China domestic wire rod (mesh quality) yuan per tonne del</t>
  </si>
  <si>
    <t>Turkey export S235JR grade EN10219 2mm wall thickness structural pipe $ per tonne fob main port</t>
  </si>
  <si>
    <t>Italy domestic No E3 (old thick scrap) € per tonne del mill</t>
  </si>
  <si>
    <t>Germany domestic No E3 (old thick steel scrap) € per tonne delivered to German mill</t>
  </si>
  <si>
    <t>Steel bar reinforcing bar (rebar) domestic US FOB mill US$/CWT</t>
  </si>
  <si>
    <t>Medium Plate US import CFR Port of Houston US$/short ton</t>
  </si>
  <si>
    <t>Hot-rolled coil (HRC) US import CFR Port of Houston US$/short ton</t>
  </si>
  <si>
    <t>Cold-rolled coil (CRC) US import CFR Port of Houston US$/short ton</t>
  </si>
  <si>
    <t>Hot-rolled coil index US domestic Midwest FOB mill US$/CWT</t>
  </si>
  <si>
    <t>Cold-rolled coil (CRC) US domestic Midwest FOB mill US$/CWT</t>
  </si>
  <si>
    <t>Hot-dipped galvanized (HDG) steel coil base US Domestic Midwest FOB mill US$/CWT</t>
  </si>
  <si>
    <t>Galvalume Steel Coil US domestic Midwest FOB mill US$/CWT</t>
  </si>
  <si>
    <t>Electrogalvanized Steel Coil US domestic Midwest FOB mill US$/CWT</t>
  </si>
  <si>
    <t>Aluminized Steel Sheet Type 1 US Domestic Midwest FOB mill US$/CWT</t>
  </si>
  <si>
    <t>Motor Lamination Steel Sheet US Domestic Midwest FOB mill US$/CWT</t>
  </si>
  <si>
    <t>Mesh quality low carbon Wire Rod domestic US FOB mill US$/CWT</t>
  </si>
  <si>
    <t>Industrial quality low carbon Wire Rod domestic US FOB mill US$/CWT</t>
  </si>
  <si>
    <t>High carbon wire rod domestic US FOB mill US$/CWT</t>
  </si>
  <si>
    <t>Cold heading quality wire rod domestic US FOB mill US$/CWT</t>
  </si>
  <si>
    <t>Low carbon wire rod Import US CFR port of Houston US$/short ton</t>
  </si>
  <si>
    <t>Argentina domestic rebar ex-works $ per tonne monthly assessment</t>
  </si>
  <si>
    <t>Steel merchant Bar US import CFR Port of Houston US$/short ton</t>
  </si>
  <si>
    <t>Steel beams medium sections import CFR Port of Houston US$/short ton</t>
  </si>
  <si>
    <t>Hot Dipped Galvanized Steel Coil, US Domestic Midwest FOB mill US$/CWT</t>
  </si>
  <si>
    <t>Alabama No. 1 heavy melt scrap consumer buying price $/gross ton</t>
  </si>
  <si>
    <t>Alabama No. 2 heavy melt scrap consumer buying price $/gross ton</t>
  </si>
  <si>
    <t>Alabama No. 1 bundles scrap consumer buying price $/gross ton</t>
  </si>
  <si>
    <t>Alabama No. 1 busheling scrap consumer buying price $/gross ton</t>
  </si>
  <si>
    <t>Alabama Shredded auto scrap consumer buying price $/gross ton</t>
  </si>
  <si>
    <t>Alabama Machine shop turnings scrap consumer buying price $/gross ton</t>
  </si>
  <si>
    <t>Alabama Cut structural/plate 3ft. max. scrap consumer buying price $/gross ton</t>
  </si>
  <si>
    <t>Alabama Cut structural/plate 5ft. max. scrap consumer buying price $/gross ton</t>
  </si>
  <si>
    <t>Arkansas/Tenn No. 1 heavy melt scrap consumer buying price $/gross ton</t>
  </si>
  <si>
    <t>Arkansas/Tenn No. 1 bundles scrap consumer buying price $/gross ton</t>
  </si>
  <si>
    <t>Arkansas/Tenn No. 2 bundles scrap consumer buying price $/gross ton</t>
  </si>
  <si>
    <t>Arkansas/Tenn No. 1 busheling scrap consumer buying price $/gross ton</t>
  </si>
  <si>
    <t>Arkansas/Tenn Shredded auto scrap consumer buying price $/gross ton</t>
  </si>
  <si>
    <t>Arkansas/Tenn Machine shop turnings scrap consumer buying price $/gross ton</t>
  </si>
  <si>
    <t>Arkansas/Tenn Cut structural/plate 5ft. max. scrap consumer buying price $/gross ton</t>
  </si>
  <si>
    <t>Chicago No. 1 heavy melt scrap consumer buying price $/gross ton</t>
  </si>
  <si>
    <t>Chicago No. 2 heavy melt scrap consumer buying price $/gross ton</t>
  </si>
  <si>
    <t>Chicago No. 1 bundles scrap consumer buying price $/gross ton</t>
  </si>
  <si>
    <t>Chicago No. 2 bundles scrap consumer buying price $/gross ton</t>
  </si>
  <si>
    <t>Chicago No. 1 busheling scrap consumer buying price $/gross ton</t>
  </si>
  <si>
    <t>Chicago Shredded auto scrap consumer buying price $/gross ton</t>
  </si>
  <si>
    <t>Chicago Machine shop turnings scrap consumer buying price $/gross ton</t>
  </si>
  <si>
    <t>Chicago Cast iron borings scrap consumer buying price $/gross ton</t>
  </si>
  <si>
    <t>Chicago Cut structural/plate 2ft. max. scrap consumer buying price $/gross ton</t>
  </si>
  <si>
    <t>Chicago Cut structural/plate 5ft. max. scrap consumer buying price $/gross ton</t>
  </si>
  <si>
    <t>Chicago Foundry steel 2ft. max. scrap consumer buying price $/gross ton</t>
  </si>
  <si>
    <t>Chicago Cupola cast scrap consumer buying price $/gross ton</t>
  </si>
  <si>
    <t>Chicago Clean auto cast scrap consumer buying price $/gross ton</t>
  </si>
  <si>
    <t>Chicago Unstripped motor blocks scrap consumer buying price $/gross ton</t>
  </si>
  <si>
    <t>Chicago Heavy breakable cast scrap consumer buying price $/gross ton</t>
  </si>
  <si>
    <t>Chicago Drop broken machinery cast, consumer buying price $/gross ton</t>
  </si>
  <si>
    <t>Chicago Rail crops 2ft. max. scrap consumer buying price $/gross ton</t>
  </si>
  <si>
    <t>Chicago Random rails scrap consumer buying price $/gross ton</t>
  </si>
  <si>
    <t>Chicago Steel car wheels, consumer buying price $/gross ton</t>
  </si>
  <si>
    <t>Chicago Rerolling rails, consumer buying price $/gross ton</t>
  </si>
  <si>
    <t>Chicago Steel (tin) can bundles scrap consumer buying price $/gross ton</t>
  </si>
  <si>
    <t>Cincinnati No. 1 heavy melt scrap consumer buying price $/gross ton</t>
  </si>
  <si>
    <t>Cincinnati No. 1 bundles scrap consumer buying price $/gross ton</t>
  </si>
  <si>
    <t>Cincinnati No. 1 busheling scrap consumer buying price $/gross ton</t>
  </si>
  <si>
    <t>Cincinnati Shredded auto scrap consumer buying price $/gross ton</t>
  </si>
  <si>
    <t>Cincinnati Machine shop turnings scrap consumer buying price $/gross ton</t>
  </si>
  <si>
    <t>Cincinnati Cut structural/plate 5ft. max. scrap consumer buying price $/gross ton</t>
  </si>
  <si>
    <t>Cleveland No. 1 heavy melt scrap consumer buying price $/gross ton</t>
  </si>
  <si>
    <t>Cleveland No. 1 bundles scrap consumer buying price $/gross ton</t>
  </si>
  <si>
    <t>Cleveland No. 1 busheling scrap consumer buying price $/gross ton</t>
  </si>
  <si>
    <t>Cleveland Shredded auto scrap consumer buying price $/gross ton</t>
  </si>
  <si>
    <t>Cleveland Machine shop turnings scrap consumer buying price $/gross ton</t>
  </si>
  <si>
    <t>Cleveland Cut structural/plate 5ft. max. scrap consumer buying price $/gross ton</t>
  </si>
  <si>
    <t>Cleveland Foundry steel 2ft. max. scrap consumer buying price $/gross ton</t>
  </si>
  <si>
    <t>Cleveland Cupola cast scrap consumer buying price $/gross ton</t>
  </si>
  <si>
    <t>Cleveland Clean auto cast scrap consumer buying price $/gross ton</t>
  </si>
  <si>
    <t>Cleveland Unstripped motor blocks scrap consumer buying price $/gross ton</t>
  </si>
  <si>
    <t>Cleveland Heavy breakable cast scrap consumer buying price $/gross ton</t>
  </si>
  <si>
    <t>Cleveland Drop broken machinery cast, consumer buying price $/gross ton</t>
  </si>
  <si>
    <t>Cleveland Rail crops 2ft. max. scrap consumer buying price $/gross ton</t>
  </si>
  <si>
    <t>Cleveland Steel car wheels, consumer buying price $/gross ton</t>
  </si>
  <si>
    <t>Cleveland Steel (tin) can bundles scrap consumer buying price $/gross ton</t>
  </si>
  <si>
    <t>Detroit No. 1 heavy melt scrap consumer buying price $/gross ton</t>
  </si>
  <si>
    <t>Detroit No. 1 bundles scrap consumer buying price $/gross ton</t>
  </si>
  <si>
    <t>Detroit No. 1 busheling scrap consumer buying price $/gross ton</t>
  </si>
  <si>
    <t>Detroit Shredded auto scrap consumer buying price $/gross ton</t>
  </si>
  <si>
    <t>Detroit Machine shop turnings scrap consumer buying price $/gross ton</t>
  </si>
  <si>
    <t>Detroit Cut structural/plate 5ft. max. scrap consumer buying price $/gross ton</t>
  </si>
  <si>
    <t>Detroit Foundry steel 2ft. max. scrap consumer buying price $/gross ton</t>
  </si>
  <si>
    <t>Detroit Cupola cast scrap consumer buying price $/gross ton</t>
  </si>
  <si>
    <t>Detroit Clean auto cast scrap consumer buying price $/gross ton</t>
  </si>
  <si>
    <t>Detroit Steel (tin) can bundles scrap consumer buying price $/gross ton</t>
  </si>
  <si>
    <t>North Carolina/Virginia No. 1 heavy melt scrap consumer buying price $/gross ton</t>
  </si>
  <si>
    <t>North Carolina/Virginia No. 1 busheling scrap consumer buying price $/gross ton</t>
  </si>
  <si>
    <t>North Carolina/Virginia Shredded auto scrap consumer buying price $/gross ton</t>
  </si>
  <si>
    <t>North Carolina/Virginia Machine shop turnings scrap consumer buying price $/gross ton</t>
  </si>
  <si>
    <t>North Carolina/Virginia Cut structural/plate 5ft. max. scrap consumer buying price $/gross ton</t>
  </si>
  <si>
    <t>Philadelphia No. 1 heavy melt scrap consumer buying price $/gross ton</t>
  </si>
  <si>
    <t>Philadelphia No. 1 bundles scrap consumer buying price $/gross ton</t>
  </si>
  <si>
    <t>Philadelphia No. 2 bundles scrap consumer buying price $/gross ton</t>
  </si>
  <si>
    <t>Philadelphia No. 1 busheling scrap consumer buying price $/gross ton</t>
  </si>
  <si>
    <t>Philadelphia Shredded auto scrap consumer buying price $/gross ton</t>
  </si>
  <si>
    <t>Philadelphia Machine shop turnings scrap consumer buying price $/gross ton</t>
  </si>
  <si>
    <t>Philadelphia Cut structural/plate 2ft. max. scrap consumer buying price $/gross ton</t>
  </si>
  <si>
    <t>Philadelphia Cut structural/plate 3ft. max. scrap consumer buying price $/gross ton</t>
  </si>
  <si>
    <t>Philadelphia Cut structural/plate 5ft. max. scrap consumer buying price $/gross ton</t>
  </si>
  <si>
    <t>Philadelphia Foundry steel 2ft. max. scrap consumer buying price $/gross ton</t>
  </si>
  <si>
    <t>Philadelphia Cupola cast scrap consumer buying price $/gross ton</t>
  </si>
  <si>
    <t>Philadelphia Clean auto cast scrap consumer buying price $/gross ton</t>
  </si>
  <si>
    <t>Philadelphia Unstripped motor blocks scrap consumer buying price $/gross ton</t>
  </si>
  <si>
    <t>Philadelphia Heavy breakable cast scrap consumer buying price $/gross ton</t>
  </si>
  <si>
    <t>Philadelphia Drop broken machinery cast scrap consumer buying price $/gross ton</t>
  </si>
  <si>
    <t>Philadelphia Rail crops 2ft. max. scrap consumer buying price $/gross ton</t>
  </si>
  <si>
    <t>Philadelphia Random rails scrap consumer buying price $/gross ton</t>
  </si>
  <si>
    <t>Pittsburgh No. 1 heavy melt scrap consumer buying price $/gross ton</t>
  </si>
  <si>
    <t>Pittsburgh No. 1 bundles scrap consumer buying price $/gross ton</t>
  </si>
  <si>
    <t>Pittsburgh No. 2 bundles scrap consumer buying price $/gross ton</t>
  </si>
  <si>
    <t>Pittsburgh No. 1 busheling scrap consumer buying price $/gross ton</t>
  </si>
  <si>
    <t>Pittsburgh No. 1 industrial bundles, consumer buying price $/gross ton</t>
  </si>
  <si>
    <t>Pittsburgh Shredded auto scrap consumer buying price $/gross ton</t>
  </si>
  <si>
    <t>Pittsburgh Machine shop turnings scrap consumer buying price $/gross ton</t>
  </si>
  <si>
    <t>Pittsburgh Cast iron borings scrap consumer buying price $/gross ton</t>
  </si>
  <si>
    <t>Pittsburgh Cut structural/plate 3ft. max. scrap consumer buying price $/gross ton</t>
  </si>
  <si>
    <t>Pittsburgh Cut structural/plate 5ft. max. scrap consumer buying price $/gross ton</t>
  </si>
  <si>
    <t>Pittsburgh Foundry steel 2ft. max. scrap consumer buying price $/gross ton</t>
  </si>
  <si>
    <t>Pittsburgh Cupola cast scrap consumer buying price $/gross ton</t>
  </si>
  <si>
    <t>Pittsburgh Clean auto cast scrap consumer buying price $/gross ton</t>
  </si>
  <si>
    <t>Pittsburgh Unstripped motor blocks scrap consumer buying price $/gross ton</t>
  </si>
  <si>
    <t>Pittsburgh Heavy breakable cast scrap consumer buying price $/gross ton</t>
  </si>
  <si>
    <t>Pittsburgh Rail crops 2ft. max. scrap consumer buying price $/gross ton</t>
  </si>
  <si>
    <t>Pittsburgh Random rails scrap consumer buying price $/gross ton</t>
  </si>
  <si>
    <t>Pittsburgh Steel (tin) can bundles scrap consumer buying price $/gross ton</t>
  </si>
  <si>
    <t>South Carolina No. 1 heavy melt scrap consumer buying price $/gross ton</t>
  </si>
  <si>
    <t>South Carolina No. 1 busheling scrap consumer buying price $/gross ton</t>
  </si>
  <si>
    <t>South Carolina Shredded auto scrap consumer buying price $/gross ton</t>
  </si>
  <si>
    <t>South Carolina Machine shop turnings scrap consumer buying price $/gross ton</t>
  </si>
  <si>
    <t>South Carolina Cut structural/plate 5ft. max. scrap consumer buying price $/gross ton</t>
  </si>
  <si>
    <t>Youngstown No. 1 heavy melt scrap consumer buying price $/gross ton</t>
  </si>
  <si>
    <t>Youngstown No. 2 bundles scrap consumer scrap buying price $/gross ton</t>
  </si>
  <si>
    <t>Youngstown No. 1 busheling scrap consumer buying price $/gross ton</t>
  </si>
  <si>
    <t>Youngstown Shredded auto scrap consumer buying price $/gross ton</t>
  </si>
  <si>
    <t>Youngstown Cut structural/plate 5ft. max. scrap consumer buying price $/gross ton</t>
  </si>
  <si>
    <t>Youngstown Foundry steel 2ft. max. scrap consumer buying price $/gross ton</t>
  </si>
  <si>
    <t>Hamilton, Ontario No. 1 heavy melt scrap consumer buying price Canadian $/ net ton</t>
  </si>
  <si>
    <t>Hamilton, Ontario No. 1 bundles scrap consumer buying price Canadian $/ net ton</t>
  </si>
  <si>
    <t>Hamilton, Ontario No. 1 busheling scrap consumer buying price Canadian $/ net ton</t>
  </si>
  <si>
    <t>Hamilton, Ontario Shredded auto scrap consumer buying price Canadian $/ net ton</t>
  </si>
  <si>
    <t>Hamilton, Ontario Cut structural/plate 5ft. max. scrap consumer buying price Canadian $/ net ton</t>
  </si>
  <si>
    <t>Atlanta No. 1 heavy melt scrap dealer selling price $/gross ton</t>
  </si>
  <si>
    <t>Atlanta No. 1 busheling scrap dealer selling price $/gross ton</t>
  </si>
  <si>
    <t>Atlanta Shredded auto scrap dealer selling price $/gross ton</t>
  </si>
  <si>
    <t>Atlanta Machine shop turnings scrap dealer selling price $/gross ton</t>
  </si>
  <si>
    <t>Atlanta Cut structural/plate 5ft. max. scrap dealer selling price $/gross ton</t>
  </si>
  <si>
    <t>Buffalo No. 1 heavy melt scrap dealer selling price $/gross ton</t>
  </si>
  <si>
    <t>Buffalo No. 1 busheling scrap dealer selling price $/gross ton</t>
  </si>
  <si>
    <t>Buffalo Shredded auto scrap dealer selling price $/gross ton</t>
  </si>
  <si>
    <t>Buffalo Machine shop turnings dealer selling price $/gross ton</t>
  </si>
  <si>
    <t>Buffalo Cut structural/plate 5ft. max. dealer selling price $/gross ton</t>
  </si>
  <si>
    <t>Houston No. 1 heavy melt scrap dealer selling price $/gross ton</t>
  </si>
  <si>
    <t>Houston No. 1 busheling scrap dealer selling price $/gross ton</t>
  </si>
  <si>
    <t>Houston Shredded auto scrap dealer selling price $/gross ton</t>
  </si>
  <si>
    <t>Houston Machine shop turnings dealer selling price $/gross ton</t>
  </si>
  <si>
    <t>Houston Cut structural/plate 5ft. max. dealer selling price $/gross ton</t>
  </si>
  <si>
    <t>St. Louis No. 1 heavy melt scrap dealer selling price $/gross ton</t>
  </si>
  <si>
    <t>St. Louis No. 1 bundles dealer selling price $/gross ton</t>
  </si>
  <si>
    <t>St. Louis No. 1 busheling scrap dealer selling price $/gross ton</t>
  </si>
  <si>
    <t>St. Louis Shredded auto scrap dealer selling price $/gross ton</t>
  </si>
  <si>
    <t>St. Louis Machine shop turnings dealer selling price $/gross ton</t>
  </si>
  <si>
    <t>St. Louis Cut structural/plate 5ft. max. dealer selling price $/gross ton</t>
  </si>
  <si>
    <t>Montreal No. 1 heavy melt scrap dealer selling price Canadian $/net ton</t>
  </si>
  <si>
    <t>Montreal No. 1 busheling scrap dealer selling price Canadian $/net ton</t>
  </si>
  <si>
    <t>Montreal Shredded auto scrap dealer selling price Canadian $/net ton</t>
  </si>
  <si>
    <t>Montreal Machine shop turnings dealer selling price Canadian $/net ton</t>
  </si>
  <si>
    <t>Montreal Cut structural/plate 5ft. max. dealer selling price Canadian $/net ton</t>
  </si>
  <si>
    <t>Boston No. 1 heavy melt scrap export yard buying price $/gross ton</t>
  </si>
  <si>
    <t>Boston No. 2 bundles export yard buying price $/gross ton</t>
  </si>
  <si>
    <t>Boston Mixed cast export yard buying price $/gross ton</t>
  </si>
  <si>
    <t>Boston Unstripped motor blocks scrap export yard buying price $/gross ton</t>
  </si>
  <si>
    <t>Boston Auto bodies export yard buying price $/gross ton</t>
  </si>
  <si>
    <t>Boston Cut structural/plate 5ft. max. scrap export yard buying price $/gross ton</t>
  </si>
  <si>
    <t>Los Angeles No. 1 heavy melt scrap export yard buying price $/gross ton</t>
  </si>
  <si>
    <t>Los Angeles No. 2 bundles export yard buying price $/gross ton</t>
  </si>
  <si>
    <t>Los Angeles No. 1 busheling scrap export yard buying price $/gross ton</t>
  </si>
  <si>
    <t>Los Angeles Machine shop turnings export yard buying price $/gross ton</t>
  </si>
  <si>
    <t>Los Angeles Unstripped motor blocks scrap export yard buying price $/gross ton</t>
  </si>
  <si>
    <t>Los Angeles Auto bodies export yard buying price $/gross ton</t>
  </si>
  <si>
    <t>Los Angeles Cut structural/plate 5ft. max. scrap export yard buying price $/gross ton</t>
  </si>
  <si>
    <t>New York No. 1 heavy melt scrap export yard buying price $/gross ton</t>
  </si>
  <si>
    <t>New York No. 2 bundles export yard buying price $/gross ton</t>
  </si>
  <si>
    <t>New York Machine shop turnings export yard buying price $/gross ton</t>
  </si>
  <si>
    <t>New York Mixed cast export yard buying price $/gross ton</t>
  </si>
  <si>
    <t>New York Unstripped motor blocks scrap export yard buying price $/gross ton</t>
  </si>
  <si>
    <t>New York Auto bodies export yard buying price $/gross ton</t>
  </si>
  <si>
    <t>New York Cut structural/plate 5ft. max. scrap export yard buying price $/gross ton</t>
  </si>
  <si>
    <t>Philadelphia No. 1 heavy melt scrap export yard buying price $/gross ton</t>
  </si>
  <si>
    <t>Philadelphia No. 2 bundles export yard buying price $/gross ton</t>
  </si>
  <si>
    <t>Philadelphia Mixed cast export yard buying price $/gross ton</t>
  </si>
  <si>
    <t>Philadelphia Unstripped motor blocks scrap export yard buying price $/gross ton</t>
  </si>
  <si>
    <t>Philadelphia Auto bodies export yard buying price $/gross ton</t>
  </si>
  <si>
    <t>Philadelphia Cut structural/plate 5ft. max. scrap export yard buying price $/gross ton</t>
  </si>
  <si>
    <t>San Francisco No. 1 heavy melt scrap export yard buying price $/gross ton</t>
  </si>
  <si>
    <t>San Francisco No. 2 bundles export yard buying price $/gross ton</t>
  </si>
  <si>
    <t>San Francisco No. 1 busheling scrap export yard buying price $/gross ton</t>
  </si>
  <si>
    <t>San Francisco Machine shop turnings export yard buying price $/gross ton</t>
  </si>
  <si>
    <t>San Francisco Unstripped motor blocks scrap export yard buying price $/gross ton</t>
  </si>
  <si>
    <t>San Francisco Auto bodies scrap export yard buying price $/gross ton</t>
  </si>
  <si>
    <t>San Francisco Cut structural/plate 5ft. max. scrap export yard buying price $/gross ton</t>
  </si>
  <si>
    <t>Seattle/Portland No. 1 heavy melt scrap export yard buying price $/gross ton</t>
  </si>
  <si>
    <t>Seattle/Portland Machine shop turnings scrap export yard buying price $/gross ton</t>
  </si>
  <si>
    <t>Seattle/Portland Unstripped motor blocks scrap export yard buying price $/gross ton</t>
  </si>
  <si>
    <t>Seattle/Portland Auto bodies scrap export yard buying price $/gross ton</t>
  </si>
  <si>
    <t>Seattle/Portland Cut structural/plate 5ft. max. scrap, export yard buying price $/gross ton</t>
  </si>
  <si>
    <t>Houston No. 1 heavy melt scrap consumer buying price trend $/gross ton</t>
  </si>
  <si>
    <t>Houston No. 1 busheling scrap consumer buying price trend $/gross ton</t>
  </si>
  <si>
    <t>Houston Shredded auto scrap consumer buying price trend $/gross ton</t>
  </si>
  <si>
    <t>Houston Machine shop turnings scrap consumer buying price trend $/gross ton</t>
  </si>
  <si>
    <t>Houston Cut structural/plate 5ft. max. scrap consumer buying price trend $/gross ton</t>
  </si>
  <si>
    <t>Seattle/Portland No. 1 heavy melt scrap consumer buying price trend $/gross ton</t>
  </si>
  <si>
    <t>Seattle/Portland Shredded auto scrap consumer buying price trend $/gross ton</t>
  </si>
  <si>
    <t>Seattle/Portland Machine shop turnings consumer buying price trend $/gross ton</t>
  </si>
  <si>
    <t>Seattle/Portland Cut structural/plate 5ft. max. consumer buying price trend $/gross ton</t>
  </si>
  <si>
    <t>India import ferrous scrap HMS 1 &amp; 2 (80:20 mix) cfr Nhava Sheva US $ per tonne</t>
  </si>
  <si>
    <t>HMS 1&amp;2 (80:20 mix) North Europe origin US $ per tonne CFR Turkey</t>
  </si>
  <si>
    <t>HMS 1&amp;2 (80:20) East Coast FOB New York export index US $/tonne</t>
  </si>
  <si>
    <t>Shredded East Coast FOB New York export index US $/tonne</t>
  </si>
  <si>
    <t>HMS 1&amp;2 (80:20 mix) US $ per tonne fob Rotterdam</t>
  </si>
  <si>
    <t>Shredded scrap US $ per tonne CFR India</t>
  </si>
  <si>
    <t>No. 1 busheling US domestic Midwest Index $/gross ton</t>
  </si>
  <si>
    <t>Shredded steel scrap US domestic Midwest Index $/gross ton</t>
  </si>
  <si>
    <t>No. 1 heavy melt scrap US domestic Midwest Index $/gross ton</t>
  </si>
  <si>
    <t>HMS 1&amp;2 (80:20) West Coast FOB Los Angeles export index US $/tonne</t>
  </si>
  <si>
    <t>No. 1 heavy melt scrap daily composite $/gross ton</t>
  </si>
  <si>
    <t>Shredded auto scrap daily composite $/gross ton</t>
  </si>
  <si>
    <t>No. 1 busheling scrap daily composite $/gross ton</t>
  </si>
  <si>
    <t>UK inter-merchant ferrous scrap 7B Heavy Steel Turnings £ per tonne delivered to export dock</t>
  </si>
  <si>
    <t>UK domestic ferrous scrap 12 D new production clean shovellable steel £ per tonne del consumer</t>
  </si>
  <si>
    <t>UK domestic ferrous scrap 12 A/C new production heavy steel £ per tonne del consumer</t>
  </si>
  <si>
    <t>Indian domestic billet rupees per tonne ex-works</t>
  </si>
  <si>
    <t>India domestic hot-dip galvanized coil rupees per tonne exw</t>
  </si>
  <si>
    <t>India domestic cold rolled coil rupees per tonne ex-works</t>
  </si>
  <si>
    <t>India domestic hot rolled coil rupees per tonne exw</t>
  </si>
  <si>
    <t>India domestic heavy plate rupees per tonne exw</t>
  </si>
  <si>
    <t>India domestic rebar rupees per tonne ex works</t>
  </si>
  <si>
    <t>India export heavy plate (12-40mm) $ per tonne fob main port</t>
  </si>
  <si>
    <t>India export billet $ per tonne fob main port</t>
  </si>
  <si>
    <t>India export hot-dip galvanized coil $ per tonne fob main port</t>
  </si>
  <si>
    <t>India export hot-dip galvanized coil FOB main port $/tonne</t>
  </si>
  <si>
    <t>India export hot rolled coil (commodity) $ per tonne fob main port</t>
  </si>
  <si>
    <t>India import cold rolled coil $ per tonne cfr main port</t>
  </si>
  <si>
    <t>India import hot rolled coil $ per tonne cfr main port</t>
  </si>
  <si>
    <t>India import hot rolled coil (CR grade) $ per tonne cfr main port</t>
  </si>
  <si>
    <t>India import heavy plate (20-60mm) $ per tonne cfr main port</t>
  </si>
  <si>
    <t>Iran import billet $ per tonne cfr northern ports</t>
  </si>
  <si>
    <t>Iran domestic billet million rials per tonne ex stock Tehran</t>
  </si>
  <si>
    <t>Iran domestic hot-dip galvanized coil (0.4-0.9mm) million rials per tonne ex-warehouse Tehran</t>
  </si>
  <si>
    <t>Iran domestic cold rolled coil (0.5-1.25mm) million rials per tonne ex-warehouse Tehran</t>
  </si>
  <si>
    <t>Iran import cold rolled coil $ per tonne cfr Iranian ports</t>
  </si>
  <si>
    <t>Iran import hot rolled coil $ per tonne cfr Iranian ports</t>
  </si>
  <si>
    <t>Iran domestic hot rolled coil (2-5mm) million rials per tonne ex-warehouse Tehran</t>
  </si>
  <si>
    <t>Iran import plate $ per tonne cfr Iranian ports</t>
  </si>
  <si>
    <t>Iran domestic hot rolled plate (15-40mm) million rials per tonne ex-warehouse Tehran</t>
  </si>
  <si>
    <t>Iran domestic rebar (12-25mm) million rials per tonne ex-warehouse Tehran</t>
  </si>
  <si>
    <t>Iran import rebar $ per tonne cfr northern port</t>
  </si>
  <si>
    <t>Taiwan import ferrous scrap HMS 1&amp;2 (80:20 mix) (USA material) $ per tonne cfr main port</t>
  </si>
  <si>
    <t>Reinforcing Bar, Domestic US f.o.b. mill US $ per short ton</t>
  </si>
  <si>
    <t>Cold-rolled sheet (CRC) US domestic Midwest FOB mill US$/short ton</t>
  </si>
  <si>
    <t>Mesh Quality Low Carbon, Wire Rod, domestic US, f.o.b. mill, US $ per short ton</t>
  </si>
  <si>
    <t>Russian domestic plate rubles per tonne carriage paid (cpt) inc VAT</t>
  </si>
  <si>
    <t>Egypt import billet $ per tonne cfr main port</t>
  </si>
  <si>
    <t>Algeria import rebar € per tonne cfr main port</t>
  </si>
  <si>
    <t>Alabama shredded auto scrap consumer buying price US$/gross ton weekly composite</t>
  </si>
  <si>
    <t>Chicago shredded auto scrap consumer buying price US$/gross ton weekly composite</t>
  </si>
  <si>
    <t>Philadelphia shredded auto scrap consumer buying price US$/gross ton weekly composite</t>
  </si>
  <si>
    <t>Pittsburgh shredded auto scrap consumer buying price US$/gross ton weekly composite</t>
  </si>
  <si>
    <t>Shredded auto scrap consumer buying price US$/gross ton weekly composite</t>
  </si>
  <si>
    <t>Chicago no. 1  busheling scrap consumer buying price US$/gross ton weekly composite price</t>
  </si>
  <si>
    <t>Cleveland no. 1  busheling scrap consumer buying price US$/gross ton weekly composite</t>
  </si>
  <si>
    <t>Pittsburgh no. 1 busheling consumer buying price US$/gross ton weekly composite</t>
  </si>
  <si>
    <t>No. 1  busheling scrap consumer buying price US$/gross ton weekly composite</t>
  </si>
  <si>
    <t>Chicago no. 1 heavy melt consumer buying price US$/gross ton weekly composite</t>
  </si>
  <si>
    <t>Philadelphia no. 1 heavy melt consumer buying price US$/gross ton weekly composite</t>
  </si>
  <si>
    <t>Pittsburgh no. 1 heavy melt consumer buying price US$/gross ton weekly composite</t>
  </si>
  <si>
    <t>No. 1 heavy melt consumer buying price US$/gross ton weekly composite</t>
  </si>
  <si>
    <t>Monterrey No. 1 heavy melt scrap consumer buying price $/tonne</t>
  </si>
  <si>
    <t>Monterrey No. 1 heavy melt scrap consumer buying price Peso/tonne</t>
  </si>
  <si>
    <t>Monterrey Shredded auto scrap consumer buying price $/tonne</t>
  </si>
  <si>
    <t>Monterrey Shredded auto scrap consumer buying price Peso/tonne</t>
  </si>
  <si>
    <t>Monterrey Cut structural/plate 3ft. max. scrap consumer buying price $/tonne</t>
  </si>
  <si>
    <t>Monterrey Cut structural/plate 3ft. max. scrap consumer buying price Peso/tonne</t>
  </si>
  <si>
    <t>Monterrey No. 1 busheling scrap consumer buying price $/tonne</t>
  </si>
  <si>
    <t>Monterrey No. 1 busheling scrap consumer buying price Peso/tonne</t>
  </si>
  <si>
    <t>Monterrey Machine shop turnings scrap consumer buying price $/tonne</t>
  </si>
  <si>
    <t>Monterrey Machine shop turnings scrap consumer buying price Peso/tonne</t>
  </si>
  <si>
    <t>Bajio Cut structural/plate 3ft max. scrap consumer buying price $/tonne</t>
  </si>
  <si>
    <t>Bajio Cut structural/plate 3ft max. scrap consumer buying price Peso/tonne</t>
  </si>
  <si>
    <t>Bajio Machine shop turnings scrap consumer buying price $/tonne</t>
  </si>
  <si>
    <t>Bajio Machine shop turnings scrap consumer buying price Peso/tonne</t>
  </si>
  <si>
    <t>Bajio No. 1 busheling scrap consumer buying price $/tonne</t>
  </si>
  <si>
    <t>Bajio No. 1 busheling scrap consumer buying price Peso/tonne</t>
  </si>
  <si>
    <t>Bajio No. 1 heavy melt scrap consumer buying price $/tonne</t>
  </si>
  <si>
    <t>Bajio No. 1 heavy melt scrap consumer buying price Peso/tonne</t>
  </si>
  <si>
    <t>Bajio Shredded auto scrap consumer buying price $/tonne</t>
  </si>
  <si>
    <t>Bajio Shredded auto scrap consumer buying price Peso/tonne</t>
  </si>
  <si>
    <t>CIS export billet index $ per tonne fob Black Sea</t>
  </si>
  <si>
    <t>Chicago No. 1 heavy melting consumer buying $/per gross ton</t>
  </si>
  <si>
    <t>Chicago No. 1 dealer bundles consumer buying $/per gross ton</t>
  </si>
  <si>
    <t>Chicago No. 2 bundles consumer buying $/per gross ton</t>
  </si>
  <si>
    <t>Chicago No. 1 busheling consumer buying $/per gross ton</t>
  </si>
  <si>
    <t>Chicago Shredded scrap consumer buying $/per gross ton</t>
  </si>
  <si>
    <t>Chicago Machine shop turnings consumer buying $/per gross ton</t>
  </si>
  <si>
    <t>Chicago Cast iron borings consumer buying $/per gross ton</t>
  </si>
  <si>
    <t>Chicago Cast iron borings, foundry consumer buying $/per gross ton</t>
  </si>
  <si>
    <t>Chicago Plate and structurals, 5 ft. and under consumer buying $/per gross ton</t>
  </si>
  <si>
    <t>Chicago Plate and structurals, 2 ft. and under consumer buying $/per gross ton</t>
  </si>
  <si>
    <t>Chicago Low-residual, black foundry busheling consumer buying $/per gross ton</t>
  </si>
  <si>
    <t>Chicago Low-residual, ductile-quality shredded clips consumer buying $/per gross ton</t>
  </si>
  <si>
    <t>Chicago Low-alloy punchings consumer buying $/per gross ton</t>
  </si>
  <si>
    <t>Chicago Rails, random length dealer buying $/per gross ton</t>
  </si>
  <si>
    <t>Chicago Reroller rails consumer buying $/per gross ton</t>
  </si>
  <si>
    <t>Chicago Rails, 2 ft. and under consumer buying $/per gross ton</t>
  </si>
  <si>
    <t>Chicago No. 1 machinery cast consumer buying $/per gross ton</t>
  </si>
  <si>
    <t>Chicago Clean auto cast consumer buying $/per gross ton</t>
  </si>
  <si>
    <t>Chicago Cupola cast consumer buying $/per gross ton</t>
  </si>
  <si>
    <t>Chicago Stove plate consumer buying $/per gross ton</t>
  </si>
  <si>
    <t>Chicago Steel car wheels consumer buying $/per gross ton</t>
  </si>
  <si>
    <t>Pittsburgh No. 1 heavy melting consumer buying $/per gross ton</t>
  </si>
  <si>
    <t>Pittsburgh No. 2 heavy melting consumer buying $/per gross ton</t>
  </si>
  <si>
    <t>Pittsburgh No. 1 dealer bundles consumer buying $/per gross ton</t>
  </si>
  <si>
    <t>Pittsburgh No. 2 bundles consumer buying $/per gross ton</t>
  </si>
  <si>
    <t>Pittsburgh No. 1 busheling consumer buying $/per gross ton</t>
  </si>
  <si>
    <t>Pittsburgh Shredded scrap consumer buying $/per gross ton</t>
  </si>
  <si>
    <t>Pittsburgh Machine shop turnings consumer buying $/per gross ton</t>
  </si>
  <si>
    <t>Pittsburgh Shoveling turnings consumer buying $/per gross ton</t>
  </si>
  <si>
    <t>Pittsburgh Cast iron borings consumer buying $/per gross ton</t>
  </si>
  <si>
    <t>Pittsburgh Plate and structurals, 5 ft. and under consumer buying $/per gross ton</t>
  </si>
  <si>
    <t>Pittsburgh Punchings and plate consumer buying $/per gross ton</t>
  </si>
  <si>
    <t>Pittsburgh Foundry steel, 2 ft. and under consumer buying $/per gross ton</t>
  </si>
  <si>
    <t>Pittsburgh Heavy turnings consumer buying $/per gross ton</t>
  </si>
  <si>
    <t>Pittsburgh No. 1 RR hvy. melting consumer buying $/per gross ton</t>
  </si>
  <si>
    <t>Pittsburgh Rails, 2 ft. and under consumer buying $/per gross ton</t>
  </si>
  <si>
    <t>Pittsburgh Rails, random length consumer buying $/per gross ton</t>
  </si>
  <si>
    <t>Pittsburgh RR specialties consumer buying $/per gross ton</t>
  </si>
  <si>
    <t>Pittsburgh No. 1 machinery cast consumer buying $/per gross ton</t>
  </si>
  <si>
    <t>Pittsburgh Cupola cast consumer buying $/per gross ton</t>
  </si>
  <si>
    <t>Pittsburgh Heavy breakable cast consumer buying $/per gross ton</t>
  </si>
  <si>
    <t>Philadelphia No. 1 heavy melting consumer buying price $/per gross ton</t>
  </si>
  <si>
    <t>Philadelphia No. 1 dealer bundles consumer buying price $/per gross ton</t>
  </si>
  <si>
    <t>Philadelphia No. 1 busheling consumer buying price $/per gross ton</t>
  </si>
  <si>
    <t>Philadelphia No. 1 foundry busheling consumer buying price $/per gross ton</t>
  </si>
  <si>
    <t>Philadelphia Shredded scrap consumer buying price $/per gross ton</t>
  </si>
  <si>
    <t>Philadelphia Machine shop turnings consumer buying price $/per gross ton</t>
  </si>
  <si>
    <t>Philadelphia Plate and structurals, 5 ft. and under consumer buying price $/per gross ton</t>
  </si>
  <si>
    <t>Philadelphia Plate and structurals, 2 ft. and under consumer buying price $/per gross ton</t>
  </si>
  <si>
    <t>Philadelphia Rails, 2 ft. and under consumer buying price $/per gross ton</t>
  </si>
  <si>
    <t>Philadelphia Other track material consumer buying price $/per gross ton</t>
  </si>
  <si>
    <t>Philadelphia Cupola cast consumer buying price $/per gross ton</t>
  </si>
  <si>
    <t>Philadelphia No. 1 machinery cast consumer buying price $/per gross ton</t>
  </si>
  <si>
    <t>Philadelphia Heavy breakable cast consumer buying price $/per gross ton</t>
  </si>
  <si>
    <t>St. Louis No. 1 heavy melting broker buying price $/per gross ton</t>
  </si>
  <si>
    <t>St. Louis No. 2 heavy melting broker buying price $/per gross ton</t>
  </si>
  <si>
    <t>St. Louis No. 1 busheling broker buying price $/per gross ton</t>
  </si>
  <si>
    <t>St. Louis No. 1 dealer bundles broker buying price $/per gross ton</t>
  </si>
  <si>
    <t>St. Louis No. 2 bundles broker buying price $/per gross ton</t>
  </si>
  <si>
    <t>St. Louis Shredded scrap broker buying price $/per gross ton</t>
  </si>
  <si>
    <t>St. Louis Machine shop turnings broker buying price $/per gross ton</t>
  </si>
  <si>
    <t>St. Louis Shoveling turnings broker buying price $/per gross ton</t>
  </si>
  <si>
    <t>St. Louis Cast iron borings broker buying price $/per gross ton</t>
  </si>
  <si>
    <t>St. Louis No. 1 RR heavy melting broker buying price $/per gross ton</t>
  </si>
  <si>
    <t>St. Louis Plate and structurals, 5 ft. and under broker buying price $/per gross ton</t>
  </si>
  <si>
    <t>St. Louis Unstripped motor blocks broker buying price $/per gross ton</t>
  </si>
  <si>
    <t>Detroit No. 1 heavy melting broker buying price $/per gross ton</t>
  </si>
  <si>
    <t>Detroit No. 1 dealer bundles broker buying price $/per gross ton</t>
  </si>
  <si>
    <t>Detroit No. 1 busheling broker buying price $/per gross ton</t>
  </si>
  <si>
    <t>Detroit Shredded scrap broker buying price $/per gross ton</t>
  </si>
  <si>
    <t>Detroit Plate and structurals, 5ft. and under broker buying price $/per gross ton</t>
  </si>
  <si>
    <t>Detroit Machine shop turnings broker buying price $/per gross ton</t>
  </si>
  <si>
    <t>Detroit Shoveling turnings broker buying price $/per gross ton</t>
  </si>
  <si>
    <t>Detroit Cast iron borings broker buying price $/per gross ton</t>
  </si>
  <si>
    <t>Detroit Cupola cast broker buying price $/per gross ton</t>
  </si>
  <si>
    <t>Detroit Automobile cast broker buying price $/per gross ton</t>
  </si>
  <si>
    <t>Cleveland No. 1 heavy melting broker buying price $/per gross ton</t>
  </si>
  <si>
    <t>Cleveland No. 2 heavy melting broker buying price $/per gross ton</t>
  </si>
  <si>
    <t>Cleveland No. 1 dealer bundles broker buying price $/per gross ton</t>
  </si>
  <si>
    <t>Cleveland No. 2 bundles broker buying price $/per gross ton</t>
  </si>
  <si>
    <t>Cleveland No. 1 busheling broker buying price $/per gross ton</t>
  </si>
  <si>
    <t>Cleveland Shredded scrap broker buying price $/per gross ton</t>
  </si>
  <si>
    <t>Cleveland Machine shop turnings broker buying price $/per gross ton</t>
  </si>
  <si>
    <t>Cleveland Cast iron borings broker buying price $/per gross ton</t>
  </si>
  <si>
    <t>Cleveland Plate and structurals, 5ft. and under broker buying price $/per gross ton</t>
  </si>
  <si>
    <t>Cleveland Plate and structurals, 2ft. and under broker buying price $/per gross ton</t>
  </si>
  <si>
    <t>Cleveland Punchings and plate broker buying price $/per gross ton</t>
  </si>
  <si>
    <t>Cleveland Foundry steel, 2ft. and under broker buying price $/per gross ton</t>
  </si>
  <si>
    <t>Cleveland No. 1 RR heavy melting broker buying price $/per gross ton</t>
  </si>
  <si>
    <t>Cleveland Rails, 2ft. and under broker buying price $/per gross ton</t>
  </si>
  <si>
    <t>Cleveland Rails, 18in. and under broker buying price $/per gross ton</t>
  </si>
  <si>
    <t>Cleveland Drop broken machinery cast, 2ft. and under broker buying price $/per gross ton</t>
  </si>
  <si>
    <t>Cleveland No. 1 machinery cast broker buying price $/per gross ton</t>
  </si>
  <si>
    <t>Cleveland Mixed cast broker buying price $/per gross ton</t>
  </si>
  <si>
    <t>Cleveland Shoveling turnings broker buying price $/per gross ton</t>
  </si>
  <si>
    <t>Cincinnati No. 1 heavy melting broker buying price $/per gross ton</t>
  </si>
  <si>
    <t>Cincinnati No. 2 heavy melting broker buying price $/per gross ton</t>
  </si>
  <si>
    <t>Cincinnati No. 1 dealer bundles broker buying price $/per gross ton</t>
  </si>
  <si>
    <t>Cincinnati No. 2 bundles broker buying price $/per gross ton</t>
  </si>
  <si>
    <t>Cincinnati No. 1 busheling broker buying price $/per gross ton</t>
  </si>
  <si>
    <t>Cincinnati Shredded scrap broker buying price $/per gross ton</t>
  </si>
  <si>
    <t>Cincinnati Machine shop turnings broker buying price $/per gross ton</t>
  </si>
  <si>
    <t>Cincinnati Cast iron borings broker buying price $/per gross ton</t>
  </si>
  <si>
    <t>Cincinnati Plate and structurals, 5 ft. and under broker buying price $/per gross ton</t>
  </si>
  <si>
    <t>Cincinnati Rails, random length broker buying price $/per gross ton</t>
  </si>
  <si>
    <t>Cincinnati Rails, 2 ft. and under broker buying price $/per gross ton</t>
  </si>
  <si>
    <t>Cincinnati No. 1 machinery cast broker buying price $/per gross ton</t>
  </si>
  <si>
    <t>Youngstown No. 1 heavy melting broker buying price $/per gross ton</t>
  </si>
  <si>
    <t>Youngstown No. 2 heavy melting broker buying price $/per gross ton</t>
  </si>
  <si>
    <t>Youngstown No. 1 dealer bundles broker buying price $/per gross ton</t>
  </si>
  <si>
    <t>Youngstown No. 2 bundles broker buying price $/per gross ton</t>
  </si>
  <si>
    <t>Youngstown Shredded scrap broker buying price $/per gross ton</t>
  </si>
  <si>
    <t>Youngstown Machine shop turnings broker buying price $/per gross ton</t>
  </si>
  <si>
    <t>Youngstown Shoveling turnings broker buying price $/per gross ton</t>
  </si>
  <si>
    <t>Youngstown Plate and structurals, 5ft. and under broker buying price $/per gross ton</t>
  </si>
  <si>
    <t>Buffalo No. 1 heavy melting broker buying price $/per gross ton</t>
  </si>
  <si>
    <t>Buffalo No. 2 heavy melting broker buying price $/per gross ton</t>
  </si>
  <si>
    <t>Buffalo No. 1 busheling broker buying price $/per gross ton</t>
  </si>
  <si>
    <t>Buffalo No. 1 dealer bundles broker buying price $/per gross ton</t>
  </si>
  <si>
    <t>Buffalo No. 2 bundles broker buying price $/per gross ton</t>
  </si>
  <si>
    <t>Buffalo Shredded scrap broker buying price $/per gross ton</t>
  </si>
  <si>
    <t>Buffalo Machine shop turnings broker buying price $/per gross ton</t>
  </si>
  <si>
    <t>Buffalo Mixed borings and turnings broker buying price $/per gross ton</t>
  </si>
  <si>
    <t>Buffalo Shoveling turnings broker buying price $/per gross ton</t>
  </si>
  <si>
    <t>Buffalo Cast iron borings broker buying price $/per gross ton</t>
  </si>
  <si>
    <t>Buffalo Plate and structurals, 5 ft. and under broker buying price $/per gross ton</t>
  </si>
  <si>
    <t>Buffalo Plate and structurals, 2 ft. and under broker buying price $/per gross ton</t>
  </si>
  <si>
    <t>Buffalo Rails, 2 ft. and under broker buying price $/per gross ton</t>
  </si>
  <si>
    <t>Buffalo Rails, random length broker buying price $/per gross ton</t>
  </si>
  <si>
    <t>Buffalo No. 1 machinery cast broker buying price $/per gross ton</t>
  </si>
  <si>
    <t>Buffalo Cupola cast broker buying price $/per gross ton</t>
  </si>
  <si>
    <t>Birmingham No. 1 heavy melting broker buying price $/per gross ton</t>
  </si>
  <si>
    <t>Birmingham No. 2 heavy melting broker buying price $/per gross ton</t>
  </si>
  <si>
    <t>Birmingham No. 1 dealer bundles broker buying price $/per gross ton</t>
  </si>
  <si>
    <t>Birmingham No. 2 bundles broker buying price $/per gross ton</t>
  </si>
  <si>
    <t>Birmingham No. 1 busheling broker buying price $/per gross ton</t>
  </si>
  <si>
    <t>Birmingham Shredded scrap broker buying price $/per gross ton</t>
  </si>
  <si>
    <t>Birmingham Machine shop turnings broker buying price $/per gross ton</t>
  </si>
  <si>
    <t>Birmingham Shoveling turnings broker buying price $/per gross ton</t>
  </si>
  <si>
    <t>Birmingham Cast iron borings broker buying price $/per gross ton</t>
  </si>
  <si>
    <t>Birmingham Electric furnace bundles broker buying price $/per gross ton</t>
  </si>
  <si>
    <t>Birmingham Electric furnace, 3 ft. and under broker buying price $/per gross ton</t>
  </si>
  <si>
    <t>Birmingham Plate and structurals, 2 ft. and under broker buying price $/per gross ton</t>
  </si>
  <si>
    <t>Birmingham Plate and structurals, 4 ft. and under broker buying price $/per gross ton</t>
  </si>
  <si>
    <t>Birmingham No. 1 RR heavy melting broker buying price $/per gross ton</t>
  </si>
  <si>
    <t>Birmingham Rails, random length broker buying price $/per gross ton</t>
  </si>
  <si>
    <t>Birmingham Rails, 2 ft. and under broker buying price $/per gross ton</t>
  </si>
  <si>
    <t>Birmingham Angles and splice bars broker buying price $/per gross ton</t>
  </si>
  <si>
    <t>Birmingham Cupola cast broker buying price $/per gross ton</t>
  </si>
  <si>
    <t>Birmingham Unstripped motor blocks broker buying price $/per gross ton</t>
  </si>
  <si>
    <t>South Carolina No. 1 heavy melting consumer buying price $/per gross ton</t>
  </si>
  <si>
    <t>South Carolina No. 2 heavy melting consumer buying price $/per gross ton</t>
  </si>
  <si>
    <t>South Carolina No. 1 dealer bundles consumer buying price $/per gross ton</t>
  </si>
  <si>
    <t>South Carolina No. 1 busheling consumer buying price $/per gross ton</t>
  </si>
  <si>
    <t>South Carolina Shredded scrap consumer buying price $/per gross ton</t>
  </si>
  <si>
    <t>South Carolina Plate and structurals, 5ft. and under consumer buying price $/per gross ton</t>
  </si>
  <si>
    <t>South Carolina Plate and structurals, 2ft. and under consumer buying price $/per gross ton</t>
  </si>
  <si>
    <t>South Carolina No. 1 RR heavy melting consumer buying price $/per gross ton</t>
  </si>
  <si>
    <t>South Carolina Unstripped motor blocks consumer buying price $/per gross ton</t>
  </si>
  <si>
    <t>New York No. 1 heavy melting export yard buying price $/per gross ton</t>
  </si>
  <si>
    <t>New York No. 2 heavy melting export yard buying price $/per gross ton</t>
  </si>
  <si>
    <t>New York No. 2 bundles export yard buying price $/per gross ton</t>
  </si>
  <si>
    <t>New York Shredded scrap export yard buying price $/per gross ton</t>
  </si>
  <si>
    <t>New York No. 1 machinery cast export yard buying price $/per gross ton</t>
  </si>
  <si>
    <t>New York Mixed yard cast export yard buying price $/per gross ton</t>
  </si>
  <si>
    <t>New York No. 1 heavy melting broker buying price $/per gross ton</t>
  </si>
  <si>
    <t>New York No. 2 heavy melting broker buying price $/per gross ton</t>
  </si>
  <si>
    <t>New York Mixed borings and turnings broker buying price $/per gross ton</t>
  </si>
  <si>
    <t>New York Shoveling turnings broker buying price $/per gross ton</t>
  </si>
  <si>
    <t>New York Heavy breakable cast broker buying price $/per gross ton</t>
  </si>
  <si>
    <t>Boston No. 1 heavy melting export yard buying price $/per gross ton</t>
  </si>
  <si>
    <t>Boston No. 2 heavy melting export yard buying price $/per gross ton</t>
  </si>
  <si>
    <t>Boston No. 1 dealer bundles export yard buying price $/per gross ton</t>
  </si>
  <si>
    <t>Boston No. 2 bundles export yard buying price $/per gross ton</t>
  </si>
  <si>
    <t>Boston No. 1 busheling export yard buying price $/per gross ton</t>
  </si>
  <si>
    <t>Boston Shredded scrap export yard buying price $/per gross ton</t>
  </si>
  <si>
    <t>Boston Machine shop turnings export yard buying price $/per gross ton</t>
  </si>
  <si>
    <t>Boston Shoveling turnings export yard buying price $/per gross ton</t>
  </si>
  <si>
    <t>Boston No. 1 machinery cast export yard buying price $/per gross ton</t>
  </si>
  <si>
    <t>Boston Cupola cast export yard buying price $/per gross ton</t>
  </si>
  <si>
    <t>Boston Heavy breakable cast export yard buying price $/per gross ton</t>
  </si>
  <si>
    <t>Los Angeles No. 1 heavy melting export yard buying price $/per gross ton</t>
  </si>
  <si>
    <t>Los Angeles Shredded scrap export yard buying price $/per gross ton</t>
  </si>
  <si>
    <t>Los Angeles No. 1 heavy melting consumer buying price $/per gross ton</t>
  </si>
  <si>
    <t>Los Angeles Shredded scrap consumer buying price $/per gross ton</t>
  </si>
  <si>
    <t>Los Angeles No. 1 dealer bundles consumer buying price $/per gross ton</t>
  </si>
  <si>
    <t>Los Angeles Machine shop turnings consumer buying price $/per gross ton</t>
  </si>
  <si>
    <t>Los Angeles Shoveling turnings consumer buying price $/per gross ton</t>
  </si>
  <si>
    <t>Los Angeles Electric furnace, 1 ft. and under consumer buying price $/per gross ton</t>
  </si>
  <si>
    <t>Los Angeles Cupola cast consumer buying price $/per gross ton</t>
  </si>
  <si>
    <t>San Francisco No. 1 heavy melting export yard buying price $/per gross ton</t>
  </si>
  <si>
    <t>San Francisco Shredded scrap export yard buying price $/per gross ton</t>
  </si>
  <si>
    <t>Seattle/Portland No. 1 heavy melting export yard buying price $/per gross ton</t>
  </si>
  <si>
    <t>Seattle/Portland Shredded scrap export yard buying price $/per gross ton</t>
  </si>
  <si>
    <t>Seattle/Portland No. 1 heavy melting consumer buying price $/per gross ton</t>
  </si>
  <si>
    <t>Seattle/Portland Shredded scrap consumer buying price $/per gross ton</t>
  </si>
  <si>
    <t>Seattle/Portland No. 2 bundles consumer buying price $/per gross ton</t>
  </si>
  <si>
    <t>Seattle/Portland Mixed yard cast consumer buying price $/per gross ton</t>
  </si>
  <si>
    <t>Houston No. 1 heavy melting broker buying price $/per gross ton</t>
  </si>
  <si>
    <t>Houston No. 2 heavy melting broker buying price $/per gross ton</t>
  </si>
  <si>
    <t>Houston No. 1 busheling broker buying price $/per gross ton</t>
  </si>
  <si>
    <t>Houston Shredded scrap broker buying price $/per gross ton</t>
  </si>
  <si>
    <t>Houston Machine shop turnings broker buying price $/per gross ton</t>
  </si>
  <si>
    <t>Houston Plate and structurals, 5 ft. and under broker buying price $/per gross ton</t>
  </si>
  <si>
    <t>Houston Unstripped motor blocks broker buying price $/per gross ton</t>
  </si>
  <si>
    <t>Hamilton No. 1 heavy melting broker buying price Canadian $/per net ton</t>
  </si>
  <si>
    <t>Hamilton No. 1 dealer bundles broker buying price Canadian $/per net ton</t>
  </si>
  <si>
    <t>Hamilton No. 1 busheling broker buying price Canadian $/per net ton</t>
  </si>
  <si>
    <t>Hamilton Busheling, unprepared broker buying price Canadian $/per net ton</t>
  </si>
  <si>
    <t>Hamilton Shredded scrap broker buying price Canadian $/per net ton</t>
  </si>
  <si>
    <t>Hamilton Machine shop turnings broker buying price Canadian $/per net ton</t>
  </si>
  <si>
    <t>Hamilton Cast iron borings broker buying price Canadian $/per net ton</t>
  </si>
  <si>
    <t>Hamilton Cast scrap broker buying price Canadian $/per net ton</t>
  </si>
  <si>
    <t>EU domestic 316 2mm cold rolled stainless sheet alloy surcharge delivered € per tonne</t>
  </si>
  <si>
    <t>EU domestic 316 2mm cold rolled stainless sheet base price delivered € per tonne</t>
  </si>
  <si>
    <t>EU export grade 304 stainless steel cold rolled sheet (2mm) € per tonne fob North European port</t>
  </si>
  <si>
    <t>Europe domestic grade 304 stainless steel bright bar alloy surcharge € per tonne exw</t>
  </si>
  <si>
    <t>Europe domestic grade 304 stainless steel bright bar base price € per tonne del</t>
  </si>
  <si>
    <t>Europe domestic grade 304 stainless steel cold rolled sheet  (2mm) alloy surcharge € per tonne</t>
  </si>
  <si>
    <t>Northern Europe domestic grade 304 stainless steel cold rolled sheet  (2mm) base price € per tonne del</t>
  </si>
  <si>
    <t>Europe import 18/8 solids € per tonne cif main European port</t>
  </si>
  <si>
    <t>Europe import 18/8 turnings € per tonne cif main European port</t>
  </si>
  <si>
    <t>UK domestic 18/8 solids wholesale £ per tonne del merchants</t>
  </si>
  <si>
    <t>UK domestic 18/8 turnings wholesale £ per tonne del merchants</t>
  </si>
  <si>
    <t>UK domestic ferrous scrap 5C Loose Old Light £ per tonne del consumers</t>
  </si>
  <si>
    <t>UK domestic stainless steel scrap 12-13% Cr Solids £ per tonne del merchants</t>
  </si>
  <si>
    <t>UK domestic stainless steel scrap 16-17% Cr solids £ per tonne del merchants</t>
  </si>
  <si>
    <t>China domestic grade 304 stainless steel cold rolled coil (2mm) yuan per tonne in-warehouse</t>
  </si>
  <si>
    <t>China domestic grade 430 2mm stainless steel cold rolled coil yuan per tonne in-warehouse</t>
  </si>
  <si>
    <t>Asia grade 304 stainless steel hot rolled sheet $ per tonne cif East Asian port</t>
  </si>
  <si>
    <t>Asia grade 304 stainless steel cold rolled coil (2mm 2B) $ per tonne cif East Asian port</t>
  </si>
  <si>
    <t>Pittsburgh 316 solids, clips stainless steel scrap dealer buying price cents/lb</t>
  </si>
  <si>
    <t>Pittsburgh 304 solids, clips stainless steel scrap dealerbuying price cents/lb</t>
  </si>
  <si>
    <t>Pittsburgh 304 turnings stainless steel scrap dealer buying price cents/lb</t>
  </si>
  <si>
    <t>Pittsburgh 304 new clips stainless steel scrap dealer buying price cents/lb</t>
  </si>
  <si>
    <t>Pittsburgh 430 new clips stainless steel scrap dealer buying price cents/lb</t>
  </si>
  <si>
    <t>Pittsburgh 316 solids, clips stainless steel scrap broker buying $/gross ton</t>
  </si>
  <si>
    <t>Pittsburgh 304 solids, clips stainless steel scrapbroker buying $/gross ton</t>
  </si>
  <si>
    <t>Pittsburgh 304 turnings stainless steel scrap broker buying $/gross ton</t>
  </si>
  <si>
    <t>Pittsburgh 430 bundles, solids stainless steel scrap broker buying $/gross ton</t>
  </si>
  <si>
    <t>Pittsburgh 430 turnings, stainless steel scrap broker buying $/gross ton</t>
  </si>
  <si>
    <t>Pittsburgh 409 bundles, solids stainless steel scrap broker buying $/gross ton</t>
  </si>
  <si>
    <t>Pittsburgh 409 turnings scrap broker buying $/gross ton</t>
  </si>
  <si>
    <t>Boston 316 solids, clips dealer buying price cents/lb</t>
  </si>
  <si>
    <t>Boston 304 solids, clips stainless steel scrap dealerbuying price cents/lb</t>
  </si>
  <si>
    <t>Boston 304 turnings stainless steel scrap dealer buying price cents/lb</t>
  </si>
  <si>
    <t>Boston 430 new clips stainless steel scrap dealer buying price cents/lb</t>
  </si>
  <si>
    <t>Boston 430 bundles, solids export yard buying price $/gross ton</t>
  </si>
  <si>
    <t>Buffalo 316 solids, clips dealer buying price cents/lb</t>
  </si>
  <si>
    <t>Buffalo 304 solids, clips stainless steel scrap dealerbuying price cents/lb</t>
  </si>
  <si>
    <t>Buffalo 304 turnings stainless steel scrap dealer buying price cents/lb</t>
  </si>
  <si>
    <t>Buffalo 304 new clips dealer buying price cents/lb</t>
  </si>
  <si>
    <t>Chicago 316 solids, clips dealer buying price cents/lb</t>
  </si>
  <si>
    <t>Chicago 304 solids, clips stainless steel scrap dealerbuying price cents/lb</t>
  </si>
  <si>
    <t>Chicago 304 turnings stainless steel scrap dealer buying price cents/lb</t>
  </si>
  <si>
    <t>Chicago 304 new clips dealer buying price cents/lb</t>
  </si>
  <si>
    <t>Chicago 430 new clips stainless steel scrap dealer buying price cents/lb</t>
  </si>
  <si>
    <t>Chicago 316 solids, clips, broker buying $/gross ton</t>
  </si>
  <si>
    <t>Chicago 304 solids, clips, broker buying $/gross ton</t>
  </si>
  <si>
    <t>Chicago 304 turnings, broker buying $/gross ton</t>
  </si>
  <si>
    <t>Chicago 430 bundles, solids broker buying $/gross ton</t>
  </si>
  <si>
    <t>Chicago 430 turnings, broker buying $/gross ton</t>
  </si>
  <si>
    <t>Chicago 409 bundles, solids stainless steel scrap broker buying $/gross ton</t>
  </si>
  <si>
    <t>Chicago 409 turnings scrap broker buying $/gross ton</t>
  </si>
  <si>
    <t>Cleveland 316 solids, clips dealer buying price cents/lb</t>
  </si>
  <si>
    <t>Cleveland 304 solids, clips stainless steel scrap dealerbuying price cents/lb</t>
  </si>
  <si>
    <t>Cleveland 304 turnings stainless steel scrap dealer buying price cents/lb</t>
  </si>
  <si>
    <t>Cleveland 304 new clips dealer buying price cents/lb</t>
  </si>
  <si>
    <t>Cleveland 430 new clips stainless steel scrap dealer buying price cents/lb</t>
  </si>
  <si>
    <t>Cleveland 316 solids, clips, broker buying $/gross ton</t>
  </si>
  <si>
    <t>Cleveland 304 solids, clips, broker buying $/gross ton</t>
  </si>
  <si>
    <t>Cleveland 304 turnings, broker buying $/gross ton</t>
  </si>
  <si>
    <t>Detroit 316 solids, clips dealer buying price cents/lb</t>
  </si>
  <si>
    <t>Detroit 304 solids, clips stainless steel scrap dealerbuying price cents/lb</t>
  </si>
  <si>
    <t>Detroit 304 turnings stainless steel scrap dealer buying price cents/lb</t>
  </si>
  <si>
    <t>Detroit 304 new clips dealer buying price cents/lb</t>
  </si>
  <si>
    <t>Detroit 430 new clips stainless steel scrap dealer buying price cents/lb</t>
  </si>
  <si>
    <t>Detroit 316 solids, clips, broker buying $/gross ton</t>
  </si>
  <si>
    <t>Detroit 304 solids, clips, broker buying $/gross ton</t>
  </si>
  <si>
    <t>Detroit 304 turnings, broker buying $/gross ton</t>
  </si>
  <si>
    <t>Detroit 430 bundles, solids, broker buying $/gross ton</t>
  </si>
  <si>
    <t>Detroit 409 bundles, solids stainless steel scrap, broker buying $/gross ton</t>
  </si>
  <si>
    <t>Detroit 409 turnings scrap broker buying $/gross ton</t>
  </si>
  <si>
    <t>Houston 316 solids, clips dealer buying price cents/lb</t>
  </si>
  <si>
    <t>Houston 304 solids, clips stainless steel scrap dealerbuying price cents/lb</t>
  </si>
  <si>
    <t>Houston 304 turnings stainless steel scrap dealer buying price cents/lb</t>
  </si>
  <si>
    <t>Houston 316 solids, clips, broker buying $/gross ton</t>
  </si>
  <si>
    <t>Houston 304 solids, clips, broker buying $/gross ton</t>
  </si>
  <si>
    <t>Houston 304 turnings, broker buying $/gross ton</t>
  </si>
  <si>
    <t>Houston 430 bundles, solids, broker buying $/gross ton</t>
  </si>
  <si>
    <t>Houston 409 bundles, solids stainless steel scrap, broker buying $/gross ton</t>
  </si>
  <si>
    <t>Los Angeles 316 solids, clips dealer buying price cents/lb</t>
  </si>
  <si>
    <t>Los Angeles 304 solids, clips stainless steel scrap dealerbuying price cents/lb</t>
  </si>
  <si>
    <t>Los Angeles 304 turnings stainless steel scrap dealer buying price cents/lb</t>
  </si>
  <si>
    <t>Los Angeles 304 new clips dealer buying price cents/lb</t>
  </si>
  <si>
    <t>Los Angeles 304 solids, clips, export yard buying price $/gross ton</t>
  </si>
  <si>
    <t>Los Angeles 304 turnings export yard buying price $/gross ton</t>
  </si>
  <si>
    <t>Los Angeles 430 bundles, solids, export yard buying price $/gross ton</t>
  </si>
  <si>
    <t>New York 316 solids, clips dealer buying price cents/lb</t>
  </si>
  <si>
    <t>New York 304 solids, clips stainless steel scrap dealerbuying price cents/lb</t>
  </si>
  <si>
    <t>New York 304 turnings stainless steel scrap dealer buying price cents/lb</t>
  </si>
  <si>
    <t>New York 304 new clips stainless steel scrap dealer buying price cents/lb</t>
  </si>
  <si>
    <t>New York 430 new clips stainless steel scrap dealer buying price cents/lb</t>
  </si>
  <si>
    <t>New York 316 solids clips stainless steel scrap broker buying $/gross ton</t>
  </si>
  <si>
    <t>New York 304 solids clips stainless steel scrap broker buying $/gross ton</t>
  </si>
  <si>
    <t>New York 304 turnings stainless steel scrap broker buying $/gross ton</t>
  </si>
  <si>
    <t>New York 304 solids, clips, export yard stainless steel scrap buying price $/gross ton</t>
  </si>
  <si>
    <t>New York 304 turnings stainless steel scrap export yard buying price $/gross ton</t>
  </si>
  <si>
    <t>New York 430 bundles solids stainless steel scrap export yard buying price $/gross ton</t>
  </si>
  <si>
    <t>Philadelphia 304 solids clips stainless steel scrap export yard buying price $/gross ton</t>
  </si>
  <si>
    <t>Philadelphia 304 turnings stainless steel scrap export yard buying price $/gross ton</t>
  </si>
  <si>
    <t>Philadelphia 430 bundles solids stainless steel scrap export yard buying price $/gross ton</t>
  </si>
  <si>
    <t>San Francisco 316 solids, clips stainless steel scrap dealer buying price cents/lb</t>
  </si>
  <si>
    <t>San Francisco 304 solids, clips stainless steel scrap dealerbuying price cents/lb</t>
  </si>
  <si>
    <t>San Francisco 304 turnings stainless steel scrap dealer buying price cents/lb</t>
  </si>
  <si>
    <t>San Francisco 304 new clips stainless steel scrap dealer buying price cents/lb</t>
  </si>
  <si>
    <t>San Francisco 304 solids clips stainless steel scrap export yard buying price $/gross ton</t>
  </si>
  <si>
    <t>San Francisco 304 turnings export yard buying price $/gross ton</t>
  </si>
  <si>
    <t>San Francisco 430 bundles solids stainless steel scrap export yard buying price $/gross ton</t>
  </si>
  <si>
    <t>Montreal 316 solids clips stainless steel scrap dealer buying price Canadian cents/lb</t>
  </si>
  <si>
    <t>Montreal 304 solids clips stainless steel scrap dealerbuying price Canadian cents/lb</t>
  </si>
  <si>
    <t>Montreal 304 turnings stainless steel scrap dealer buying price Canadian cents/lb</t>
  </si>
  <si>
    <t>Montreal 304 new clips stainless steel scrap dealer buying price Canadian cents/lb</t>
  </si>
  <si>
    <t>Pittsburgh 316 solids, clips consumer buying $/gross ton</t>
  </si>
  <si>
    <t>Pittsburgh 304 solids clips consumer buying $/gross ton</t>
  </si>
  <si>
    <t>Pittsburgh 304 turnings consumer buying $/gross ton</t>
  </si>
  <si>
    <t>Pittsburgh 430 bundles, solids consumer buying $/gross ton</t>
  </si>
  <si>
    <t>Pittsburgh 409 bundles, solids stainless steel scrap consumer buying $/gross ton</t>
  </si>
  <si>
    <t>EU domestic Stainless Steel 304 Index $ per tonne exw</t>
  </si>
  <si>
    <t>Southeast 304 solids clips stainless steel scrap broker buying $/gross ton</t>
  </si>
  <si>
    <t>Southeast 304 turnings stainless steel scrap  broker buying $/gross ton</t>
  </si>
  <si>
    <t>Southeast 316 solids clips stainless steel scrap  broker buying $/gross ton</t>
  </si>
  <si>
    <t>Southeast 409 bundles solids stainless steel scrap  broker buying $/gross ton</t>
  </si>
  <si>
    <t>Southeast 409 turnings stainless steel scrap broker buying $/gross ton</t>
  </si>
  <si>
    <t>Southeast 430 bundles solids stainless steel scrap broker buying $ gross ton</t>
  </si>
  <si>
    <t>Southeast 430 turnings stainless steel scrap  broker buying $/gross ton</t>
  </si>
  <si>
    <t>Southeast 304 new clips stainless steel scrap  dealer buying price cents/lb</t>
  </si>
  <si>
    <t>Southeast 304 solids clips stainless steel scrap dealer buying price cents/lb</t>
  </si>
  <si>
    <t>Southeast 304 turnings stainless steel scrap dealer buying price cents/lb</t>
  </si>
  <si>
    <t>Southeast 316 solids clips stainless steel scrap dealer buying price cents/lb</t>
  </si>
  <si>
    <t>Southeast 430 new clips stainless steel scrap dealer buying price cents/lb</t>
  </si>
  <si>
    <t>Southeast 304 solids, clips, broker buying, US cents per pound</t>
  </si>
  <si>
    <t>Southeast 304 turnings, broker buying, US cents per pound</t>
  </si>
  <si>
    <t>Southeast 316 solids, clips, broker buying, US cents per pound</t>
  </si>
  <si>
    <t>Southeast 409 bundles, solids, broker buying, US cents per pound</t>
  </si>
  <si>
    <t>Southeast 409 turnings, broker buying, US cents per pound</t>
  </si>
  <si>
    <t>Southeast 430 bundles, solids, broker buying, US cents per pound</t>
  </si>
  <si>
    <t>Southeast 430 turnings, broker buying, US cents per pound</t>
  </si>
  <si>
    <t>Southeast 304 new clips, dealer buying price, $ per gross ton</t>
  </si>
  <si>
    <t>Southeast 304 solids, clips, dealer buying price, $ per gross ton</t>
  </si>
  <si>
    <t>Southeast 304 turnings, dealer buying price, $ per gross ton</t>
  </si>
  <si>
    <t>Southeast 316 solids, clips, dealer buying price, $ per gross ton</t>
  </si>
  <si>
    <t>Southeast 430 new clips, dealer buying price, $ per gross ton</t>
  </si>
  <si>
    <t>Pittsburgh 316 solids, clips, dealer buying, $ per gross ton</t>
  </si>
  <si>
    <t>Pittsburgh 304 solids, clips, dealer buying, $ per gross ton</t>
  </si>
  <si>
    <t>Pittsburgh 304 turnings, dealer buying, $ per gross ton</t>
  </si>
  <si>
    <t>Pittsburgh 304 new clips, dealer buying, $ per gross ton</t>
  </si>
  <si>
    <t>Pittsburgh 430 new clips, dealer buying, $ per gross ton</t>
  </si>
  <si>
    <t>Pittsburgh 316 solids, clips, broker buying, US cents per pound</t>
  </si>
  <si>
    <t>Pittsburgh 304 solids, clips, broker buying, US cents per pound</t>
  </si>
  <si>
    <t>Pittsburgh 304 turnings, broker buying, US cents per pound</t>
  </si>
  <si>
    <t>Pittsburgh 430 bundles, solids, broker buying, US cents per pound</t>
  </si>
  <si>
    <t>Pittsburgh 430 turnings, broker buying, US cents per pound</t>
  </si>
  <si>
    <t>Pittsburgh 409 bundles, solids, broker buying, US cents per pound</t>
  </si>
  <si>
    <t>Pittsburgh 409 turnings, broker buying, US cents per pound</t>
  </si>
  <si>
    <t>Boston 316 solids, clips, dealer buying, $ per gross ton</t>
  </si>
  <si>
    <t>Boston 304 solids, clips, dealer buying, $ per gross ton</t>
  </si>
  <si>
    <t>Boston 304 turnings, dealer buying, $ per gross ton</t>
  </si>
  <si>
    <t>Boston 430 new clips, dealer buying, $ per gross ton</t>
  </si>
  <si>
    <t>Boston 430 bundles, solids, export yard, US cents per pound</t>
  </si>
  <si>
    <t>Buffalo 316 solids, clips, dealer buying, $ per gross ton</t>
  </si>
  <si>
    <t>Buffalo 304 solids, clips, dealer buying, $ per gross ton</t>
  </si>
  <si>
    <t>Buffalo 304 turnings, dealer buying, $ per gross ton</t>
  </si>
  <si>
    <t>Buffalo 304 new clips, dealer buying, $ per gross ton</t>
  </si>
  <si>
    <t>Chicago 316 solids, clips, dealer buying, $ per gross ton</t>
  </si>
  <si>
    <t>Chicago 304 solids, clips, dealer buying, $ per gross ton</t>
  </si>
  <si>
    <t>Chicago 304 turnings, dealer buying, $ per gross ton</t>
  </si>
  <si>
    <t>Chicago 304 new clips, dealer buying, $ per gross ton</t>
  </si>
  <si>
    <t>Chicago 430 new clips, dealer buying, $ per gross ton</t>
  </si>
  <si>
    <t>Chicago 316 solids, clips, broker buying, US cents per pound</t>
  </si>
  <si>
    <t>Chicago 304 solids, clips, broker buying, US cents per pound</t>
  </si>
  <si>
    <t>Chicago 304 turnings, broker buying, US cents per pound</t>
  </si>
  <si>
    <t>Chicago 430 bundles, solids, broker buying, US cents per pound</t>
  </si>
  <si>
    <t>Chicago 430 turnings, broker buying, US cents per pound</t>
  </si>
  <si>
    <t>Chicago 409 bundles, solids, broker buying, US cents per pound</t>
  </si>
  <si>
    <t>Chicago 409 turnings, broker buying, US cents per pound</t>
  </si>
  <si>
    <t>Cleveland 316 solids, clips, dealer buying, $ per gross ton</t>
  </si>
  <si>
    <t>Cleveland 304 solids, clips, dealer buying, $ per gross ton</t>
  </si>
  <si>
    <t>Cleveland 304 turnings, dealer buying, $ per gross ton</t>
  </si>
  <si>
    <t>Cleveland 304 new clips, dealer buying, $ per gross ton</t>
  </si>
  <si>
    <t>Cleveland 430 new clips, dealer buying, $ per gross ton</t>
  </si>
  <si>
    <t>Cleveland 316 solids, clips, broker buying, US cents per pound</t>
  </si>
  <si>
    <t>Cleveland 304 solids, clips, broker buying, US cents per pound</t>
  </si>
  <si>
    <t>Cleveland 304 turnings, broker buying, US cents per pound</t>
  </si>
  <si>
    <t>Detroit 316 solids, clips, dealer buying, $ per gross ton</t>
  </si>
  <si>
    <t>Detroit 304 solids, clips, dealer buying, $ per gross ton</t>
  </si>
  <si>
    <t>Detroit 304 turnings, dealer buying, $ per gross ton</t>
  </si>
  <si>
    <t>Detroit 304 new clips, dealer buying, $ per gross ton</t>
  </si>
  <si>
    <t>Detroit 430 new clips, dealer buying, $ per gross ton</t>
  </si>
  <si>
    <t>Detroit 316 solids, clips, broker buying, US cents per pound</t>
  </si>
  <si>
    <t>Detroit 304 solids, clips, broker buying, US cents per pound</t>
  </si>
  <si>
    <t>Detroit 304 turnings, broker buying, US cents per pound</t>
  </si>
  <si>
    <t>Detroit 430 bundles, solids, broker buying, US cents per pound</t>
  </si>
  <si>
    <t>Detroit 409 bundles, solids, broker buying, US cents per pound</t>
  </si>
  <si>
    <t>Detroit 409 turnings, broker buying, US cents per pound</t>
  </si>
  <si>
    <t>Houston 316 solids, clips, dealer buying, $ per gross ton</t>
  </si>
  <si>
    <t>Houston 304 solids, clips, dealer buying, $ per gross ton</t>
  </si>
  <si>
    <t>Houston 304 turnings, dealer buying, $ per gross ton</t>
  </si>
  <si>
    <t>Houston 316 solids, clips, broker buying, US cents per pound</t>
  </si>
  <si>
    <t>Houston 304 solids, clips, broker buying, US cents per pound</t>
  </si>
  <si>
    <t>Houston 304 turnings, broker buying, US cents per pound</t>
  </si>
  <si>
    <t>Houston 430 bundles, solids, broker buying, US cents per pound</t>
  </si>
  <si>
    <t>Houston 409 bundles, solids, broker buying, US cents per pound</t>
  </si>
  <si>
    <t>Los Angeles 316 solids, clips, dealer buying, $ per gross ton</t>
  </si>
  <si>
    <t>Los Angeles 304 solids, clips, dealer buying, $ per gross ton</t>
  </si>
  <si>
    <t>Los Angeles 304 turnings, dealer buying, $ per gross ton</t>
  </si>
  <si>
    <t>Los Angeles 304 new clips, dealer buying, $ per gross ton</t>
  </si>
  <si>
    <t>Los Angeles 304 solids, clips, export yard, US cents per pound</t>
  </si>
  <si>
    <t>Los Angeles 304 turnings, export yard, US cents per pound</t>
  </si>
  <si>
    <t>Los Angeles 430 bundles, solids, export yard, US cents per pound</t>
  </si>
  <si>
    <t>New York 316 solids, clips, dealer buying, $ per gross ton</t>
  </si>
  <si>
    <t>New York 304 solids, clips, dealer buying, $ per gross ton</t>
  </si>
  <si>
    <t>New York 304 turnings, dealer buying, $ per gross ton</t>
  </si>
  <si>
    <t>New York 304 new clips, dealer buying, $ per gross ton</t>
  </si>
  <si>
    <t>New York 430 new clips, dealer buying, $ per gross ton</t>
  </si>
  <si>
    <t>New York 316 solids, clips, broker buying, US cents per pound</t>
  </si>
  <si>
    <t>New York 304 solids, clips, broker buying, US cents per pound</t>
  </si>
  <si>
    <t>New York 304 turnings, broker buying, US cents per pound</t>
  </si>
  <si>
    <t>New York 304 solids, clips, export yard, US cents per pound</t>
  </si>
  <si>
    <t>New York 304 turnings, export yard, US cents per pound</t>
  </si>
  <si>
    <t>New York 430 bundles, solids, export yard, US cents per pound</t>
  </si>
  <si>
    <t>Philadelphia 304 solids, clips, export yard, US cents per pound</t>
  </si>
  <si>
    <t>Philadelphia 304 turnings, export yard, US cents per pound</t>
  </si>
  <si>
    <t>Philadelphia 430 bundles, solids, export yard, US cents per pound</t>
  </si>
  <si>
    <t>San Francisco 316 solids, clips, dealer buying, $ per gross ton</t>
  </si>
  <si>
    <t>San Francisco 304 solids, clips, dealer buying, $ per gross ton</t>
  </si>
  <si>
    <t>San Francisco 304 turnings, dealer buying, $ per gross ton</t>
  </si>
  <si>
    <t>San Francisco 304 new clips, dealer buying, $ per gross ton</t>
  </si>
  <si>
    <t>San Francisco 304 solids, clips, export yard, US cents per pound</t>
  </si>
  <si>
    <t>San Francisco 304 turnings, export yard, US cents per pound</t>
  </si>
  <si>
    <t>San Francisco 430 bundles, solids, export yard, US cents per pound</t>
  </si>
  <si>
    <t>Montreal 316 solids, clips, dealer buying, Canadian $ per gross ton</t>
  </si>
  <si>
    <t>Montreal 304 solids, clips, dealer buying, Canadian $ per gross ton</t>
  </si>
  <si>
    <t>Montreal 304 turnings, dealer buying, Canadian $ per gross ton</t>
  </si>
  <si>
    <t>Montreal 304 new clips, dealer buying, Canadian $ per gross ton</t>
  </si>
  <si>
    <t>Pittsburgh 316 solids, clips, consumer buying, US cents per pound</t>
  </si>
  <si>
    <t>Pittsburgh 304 solids, clips, consumer buying, US cents per pound</t>
  </si>
  <si>
    <t>Pittsburgh 304 turnings, consumer buying, US cents per pound</t>
  </si>
  <si>
    <t>Pittsburgh 430 bundles, solids, consumer buying, US cents per pound</t>
  </si>
  <si>
    <t>Pittsburgh 409 bundles, solids, consumer buying, US cents per pound</t>
  </si>
  <si>
    <t>UK domestic 316 solids wholesale £ per tonne del merchants</t>
  </si>
  <si>
    <t>UK domestic 316 turnings wholesale £ per tonne del merchants</t>
  </si>
  <si>
    <t>Europe import 316 solids € per tonne cif main European port</t>
  </si>
  <si>
    <t>Europe import 316 turnings € per tonne cif main European port</t>
  </si>
  <si>
    <t>Chicago 18-8 bundles and solids broker buying $/per gross ton</t>
  </si>
  <si>
    <t>Chicago 18-8 turnings broker buying $/per gross ton</t>
  </si>
  <si>
    <t>Chicago 430 bundles and solids broker buying $/per gross ton</t>
  </si>
  <si>
    <t>Pittsburgh 18-8 bundles and solids consumer buying $/per gross ton</t>
  </si>
  <si>
    <t>Pittsburgh 18-8 turnings consumer buying $/per gross ton</t>
  </si>
  <si>
    <t>Pittsburgh 18-8 bundles and solids broker buying $/per gross ton</t>
  </si>
  <si>
    <t>Pittsburgh 18-8 turnings broker buying $/per gross ton</t>
  </si>
  <si>
    <t>Detroit 18-8 bundles and solids broker buying price $/per gross ton</t>
  </si>
  <si>
    <t>Detroit 18-8 turnings broker buying price $/per gross ton</t>
  </si>
  <si>
    <t>Detroit 430 bundles and solids broker buying price $/per gross ton</t>
  </si>
  <si>
    <t>Cleveland 18-8 bundles and solids broker buying price $/per gross ton</t>
  </si>
  <si>
    <t>Cleveland 18-8 turnings broker buying price $/per gross ton</t>
  </si>
  <si>
    <t>Cleveland 430 bundles and solids broker buying price $/per gross ton</t>
  </si>
  <si>
    <t>New York 18-8 bundles and solids export yard buying price $/per gross ton</t>
  </si>
  <si>
    <t>New York 18-8 turnings export yard buying price $/per gross ton</t>
  </si>
  <si>
    <t>New York 430 bundles and solids export yard buying price $/per gross ton</t>
  </si>
  <si>
    <t>New York 410 bundles and solids export yard buying price $/per gross ton</t>
  </si>
  <si>
    <t>Talc, South African, pharmaceutical, FOB Durban $/tonne</t>
  </si>
  <si>
    <t>Talc, Chinese, normal, 350 mesh, ex-store UK, £/tonne</t>
  </si>
  <si>
    <t>Titanium ingot 6AI-4V FOB shipping point US$/lb</t>
  </si>
  <si>
    <t>Titanium plate alloy AMS 4911 FOB shipping point US$/lb</t>
  </si>
  <si>
    <t>Titanium bar alloy AMS 4928 FOB shipping point US$/lb</t>
  </si>
  <si>
    <t>Titanium plate commercially pure FOB shipping point US$/lb</t>
  </si>
  <si>
    <t>Titanium sheet commercially pure FOB shipping point US$/lb</t>
  </si>
  <si>
    <t>Titanium dioxide pigment, high quality, bulk volume, CFR Asia, $/tonne</t>
  </si>
  <si>
    <t>Titanium dioxide pigment, bulk volume, CIF Northern Europe, €/tonne</t>
  </si>
  <si>
    <t>Titanium dioxide pigment, bulk volume, CIF USA, $/tonne</t>
  </si>
  <si>
    <t>Vanadium pentoxide min 98%, in-warehouse Rotterdam $ per lb V2O5</t>
  </si>
  <si>
    <t>Vanadium pentoxide V2O5 min 98% in-warehouse Rotterdam $/lb</t>
  </si>
  <si>
    <t>Vermiculite, South African, bulk, FOB Antwerp, $/tonne</t>
  </si>
  <si>
    <t>Tungsten APT European free market $ per mtu</t>
  </si>
  <si>
    <t>Tungsten APT European free market $/ mtu</t>
  </si>
  <si>
    <t>Tungsten concentrate MB Chinese free market, 65% W03, in warehouse China RMB/tonne</t>
  </si>
  <si>
    <t>Tungsten APT export from mainland China, Chinese number 1 grade, min 88.5% WO 3, $/mtu, fob</t>
  </si>
  <si>
    <t>Wollastonite, acicular, 15:1 to 20:1 aspect ratio, US ex-works, $/s.ton</t>
  </si>
  <si>
    <t>Wollastonite, Chinese, FOB, tonne Acicular minus, 200 mesh, $/tonne</t>
  </si>
  <si>
    <t>Wollastonite, Chinese, FOB, tonne Acicular minus, 325 mesh, $/tonne</t>
  </si>
  <si>
    <t>Wollastonite, Chinese, Powder grades, bulk/big bags, 0-250mm lump, FOB China, $/tonne</t>
  </si>
  <si>
    <t>Wollastonite, Chinese, Powder grades, bulk/big bags, 150 mesh, FOB, China, $/tonne</t>
  </si>
  <si>
    <t>Wollastonite, Chinese, Powder grades, bulk/big bags, 325 mesh, FOB China, $/tonne</t>
  </si>
  <si>
    <t>Wollastonite, acicular -200 mesh, US ex-works, $/s.ton</t>
  </si>
  <si>
    <t>Wollastonite, acicular, -325 mesh, US ex-works, $/s.ton</t>
  </si>
  <si>
    <t>Zircon premium grade min 66.5% ZrO2 bulk FOB Australia US $ per tonne</t>
  </si>
  <si>
    <t>Zircon standard grade min 65.5% ZrO2 bulk FOB Australia US $ per tonne</t>
  </si>
  <si>
    <t>Hafnium 1% Zr max, in warehouse global locations, $ per kg</t>
  </si>
  <si>
    <t>Micronised Zircon, C&amp;F Asia, 99.5% &lt; 4µ, average particle size &lt; 0.95µ, $/tonne</t>
  </si>
  <si>
    <t>Micronised Zircon, 87% &lt; 2µ, average particle size &lt; 0.95µ, $/tonne</t>
  </si>
  <si>
    <t>Zircon Opacifiers, Zircon flour, 95% &lt; 45 microns, bagged, ex-works Europe, US$/tonne</t>
  </si>
  <si>
    <t>Zircon Opacifiers, Micronised zircon, 100% &lt; 6 microns, average 1-2 microns, bagged, ex-works Europe, US$/tonne,</t>
  </si>
  <si>
    <t>Zircon Opacifiers, Zircon flour, 95% &lt; 45 microns, bagged, CFR Asia, US$/tonne</t>
  </si>
  <si>
    <t>Zircon Opacifiers, Micronised zircon, 100% &lt; 6 microns, average 1-2 microns, bagged, CFR Asia, US$/tonne</t>
  </si>
  <si>
    <t>Zircon, premium grade, bulk, FOB USA, $/tonne</t>
  </si>
  <si>
    <t>Zircon, standard grade, bulk, FOB USA, $/tonne</t>
  </si>
  <si>
    <t>Zircon, Ceramic grade, Bulk, FOB South Africa, $/tonne</t>
  </si>
  <si>
    <t>Zircon, ceramic grade, bulk, CIF South Africa, $/tonne</t>
  </si>
  <si>
    <t>Zircon, premium grade, min 66.5% ZrO2, bulk, CIF China, $/tonne</t>
  </si>
  <si>
    <t>Zircon, standard grade, min 65.5% ZrO2, CIF China, $/tonne</t>
  </si>
  <si>
    <t>Fused Zirconia, Monoclinic, refractory/abrasive grade, contract prices, CIF main European port, $/tonne</t>
  </si>
  <si>
    <t>Fused zirconia, Monoclinic, Ceramic pigment grade, Contract price, CIF main European port, $/tonne</t>
  </si>
  <si>
    <t>Fused zirconia, Monoclinic, Structural ceramic/ electronic grade, Contract price, CIF main European port, $/tonne</t>
  </si>
  <si>
    <t>Fused Zirconia, Monoclinic, Technical ceramic, grade, Contract price, CIF main European port, $/tonne</t>
  </si>
  <si>
    <t>Fused Zirconia, Stabilised, Refractory grade, Contract price, CIF main European port, $/tonne</t>
  </si>
  <si>
    <t>Fused Zirconia, Stabilised, Technical ceramic grade, Contract price, CIF main European port, $/tonne</t>
  </si>
  <si>
    <t>Zinc Metal MB EU Special High Grade, DP FCA Rotterdam $ per tonne</t>
  </si>
  <si>
    <t>Galvanizers dross zinc scrap US smelters buying price cents/lb</t>
  </si>
  <si>
    <t>New zinc clippings zinc scrap US smelters buying price cents/lb</t>
  </si>
  <si>
    <t>Old Zinc (clean) zinc scrap US smelters buying price cents/lb</t>
  </si>
  <si>
    <t>Special High Grade Zinc Premium, Delivered Domestic US, US cents per pound</t>
  </si>
  <si>
    <t>Special High Grade Zinc premium delivered domestic US cents/lb</t>
  </si>
  <si>
    <t>No. 8 Zinc-aluminum foundry alloys premium delivered domestic US cents/lb</t>
  </si>
  <si>
    <t>No. 12 Zinc-aluminum foundry alloys premium Delivered Domestic US cents/lb</t>
  </si>
  <si>
    <t>No. 27 Zinc-aluminum foundry alloys premium delivered domestic US cents/lb</t>
  </si>
  <si>
    <t>Atlanta New zinc die cast scrap delivered to yard cents/lb</t>
  </si>
  <si>
    <t>Boston New zinc die cast scrap delivered to yard cents/lb</t>
  </si>
  <si>
    <t>Buffalo New zinc die cast scrap delivered to yard cents/lb</t>
  </si>
  <si>
    <t>Chicago New zinc die cast scrap delivered to yard cents/lb</t>
  </si>
  <si>
    <t>Detroit New zinc die cast scrap delivered to yard cents/lb</t>
  </si>
  <si>
    <t>Houston New zinc die cast scrap delivered to yard cents/lb</t>
  </si>
  <si>
    <t>Los Angeles New zinc die cast scrap delivered to yard cents/lb</t>
  </si>
  <si>
    <t>New York New zinc die cast scrap delivered to yard cents/lb</t>
  </si>
  <si>
    <t>San Francisco New zinc die cast scrap delivered to yard cents/lb</t>
  </si>
  <si>
    <t>St Louis New zinc die cast scrap delivered to yard cents/lb</t>
  </si>
  <si>
    <t>Montreal New zinc die cast scrap delivered to yard cents/lb</t>
  </si>
  <si>
    <t>Atlanta old zinc die cast scrap delivered to yard cents/lb</t>
  </si>
  <si>
    <t>Boston old zinc die cast scrap delivered to yard cents/lb</t>
  </si>
  <si>
    <t>Buffalo old zinc die cast scrap delivered to yard cents/lb</t>
  </si>
  <si>
    <t>Chicago old zinc die cast scrap delivered to yard cents/lb</t>
  </si>
  <si>
    <t>Detroit old zinc die cast scrap delivered to yard cents/lb</t>
  </si>
  <si>
    <t>Houston old zinc die cast scrap delivered to yard cents/lb</t>
  </si>
  <si>
    <t>Los Angeles old zinc die cast scrap delivered to yard cents/lb</t>
  </si>
  <si>
    <t>New York old zinc die cast scrap delivered to yard cents/lb</t>
  </si>
  <si>
    <t>San Francisco old zinc die cast scrap delivered to yard cents/lb</t>
  </si>
  <si>
    <t>St Louis old zinc die cast scrap delivered to yard cents/lb</t>
  </si>
  <si>
    <t>Montreal old zinc die cast scrap delivered to yard cents/lb</t>
  </si>
  <si>
    <t>Toronto old zinc die cast scrap delivered to yard cents/lb</t>
  </si>
  <si>
    <t>Atlanta old zinc scrap delivered to yard cents/lb</t>
  </si>
  <si>
    <t>Boston old zinc scrap delivered to yard cents/lb</t>
  </si>
  <si>
    <t>Buffalo old zinc scrap delivered to yard cents/lb</t>
  </si>
  <si>
    <t>Chicago old zinc scrap delivered to yard cents/lb</t>
  </si>
  <si>
    <t>Detroit old zinc scrap delivered to yard cents/lb</t>
  </si>
  <si>
    <t>Houston old zinc scrap delivered to yard cents/lb</t>
  </si>
  <si>
    <t>Los Angeles old zinc scrap delivered to yard cents/lb</t>
  </si>
  <si>
    <t>New York old zinc scrap delivered to yard cents/lb</t>
  </si>
  <si>
    <t>San Francisco old zinc scrap delivered to yard cents/lb</t>
  </si>
  <si>
    <t>St Louis old zinc scrap delivered to yard cents/lb</t>
  </si>
  <si>
    <t>Motreal old zinc scrap delivered to yard cents/lb</t>
  </si>
  <si>
    <t>Boston zinc die cast automotive grilles scrap delivered to yard cents/lb</t>
  </si>
  <si>
    <t>Buffalo zinc die cast automotive grilles scrap delivered to yard cents/lb</t>
  </si>
  <si>
    <t>Chicago zinc die cast automotive grilles scrap delivered to yard cents/lb</t>
  </si>
  <si>
    <t>Detroit zinc die cast automotive grilles scrap delivered to yard cents/lb</t>
  </si>
  <si>
    <t>Houston zinc die cast automotive grilles scrap delivered to yard cents/lb</t>
  </si>
  <si>
    <t>St Louis zinc die cast automotive grilles scrap delivered to yard cents/lb</t>
  </si>
  <si>
    <t>Montreal zinc die cast automotive grilles scrap delivered to yard cents/lb</t>
  </si>
  <si>
    <t>Special High Grade Zinc free market delivered domestic US cents/lb</t>
  </si>
  <si>
    <t>Nos. 3 and 7 Zinc Die Casting Alloy delivered domestic US cents/lb</t>
  </si>
  <si>
    <t>No. 5 Zinc Die Casting Alloy delivered domestic US cents/lb</t>
  </si>
  <si>
    <t>No. 2 Zinc Die Casting Alloy delivered domestic US cents/lb</t>
  </si>
  <si>
    <t>No. 8 Zinc-aluminum Foundry Alloys delivered domestic US cents/lb</t>
  </si>
  <si>
    <t>No. 12 Zinc-aluminum foundry alloys delivered domestic US cents/lb</t>
  </si>
  <si>
    <t>No. 27 Zinc-aluminum foundry alloys delivered domestic US cents/lb</t>
  </si>
  <si>
    <t>Zinc rand fixing price per tonne for LME trade</t>
  </si>
  <si>
    <t>Zinc MB UK delivered monthly average SHG price £ per tonne</t>
  </si>
  <si>
    <t>Zinc import arbitrage $ per tonne</t>
  </si>
  <si>
    <t>Zinc import arbitrage yuan per tonne</t>
  </si>
  <si>
    <t>Zinc premium, 99.995% purity high lead, Singapore, FCA, $ per tonne</t>
  </si>
  <si>
    <t>Zinc premium, 99.995% purity high lead, Malaysia, FCA, $ per tonne</t>
  </si>
  <si>
    <t>Zinc premium, 99.995% purity, Southeast Asia, CIF, $ per tonne</t>
  </si>
  <si>
    <t>Zinc premium, 99.995% purity, India, CIF duty-unpaid, $ per tonne</t>
  </si>
  <si>
    <t>Zinc premium, 99.995% purity, India, CIF duty-paid, $ per tonne</t>
  </si>
  <si>
    <t>Zinc EU special high grade, DUP FCA Rotterdam $/tonne</t>
  </si>
  <si>
    <t>Zinc premium, 99.995% purity, Antwerp, duty paid FCA, $ per tonne</t>
  </si>
  <si>
    <t>Zinc premium, 99.995% purity, Antwerp, duty-unpaid FCA $ per tonne</t>
  </si>
  <si>
    <t>Zinc premium, 99.995% purity, Italy, delivered duty paid, $ per tonne</t>
  </si>
  <si>
    <t>Zinc premium, 99.995% purity, Italy duty paid, FCA, $ per tonne</t>
  </si>
  <si>
    <t>Zinc premium, 99.995% purity, United States, in warehouse warrants, $ per tonne</t>
  </si>
  <si>
    <t>Zinc premium, 99.995% purity, Shanghai, CIF, $ per tonne</t>
  </si>
  <si>
    <t>Zinc spot concentrate Treatment Charge (TC), CIF China, $ per tonne</t>
  </si>
  <si>
    <t>Zinc premium, 99.995% SHG ingots, Singapore FCA $ per tonne</t>
  </si>
  <si>
    <t>Zinc premium, 99.995% SHG ingots, Malaysia in-warehouse, $ per tonne</t>
  </si>
  <si>
    <t>Zinc premium, 99.995% SHG ingots, Malaysia FCA, $ per tonne</t>
  </si>
  <si>
    <t>Zinc premium, 99.995% SHG ingots, Taiwan CIF, $ per tonne</t>
  </si>
  <si>
    <t>Zinc Premium, min 99.995% SHG ingots, North European Warrants, $ per tonne</t>
  </si>
  <si>
    <t>Singapore, Zinc premium,  99.995% purity, in warehouse, low - high, $ per tonne</t>
  </si>
  <si>
    <t>Shanghai, Zinc premium, 99.995% purity, in warehouse, low - high, $ per tonne</t>
  </si>
  <si>
    <t>Aluminium P1020A, in-warehouse Singapore, spot low-high, $/tonne (price discontinued)</t>
  </si>
  <si>
    <t>Aluminium P1020A, in-warehouse Singapore, spot, $/tonne (price discontinued)</t>
  </si>
  <si>
    <t>Aluminium P1020A, in-warehouse Johor, spot low-high, $/tonne (price discontinued)</t>
  </si>
  <si>
    <t>Aluminium P1020A, in-warehouse Johor, spot, $/tonne (price discontinued)</t>
  </si>
  <si>
    <t>Rotterdam, Zinc low-high premium, 99.995% purity, in warehouse, $ per tonne (price discontinued)</t>
  </si>
  <si>
    <t>Aluminium P1020A, in-warehouse Rotterdam duty-unpaid, spot low-high monthly average, $/tonne</t>
  </si>
  <si>
    <t xml:space="preserve">Antimony MB free market in warehouse $ per tonne Monthly average </t>
  </si>
  <si>
    <t xml:space="preserve">Bismuth MB free market tonne lots in warehouse $ per lb Monthly average </t>
  </si>
  <si>
    <t>Molybdenum Drummed molybdic oxide Free market $ per lb Mo in warehouse Monthly average</t>
  </si>
  <si>
    <t xml:space="preserve">Molybdenum canned molybdic oxide United States Free market $ per lb Mo in warehouse Monthly average </t>
  </si>
  <si>
    <t>Selenium MB free market $ per lb in warehouse Monthly average</t>
  </si>
  <si>
    <t>LM24 Non-Ferrous Metals Aluminium Scrap &amp; Foundry Ingot United Kingdom £ per tonne Monthly Average</t>
  </si>
  <si>
    <t>Aluminium Scrap and Foundry Ingots LM6/LM25 Gravity diecasting ingot United Kingdom £ per tonne Monthly average</t>
  </si>
  <si>
    <t>Vanadium pentoxide min 98%, in-warehouse Rotterdam monthly average $ per lb V2O5</t>
  </si>
  <si>
    <t>Rotterdam, zinc premium, 99.995% purity in warehouse, $ per tonne (price discontinued)</t>
  </si>
  <si>
    <t>South Korea, Zinc low-high premium, 99.995% purity, in warehouse, $ per tonne (renamed formerly Gwangyang) (price discontinued)</t>
  </si>
  <si>
    <t>South Korea, zinc premium, 99.995% purity, in warehouse, $ per tonne (renamed formerly Gwangyang) (price discontinued)</t>
  </si>
  <si>
    <t>Johor, Zinc low-high premium, 99.995% purity, in warehouse, $ per tonne (price discontinued)</t>
  </si>
  <si>
    <t>Johor, zinc premium, 99.995% purity, in warehouse, $ per tonne (price discontinued)</t>
  </si>
  <si>
    <t>Latin America export merchant bar (equal angles) $ per tonne fob main port</t>
  </si>
  <si>
    <t>Cobalt High grade MB free market weighted average of all confirmed international trades $ per lb in warehouse</t>
  </si>
  <si>
    <t>Cobalt Low grade MB free market weighted average of all confirmed international trades $ per Ib in warehouse</t>
  </si>
  <si>
    <t>Indium Ingots MB free market Monthly Average in warehouse $ per kg</t>
  </si>
  <si>
    <t>Cadmium 99.95% min MB free market Cts per lb cif global main port Monthly average</t>
  </si>
  <si>
    <t>Cadmium 99.99% min MB free market Cts per lb cif global main port Monthly average</t>
  </si>
  <si>
    <t>Cobalt High Grade MB free market $ per lb in warehouse Monthly average</t>
  </si>
  <si>
    <t xml:space="preserve">Germanium Dioxide MB free market $ per kg Monthly average </t>
  </si>
  <si>
    <t>Tungsten APT European free market $ per mtu Monthly average</t>
  </si>
  <si>
    <t>Ferro-vanadium basis 78% min, free delivered duty paid, consumer plant,1st grade Western Europe, monthly average $ per kg V</t>
  </si>
  <si>
    <t>Cobalt Low Grade MB free market $ per lb in warehouse Monthly average</t>
  </si>
  <si>
    <t>Rhodium min. 99.9% European free market $ per troy oz Monthly average</t>
  </si>
  <si>
    <t>Aluminium P1020A, cif main Japanese ports, quarterly, $/tonne</t>
  </si>
  <si>
    <t>Indium, Indium Corp ingots min 99.97% $ per kg, fob</t>
  </si>
  <si>
    <t>Iridium ingot min 99.9% Europe Free market $ per troy oz in warehouse</t>
  </si>
  <si>
    <t>Molybdenum Canned molybdic oxide United States Free market $ per lb Mo in warehouse</t>
  </si>
  <si>
    <t>Molybdenum Drummed molybdic oxide Free market $ per lb Mo in warehouse</t>
  </si>
  <si>
    <t>Platinum min. 99.9% European free market $ per troy oz in warehouse</t>
  </si>
  <si>
    <t>Rhodium min. 99.9% European free market $ troy oz in warehouse</t>
  </si>
  <si>
    <t>Ruthenium min. 99.9% European free market $ per troy oz in warehouse</t>
  </si>
  <si>
    <t>Ferro-chrome lumpy Cr charge, basis 52% Cr quarterly major European destinations $ per Ib Cr</t>
  </si>
  <si>
    <t>Titanium Scrap Turnings Unprocessed (90/6/4) (0.5% Sn Max) $ per lb Cif</t>
  </si>
  <si>
    <t xml:space="preserve">LME Stocks Aluminium High Grade </t>
  </si>
  <si>
    <t xml:space="preserve">Copper High grade cathode United States premium indicator $ per tonne  </t>
  </si>
  <si>
    <t>Silicon United States Free market Cents per lb</t>
  </si>
  <si>
    <t>Silicon United States Free market Cents per lb Monthly Average</t>
  </si>
  <si>
    <t>Silicon export from mainland China, 98.5% $/tonne, fob monthly average</t>
  </si>
  <si>
    <t>Manganese 99.7% electrolytic manganese flake MB free market Monthly Average $ per tonne in warehouse</t>
  </si>
  <si>
    <t>Zinc Special High Grade United States MB free market assessment $ per lb</t>
  </si>
  <si>
    <t xml:space="preserve">Copper High Grade Comex Open Interest Daily Price Cents per lb. </t>
  </si>
  <si>
    <t xml:space="preserve">Copper High Grade Comex Spot Settlement Daily Price Cents per lb. </t>
  </si>
  <si>
    <t>USA import rebar $ per short ton cfr Port of Houston</t>
  </si>
  <si>
    <t>USA import merchant bar $ per short ton cfr Port of Houston</t>
  </si>
  <si>
    <t>USA import medium sections $ per short ton cfr Port of Houston</t>
  </si>
  <si>
    <t>USA import hot rolled coil (commodity grade) $ per short ton cfr Port of Houston</t>
  </si>
  <si>
    <t>USA import medium plate $ per short ton cfr Port of Houston</t>
  </si>
  <si>
    <t>USA import cold rolled coil $ per short ton cfr Port of Houston</t>
  </si>
  <si>
    <t>Ferro-chrome 6-8% C basis 60-65% Cr max 2% Si United States free market in warehouse Pittsburgh $ per lb Cr</t>
  </si>
  <si>
    <t xml:space="preserve">Ferro-manganese 78% Mn standard 7.5% C United States free market in warehouse Pittsburgh $ per long ton </t>
  </si>
  <si>
    <t>Ferro-silicon Lumpy basis 75% Si, United States Free market, imported, in warehouse Pittsburgh. $ per lb</t>
  </si>
  <si>
    <t>Silico-manganese United States Free Market in warehouse Pittsburgh $ per lb</t>
  </si>
  <si>
    <t>Cadmium min 99.95% MB free market Cts per lb cif global main port</t>
  </si>
  <si>
    <t>Cadmium min. 99.99% MB free market Cts per lb cif global main port</t>
  </si>
  <si>
    <t>Germanium Dioxide MB free market, $ per kilo</t>
  </si>
  <si>
    <t>Indium Ingots MB free market $ per kg in warehouse</t>
  </si>
  <si>
    <t xml:space="preserve">Mercury MB free market $ per flask in warehouse </t>
  </si>
  <si>
    <t>Selenium MB free market $ per lb in warehouse</t>
  </si>
  <si>
    <t>Magnesium MB free market min $ per tonne</t>
  </si>
  <si>
    <t>Ferro-molybdenum 65/70% Mo US free market Pittsburgh $ per lb in warehouse</t>
  </si>
  <si>
    <t>Ferro-vanadium US free market 70-80% V in warehouse, Pittsburgh $ per lb.</t>
  </si>
  <si>
    <t>Ferro-silicon export from mainland China, Min 75% Si, 7.5% C, $/tonne, fob</t>
  </si>
  <si>
    <t>USA import wire rod (low carbon) $ per short ton cfr Port of Houston</t>
  </si>
  <si>
    <t xml:space="preserve">Nymex, Comex Stocks Copper </t>
  </si>
  <si>
    <t>Aluminium Scrap and Foundry Ingots Group 1 Pure 99% &amp; Litho United Kingdom £ per tonne</t>
  </si>
  <si>
    <t>Aluminium Scrap and Foundry Ingots Commercial pure cuttings United Kingdom £ per tonne</t>
  </si>
  <si>
    <t>Aluminium Scrap and Foundry Ingots Clean HE9 extrusions United Kingdom £ per tonne</t>
  </si>
  <si>
    <t>Aluminium Scrap and Foundry Ingots Loose Old Rolled cuttings United Kingdom £ per tonne</t>
  </si>
  <si>
    <t>Aluminium Scrap and Foundry Ingots Baled Old Rolled United Kingdom £ per tonne</t>
  </si>
  <si>
    <t>Aluminium Scrap and Foundry Ingots Commercial cast United Kingdom £ per tonne</t>
  </si>
  <si>
    <t>Aluminium Scrap and Foundry Ingots Commercial turnings United Kingdom  £ per tonne</t>
  </si>
  <si>
    <t xml:space="preserve">Aluminium Scrap and Foundry Ingots Group 7 turnings United Kingdom £ per tonne </t>
  </si>
  <si>
    <t>Aluminium P1020A, in-warehouse Rotterdam duty-unpaid, spot low-high, $/tonne</t>
  </si>
  <si>
    <t>Aluminium 6063 extrusion billet, in-warehouse Rotterdam duty-paid, spot $/tonne</t>
  </si>
  <si>
    <t xml:space="preserve">Aluminium Scrap and Foundry Ingots Commercial Turnings United Kingdom MB LME Discounts </t>
  </si>
  <si>
    <t xml:space="preserve">Aluminium Scrap and Foundry Ingots Group 7 Turnings United Kingdom MB LME Discounts </t>
  </si>
  <si>
    <t>Ferro-titanium 70% (max 4.5% Al) MB free market $ per kg Ti d/d Europe</t>
  </si>
  <si>
    <t>Aluminium Scrap and Foundry Ingots LM24 Pressure diecasting ingot United Kingdom £ per tonne</t>
  </si>
  <si>
    <t>Aluminium Scrap and Foundry Ingots LM6/LM25 Gravity diecasting ingot United Kingdom £ per tonne</t>
  </si>
  <si>
    <t>Aluminium Scrap and Foundry Ingots Aluminium pressure diecasting ingot DIN226/A380 European MB Free Market Duty paid delivered works euros per tonnes</t>
  </si>
  <si>
    <t>Singapore, Zinc low-high premium, 99.995% purity, in warehouse, $ per tonne</t>
  </si>
  <si>
    <t>Lithium Ore Petalite 4.2% Li2O bagged fob Durban $ per tonne cif Europe (price discontinued)</t>
  </si>
  <si>
    <t>Lithium Ore Spodumene &gt;7.5% Li2O cif Europe $ per tonne cif Europe (price discontinued)</t>
  </si>
  <si>
    <t>Titanium Ore Rutile bulk conc. min 95% TiO2 $ per tonne fob/Aus</t>
  </si>
  <si>
    <t>Titanium Scrap Turnings Unprocessed (90/6/4) (over 0.5% max 2% Sn) $ per lb cif</t>
  </si>
  <si>
    <t>Ferro-molybdenum basis 65% min, in-warehouse Rotterdam, monthly average, $ per kg Mo</t>
  </si>
  <si>
    <t xml:space="preserve">Mercury MB free market $ per flask in warehouse Monthly Average   </t>
  </si>
  <si>
    <t>Aluminium P1020A, cif main Japanese ports, quarterly, monthly average $/tonne</t>
  </si>
  <si>
    <t>Aluminium P1020A, in-warehouse Rotterdam duty-paid, spot monthly average $/tonne</t>
  </si>
  <si>
    <t>Aluminium Europe Duty paid d/d works pressure diecasing ingot price DIN 226/A380 euros/tonne Monthly Average</t>
  </si>
  <si>
    <t>Aluminium Scrap and Foundry Ingot A-380.1 alloy United States d/d Midwest $ per lb</t>
  </si>
  <si>
    <t>Lead MB Battery grade free market premium in warehouse € per tonne (price discontinued)</t>
  </si>
  <si>
    <t>Ferro-chrome 0.05%C - 65% min Cr low carbon United States Free market duty paid fob Pittsburgh $ per lb Cr</t>
  </si>
  <si>
    <t>Ferro-chrome 0.10%C - 62% min Cr United States Free market low carbon duty paid fob Pittsburgh $ per lb Cr</t>
  </si>
  <si>
    <t xml:space="preserve">Ferro-chrome 0.15%C - 60% min Cr United States Free market low carbon duty paid fob Pittsburgh $ per lb Cr  </t>
  </si>
  <si>
    <t>Ferro-manganese 80% min Mn 1.5 max C United States free market medium carbon duty paid fob Pittsburgh $ per lb</t>
  </si>
  <si>
    <t>Aluminium Scrap and Foundry Ingots Group 1 Pure 99% &amp; Litho United Kingdom MB LME Discounts</t>
  </si>
  <si>
    <t xml:space="preserve">Aluminium Scrap and Foundry Ingots Commercial Pure Cuttings United Kingdom MB LME Discounts </t>
  </si>
  <si>
    <t xml:space="preserve">Aluminium Scrap and Foundry Ingots Clean HE9 Extrusions United Kingdom MB LME Discounts </t>
  </si>
  <si>
    <t>Aluminium Scrap and Foundry Ingots Loose Old Rolled Cuttings United Kingdom MB LME Discounts</t>
  </si>
  <si>
    <t xml:space="preserve">Aluminium Scrap and Foundry Ingots Baled Old Rolled United Kingdom MB LME Discounts </t>
  </si>
  <si>
    <t xml:space="preserve">Aluminium Scrap and Foundry Ingots Commercial Cast United Kingdom MB LME Discounts </t>
  </si>
  <si>
    <t>Antimony metal MMTA Standard Grade II, $/tonne in warehouse Rotterdam, monthly average</t>
  </si>
  <si>
    <t>Ferro-Titanium 70% (max 4.5% Al) MB free market monthly average $/kg Ti d/d Europe</t>
  </si>
  <si>
    <t>Ferro-Tungsten basis 75% W min Monthly Average $/kg in warehouse Rotterdam</t>
  </si>
  <si>
    <t>Northern Europe domestic grade 304 stainless steel cold rolled sheet (2mm) base price € per tonne del</t>
  </si>
  <si>
    <t>Codelco Producer Premium $ per tonne</t>
  </si>
  <si>
    <t>Europe domestic grade 304 stainless steel cold rolled sheet (2mm) alloy surcharge € per tonne</t>
  </si>
  <si>
    <t>Aluminium Scrap Floated Frag European Free Market euros/tonne</t>
  </si>
  <si>
    <t>Cast European free market MB assessment  euros/tonne</t>
  </si>
  <si>
    <t>Mixed Turnings 6% European free market MB assessment  euros/tonne</t>
  </si>
  <si>
    <t>Southern China domestic rebar yuan per tonne ex-warehouse</t>
  </si>
  <si>
    <t>Southern China domestic wire rod (mesh quality) yuan per tonne ex-warehouse</t>
  </si>
  <si>
    <t>Southern China domestic cold rolled coil yuan per tonne ex-warehouse</t>
  </si>
  <si>
    <t>Eastern China domestic rebar yuan per tonne ex-warehouse</t>
  </si>
  <si>
    <t xml:space="preserve">Soft lead (average) Non-Ferrous Metals Lead Metal Soft Lead (average) euros per tonne </t>
  </si>
  <si>
    <t>Eastern China domestic wire rod (mesh quality) yuan per tonne ex-warehouse</t>
  </si>
  <si>
    <t xml:space="preserve">Connector lead (average) Non-Ferrous Metals Lead Metal Connector lead (average) euros per tonne </t>
  </si>
  <si>
    <t>Eastern China domestic cold rolled coil yuan per tonne ex-warehouse</t>
  </si>
  <si>
    <t xml:space="preserve">Ferro-Chrome China Spot 6-8% C, basis 50% Cr delivered duty paid China RMB/tonne </t>
  </si>
  <si>
    <t xml:space="preserve">Shanghai Aluminium Weekly Stocks Deliverable per tonne </t>
  </si>
  <si>
    <t xml:space="preserve">Shanghai Weekly Copper Stocks Deliverable per tonne </t>
  </si>
  <si>
    <t>Zinc Metal MB EU Special High Grade, FCA Rotterdam $ per tonne</t>
  </si>
  <si>
    <t>Ferro-manganese MB Chinese free market min 65% Mn, max 7.0% C in warehouse China RMB/tonne</t>
  </si>
  <si>
    <t>Europe domestic plate (up to 10mm) € per tonne del</t>
  </si>
  <si>
    <t>Antimony Metal MB Chinese free market MMTA Standard Grade II delivered duty paid RMB/tonne</t>
  </si>
  <si>
    <t>Silico-manganese MB Chinese free market, min 65%   Mn max 17% Si, in warehouse China RMB/tonne</t>
  </si>
  <si>
    <t>Ferro-Chrome China Contract 6-8% C, basis 50% Cr delivered duty paid China RMB/tonne</t>
  </si>
  <si>
    <t>Iran domestic rebar (12-25mm) million rials per tonne ex-warehouse Tehran (price discontinued)</t>
  </si>
  <si>
    <t>Iran domestic hot rolled plate (15-40mm) million rials per tonne ex-warehouse Tehran (price discontinued)</t>
  </si>
  <si>
    <t>Iran domestic hot rolled coil (2-5mm) million rials per tonne ex-warehouse Tehran (price discontinued)</t>
  </si>
  <si>
    <t xml:space="preserve"> European Free Market Tin premium spot 99.9% $ per tonne  </t>
  </si>
  <si>
    <t xml:space="preserve"> European Free Market Tin premium spot 99.85% $ per tonne  </t>
  </si>
  <si>
    <t>Non-Ferrous Metals Copper Alloy Scrap &amp; Foundry Ingot United Kingdom Phosphor Bronze Ingot, PB1. £ per tonne, ex-works.*</t>
  </si>
  <si>
    <t>Iran domestic cold rolled coil (0.5-1.25mm) million rials per tonne ex-warehouse Tehran (price discontinued)</t>
  </si>
  <si>
    <t>Iran domestic hot-dip galvanized coil (0.4-0.9mm) million rials per tonne ex-warehouse Tehran (price discontinued)</t>
  </si>
  <si>
    <t xml:space="preserve">Non-Ferrous Metals Zinc Metal Shanghai Zinc weekly stocks Deliverable stocks per tonne </t>
  </si>
  <si>
    <t>Iran import billet $ per tonne cfr northern ports (price discontinued)</t>
  </si>
  <si>
    <t xml:space="preserve">Non-Ferrous Metals Alumina Index Fob Australia $ per tonne  </t>
  </si>
  <si>
    <t>USA domestic rebar $ per short ton fob mill</t>
  </si>
  <si>
    <t>USA domestic wire rod (mesh quality) $ per short ton fob mill</t>
  </si>
  <si>
    <t>USA domestic plate (up to 4 inches) $ per short ton fob mill</t>
  </si>
  <si>
    <t>USA domestic cold rolled sheet $ per short ton fob mill</t>
  </si>
  <si>
    <t>Southern China domestic sections yuan per tonne ex-warehouse</t>
  </si>
  <si>
    <t>Southern China domestic plate yuan per tonne ex-warehouse</t>
  </si>
  <si>
    <t>Southern China domestic hot-dip galvanized coil yuan per tonne ex-warehouse</t>
  </si>
  <si>
    <t>Eastern China domestic sections yuan per tonne ex-warehouse</t>
  </si>
  <si>
    <t>Eastern China domestic plate yuan per tonne ex-warehouse</t>
  </si>
  <si>
    <t>Eastern China domestic hot-dip galvanized coil yuan per tonne ex-warehouse</t>
  </si>
  <si>
    <t>(MBIOI-58) Iron Ore Index CFR Qingdao on a 58% fe basis Daily Price $ per dry metric tonne</t>
  </si>
  <si>
    <t>Shanghai, Zinc low-high premium, 99.995% purity, in warehouse, $ per tonne</t>
  </si>
  <si>
    <t>Europe domestic grade 304 stainless steel bright bar alloy surcharge € per tonne</t>
  </si>
  <si>
    <t>Iran import rebar $ per tonne cfr northern port (price discontinued)</t>
  </si>
  <si>
    <t>Germanium Metal Rotterdam $ per kg Monthly Average</t>
  </si>
  <si>
    <t>Daily Metal Bulletin Ferrous scrap Index HMS 1&amp;2 (80:20 mix) (North Europe material) $ per tonne cfr Turkey</t>
  </si>
  <si>
    <t>Aluminium Scrap and Foundry Ingots Cast Wheels United Kingdom £ per tonne</t>
  </si>
  <si>
    <t xml:space="preserve"> Non-Ferrous Metals Aluminium Scrap and Foundry Ingots United Kingdom Cast wheels MB LME discount</t>
  </si>
  <si>
    <t>India import ferrous scrap HMS 1&amp;2 (80:20 mix) $ per tonne cfr Nhava Sheva</t>
  </si>
  <si>
    <t xml:space="preserve">Gallium Metal MB free market $/kg   </t>
  </si>
  <si>
    <t>Metal Bulletin Ferrous Scrap Index shredded $ per tonne cfr India</t>
  </si>
  <si>
    <t>Metal Bulletin Ferrous Scrap Index HMS 1&amp;2 (80:20 mix) $ per tonne fob Rotterdam</t>
  </si>
  <si>
    <t>Index of spot market Iron Ore prices delivered to China, normalized to Qingdao and 62% Fe US $ per tonne Daily</t>
  </si>
  <si>
    <t>Bismuth MB China domestic min 99.99% RMB/tonne</t>
  </si>
  <si>
    <t>Gallium MB China domestic, min 99.99% RMB/kg</t>
  </si>
  <si>
    <t>Indium MB China domestic min 99.99% RMB/kg</t>
  </si>
  <si>
    <t>Selenium MB China domestic min 99.9% RMB/kg</t>
  </si>
  <si>
    <t>Tellurium MB China domestic min 99.99% RMB/kg</t>
  </si>
  <si>
    <t>Germanium Metal Rotterdam $/kg</t>
  </si>
  <si>
    <t>Germanium metal MB China domestic min 99.999% RMB/kg</t>
  </si>
  <si>
    <t>Leghorn, copper low-high premium, Grade A, cathode, cif, $ per tonne</t>
  </si>
  <si>
    <t>South Korea, copper low-high premium, Grade A, cathode, cif, $ per tonne (formerly Busan)</t>
  </si>
  <si>
    <t>Aluminium P1020A, cif Shanghai, spot low-high monthly average, $/tonne</t>
  </si>
  <si>
    <t>Aluminium P1020A, cif Shanghai, spot low-high, $/tonne</t>
  </si>
  <si>
    <t xml:space="preserve">Gallium Metal MB free market $ per kg Monthly average  </t>
  </si>
  <si>
    <t>EU domestic hollow sections € per tonne del Southern Europe</t>
  </si>
  <si>
    <t>EU domestic hollow sections € per tonne del Northern Europe</t>
  </si>
  <si>
    <t>Ferro-chrome China import charge chrome 50% Cr index, CIF Shanghai, duty unpaid, $ per Ib contained chrome</t>
  </si>
  <si>
    <t>Aluminium P1020A, cif main Japanese ports, spot low-high, $/tonne</t>
  </si>
  <si>
    <t>Manganese Ore Index 44% Mn, Cif Tianjin $ per dmtu of metal contained</t>
  </si>
  <si>
    <t>Manganese Ore Index 37% Mn, Fob Port Elizabeth $ per dmtu of metal contained</t>
  </si>
  <si>
    <t>EU domestic Northern Region hollow sections € per tonne ex-works (price discontinued)</t>
  </si>
  <si>
    <t>EU domestic Southern Region hollow sections € per tonne ex-works (price discontinued)</t>
  </si>
  <si>
    <t>Iron Ore Pellet Index cfr Qingdao (65% Fe) $ per dry metric tonne weekly index</t>
  </si>
  <si>
    <t>Iron Ore Concentrate Index (66% Fe) cfr Qingdao $ per dry metric tonne weekly index</t>
  </si>
  <si>
    <t>Metal Bulletin Indicator for US$/% Fe in Iron Ore Fines cfr Qingdao</t>
  </si>
  <si>
    <t>Non-Ferrous Metals Alumina Index Fob Australia $ per tonne Monthly Average</t>
  </si>
  <si>
    <t>Iran import plate $ per tonne cfr Iranian ports (price discontinued)</t>
  </si>
  <si>
    <t>Iran domestic billet million rials per tonne ex stock Tehran (price discontinued)</t>
  </si>
  <si>
    <t xml:space="preserve">China Hard Coking Coal Shanxi spot market domestic delivered Yuan per tonne </t>
  </si>
  <si>
    <t>Northern China Domestic Rebar ex-warehouse Yuan per tonne</t>
  </si>
  <si>
    <t>Poland domestic rebar ex-works zloty per tonne</t>
  </si>
  <si>
    <t xml:space="preserve">Brazil domestic hot rolled coil ex-works Reais per tonne monthly </t>
  </si>
  <si>
    <t xml:space="preserve">Brazil domestic cold rolled coil ex-works Reais per tonne monthly </t>
  </si>
  <si>
    <t xml:space="preserve">Zinc UK Special High Grade delivered customer works basis monthly average £ per tonne </t>
  </si>
  <si>
    <t>South East Asia/East Asia import slab $ per tonne cfr</t>
  </si>
  <si>
    <t>South East Asia Import Cold rolled coil $ per tonne cfr (price discontinued)</t>
  </si>
  <si>
    <t>Peru domestic rebar ex-works Peruvian Nuevos Soles per tonne monthly assessment (price discontinued)</t>
  </si>
  <si>
    <t>USA grade 304 stainless steel coiled plate $ per hundredweight fob mill monthly assessment</t>
  </si>
  <si>
    <t>USA grade 316 stainless steel coiled plate $ per hundredweight fob mill monthly assessment</t>
  </si>
  <si>
    <t>USA grade 304 stainless steel cold rolled sheet $ per hundredweight fob mill monthly assessment</t>
  </si>
  <si>
    <t>USA grade 316L stainless steel cold rolled sheet $ per hundredweight fob mill monthly assessment</t>
  </si>
  <si>
    <t>USA import ERW linepipe (X42) c&amp;f $ per short ton monthly assessment</t>
  </si>
  <si>
    <t>Scrap Indices No1 heavy melting scrap US domestic Midwest Index $ per gross ton monthly assessment</t>
  </si>
  <si>
    <t>Scrap Indices No1 busheling US domestic Midwest Index $ per gross ton monthly assessment</t>
  </si>
  <si>
    <t>Scrap Indices Shredded US domestic Midwest Index $ per gross ton monthly assessment</t>
  </si>
  <si>
    <t>USA import hot-dipped galvanized 0.012-0.015 G30 cfr Port of Houston $ per short ton</t>
  </si>
  <si>
    <t>USA import hot-dipped galvanized 0.019 G60 cfr Port of Houston $ per short ton (price discontinued)</t>
  </si>
  <si>
    <t>USA domestic merchant bar 3 x 3 1/4 angle $ per hundredweight fob mill</t>
  </si>
  <si>
    <t>Metal Bulletin Coking Coal Index - Premium Hard Coking Coal $ per tonne CFR Jingtang</t>
  </si>
  <si>
    <t>Metal Bulletin Coking Coal Index - Hard Coking Coal $ per tonne CFR Jingtang</t>
  </si>
  <si>
    <t>Metal Bulletin Coking Coal Index - Premium Hard Coking Coal $ per tonne FOB DBCT</t>
  </si>
  <si>
    <t>Metal Bulletin Coking Coal Index - Hard Coking Coal $ per tonne FOB DBCT</t>
  </si>
  <si>
    <t>AMM Ferrous Scrap Export Index HMS 1&amp;2 (80:20) $ per tonne East Coast fob New York</t>
  </si>
  <si>
    <t>AMM Ferrous Scrap Export Index Shredded $ per tonne East Coast fob New York</t>
  </si>
  <si>
    <t>Copper Aurubis European Grade A cathode premium ex-works $ per tonne</t>
  </si>
  <si>
    <t>EU domestic Stainless Steel 304 Europe Raw Materials Index $ per tonne</t>
  </si>
  <si>
    <t>Shanghai Futures Exchange rebar yuan per tonne settlement Month 1</t>
  </si>
  <si>
    <t>Shanghai Futures Exchange rebar yuan per tonne settlement Month 2</t>
  </si>
  <si>
    <t>Shanghai Futures Exchange rebar yuan per tonne settlement Month 3</t>
  </si>
  <si>
    <t>Shanghai Futures Exchange rebar weekly inventories, tonnes</t>
  </si>
  <si>
    <t>Copper Concentrate Asia-Pacific Index TC import $ per dmt published twice monthly on 15th and last day of month</t>
  </si>
  <si>
    <t>Copper Concentrate Asia-Pacific Index RC import US cents per Ib published twice monthly on 15th and last day of month</t>
  </si>
  <si>
    <t>EU domestic beams € per tonne ex-works Northern Europe (price discontinued)</t>
  </si>
  <si>
    <t>EU domestic beams € per tonne ex-works Southern Europe (price discontinued)</t>
  </si>
  <si>
    <t>Daily Metal Bulletin Ferrous scrap Index HMS 1&amp;2 (80:20 mix) (USA material) $ per tonne cfr Turkey</t>
  </si>
  <si>
    <t>AMM USA domestic Hot-dipped galvanized (base) price $ per short ton Midwest market price fob mill</t>
  </si>
  <si>
    <t>Iron Ore Implied 58% Fe high specification price</t>
  </si>
  <si>
    <t>Iron Ore 62% Fe China port price index</t>
  </si>
  <si>
    <t>Silico-manganese 65% min Mn 16% min Si $ per tonne fob India</t>
  </si>
  <si>
    <t>Shanghai, copper low-high premium, Grade A, cathode, cif, $ per tonne</t>
  </si>
  <si>
    <t>Metal Bulletin 58% Fe Iron Ore Index (MBIOI-58) CFR Qingdao on a 58% fe basis Daily Price $ per dry metric tonne</t>
  </si>
  <si>
    <t xml:space="preserve"> High grade Premium (MBIOI-58P) CFR Qingdao on a 58% basis low alumina, low phosphorous Daily Price $ per dry metric tonne</t>
  </si>
  <si>
    <t>Metal Bulletins lump premium CFR Qingdao (MBIOI-LP Index) cents per dmtu daily</t>
  </si>
  <si>
    <t>Metal Bulletin Indicator for US$/% Si MBIOI Si-VIU cfr Qingdao Monthly indicator</t>
  </si>
  <si>
    <t>Metal Bulletin Indicator for US$/% Al MBIOI Al-VIU cfr Qingdao Monthly indicator</t>
  </si>
  <si>
    <t>Implied 62% Fe China Port Price $ per tonne</t>
  </si>
  <si>
    <t>Germany domestic grade E40 (shredded steel scrap) € per tonne del mill</t>
  </si>
  <si>
    <t>Germany domestic grade E8 (thin new production steel scrap) € per tonne del mill</t>
  </si>
  <si>
    <t>Iron Ore Fines 62% Fe, 0.01% Phosphorous value in use MBIOI Phos-VIU cfr Qingdao US cent per dry metric tonne</t>
  </si>
  <si>
    <t>Nickel 99.80% briquettes premium in-warehouse Malaysia $/tonne (price discontinued)</t>
  </si>
  <si>
    <t>Nickel 99.80% briquettes premium in-warehouse Singapore $/tonne (price discontinued)</t>
  </si>
  <si>
    <t>Nickel 99.80% Full Plate premium in-warehouse Malaysia $/tonne (price discontinued)</t>
  </si>
  <si>
    <t>Nickel 99.80% Full Plate premium in-warehouse Singapore $/tonne (price discontinued)</t>
  </si>
  <si>
    <t>Shanghai bonded copper stocks, tonnes</t>
  </si>
  <si>
    <t>Shanghai, Nickel low-high premium, 99.80% purity, full plate, cif, $ per tonne</t>
  </si>
  <si>
    <t>Aluminium, P1020A, East Asian warrants, in-warehouse $/tonne</t>
  </si>
  <si>
    <t>Aluminium premium, P1020A Shanghai, in-warehouse $ per tonne</t>
  </si>
  <si>
    <t>Aluminium, P1020A, Antwerp, in-warehouse duty-unpaid $/tonne</t>
  </si>
  <si>
    <t>Aluminium, P1020A, Vlissingen, in-warehouse duty-unpaid, spot $/tonne</t>
  </si>
  <si>
    <t>Aluminium, P1020A, Vlissingen, in-warehouse duty-paid, spot $/tonne</t>
  </si>
  <si>
    <t>Copper, Grade A cathode, East Asian warrants, in-warehouse $ per tonne</t>
  </si>
  <si>
    <t>Copper, Grade A cathode, Southeast Asia, CIF $ per tonne</t>
  </si>
  <si>
    <t>Copper, Grade A, cathode, Shanghai, CIF ER $ per tonne</t>
  </si>
  <si>
    <t>Copper, Grade A, cathode, Shanghai, bonded in-warehouse SX- EW $ per tonne</t>
  </si>
  <si>
    <t>Copper, Grade A, cathode, Shanghai, bonded in-warehouse ER $ per tonne</t>
  </si>
  <si>
    <t>Copper, Grade A, cathode, Shanghai, CIF SX- EW $ per tonne</t>
  </si>
  <si>
    <t>Copper, Grade A, cathode, Taiwan, CIF $ per tonne</t>
  </si>
  <si>
    <t>Copper Grade A, cathode, Japan, CIF $ per tonne</t>
  </si>
  <si>
    <t>Copper premium, Grade A, cathode, South European warrants, in-warehouse $ per tonne</t>
  </si>
  <si>
    <t>Copper Grade A, cathode, Germany, delivered $ per tonne</t>
  </si>
  <si>
    <t>Copper Grade A, cathode, United States Warrants $ per tonne</t>
  </si>
  <si>
    <t>Lead premium min 99.97% ingots, East Asian warrants, in-warehouse $ per tonne</t>
  </si>
  <si>
    <t>Lead premium, min 99.97%, Southeast Asian CIF $ per tonne</t>
  </si>
  <si>
    <t>Lead premium, 99.99%, Southeast Asia CIF $ per tonne</t>
  </si>
  <si>
    <t>Lead premium, 99.97% purity, South European warrant, in-warehouse, $ per tonne</t>
  </si>
  <si>
    <t>Lead premium, 99.99% purity, Rotterdam, duty-paid FCA, $ per tonne</t>
  </si>
  <si>
    <t>Tin premium, 99.85% ASTM grade A ingots, US Midwest Delivered, $/tonne</t>
  </si>
  <si>
    <t>Aluminum, P1020 premium, delivered Midwest, US cents per pound</t>
  </si>
  <si>
    <t>Alumina, fused, brown 95% min. Al2O3, FEPA F8-220 grit, FOB China, $/tonne</t>
  </si>
  <si>
    <t>Barytes, ground, OCMA/API, big bags (1.5t), FOB Southern Turkey, $/tonne</t>
  </si>
  <si>
    <t>Barytes, drilling grade, unground lump, OCMA/API, bulk, SG 4.20, FOB Chennai, $/tonne</t>
  </si>
  <si>
    <t>Barytes, drilling grade, API unground lump, SG 4.20, FOB China, $/tonne</t>
  </si>
  <si>
    <t>Barytes, unground lump, OCMA/API bulk, SG 4.20, FOB Morocco, $/tonne</t>
  </si>
  <si>
    <t>Lithium hydroxide monohydrate min 56.5% LiOH2O technical and industrial grades, contract  prices DDP Europe and US, $/kg</t>
  </si>
  <si>
    <t>Lithium hydroxide monohydrate min 56.5% LiOH2O technical and industrial grades, spot prices DDP Europe and US, $/kg</t>
  </si>
  <si>
    <t>Lithium hydroxide monohydrate min 56.5% LiOH2O battery grade, contract prices DDP Europe and US, $/kg</t>
  </si>
  <si>
    <t>Lithium hydroxide monohydrate min 56.5% LiOH2O battery grade, spot prices DDP Europe and US, $/kg</t>
  </si>
  <si>
    <t>Lithium hydroxide monohydrate min 56.5% LiOH2O technical and industrial grades, contract prices CIF China, Japan &amp; Korea, $/kg</t>
  </si>
  <si>
    <t>Lithium hydroxide monohydrate min 56.5% LiOH2O battery grade, contract prices CIF China, Japan &amp; Korea, $/kg</t>
  </si>
  <si>
    <t>Lithium hydroxide monohydrate min 56.5% LiOH2O technical and industrial grades, spot prices CIF China, Japan &amp; Korea, $/kg</t>
  </si>
  <si>
    <t>Lithium hydroxide monohydrate min 56.5% LiOH2O battery grade, spot prices CIF China, Japan &amp; Korea, $/kg</t>
  </si>
  <si>
    <t>Aluminum, P1020A cif premium, US cents per pound</t>
  </si>
  <si>
    <t>Price ID</t>
  </si>
  <si>
    <t>Title</t>
  </si>
  <si>
    <t>Steel Raw Materials</t>
  </si>
  <si>
    <t>CIS export pig iron $ per tonne fob Black/Baltic Sea (Price split into separate Baltic and Black Sea assessments effective 26/04/12)</t>
  </si>
  <si>
    <t>Europe import strip mill plate € per tonne cfr main EU port</t>
  </si>
  <si>
    <t>Latin America exports pig iron $ per tonne fob Vitorio/Rio Brazil</t>
  </si>
  <si>
    <t>Latin America exports pig iron $ per tonne fob Ponta da Madeira Brazil</t>
  </si>
  <si>
    <t>China export hot rolled coil $ per tonne fob main port</t>
  </si>
  <si>
    <t>China export rebar $ per tonne fob main port</t>
  </si>
  <si>
    <t>USA domestic hot rolled sheet $ per short ton fob mill</t>
  </si>
  <si>
    <t>Ferrous scrap Rotterdam export  HMS 1&amp;2 (70:30 mix) $ per tonne fob Rotterdam</t>
  </si>
  <si>
    <t>Northern China Domestic Hot Rolled Coil ex-warehouse Yuan per tonne</t>
  </si>
  <si>
    <t>USA domestic ERW linepipe (X42) $ per short ton fob mill monthly assessment</t>
  </si>
  <si>
    <t>USA import OCTG API5CT - casing J/K55 c&amp;f $ per short ton delivered monthly assessment</t>
  </si>
  <si>
    <t>USA OCTG API5CT - casing J/K55 $ per short ton fob mill monthly assessment</t>
  </si>
  <si>
    <t>Russian domestic Cold rolled sheet rubles per tonne carriage paid (cpt) inc VAT</t>
  </si>
  <si>
    <t>Metal Bulletins 65% Fe Brazilian Index CFR Qingdao (MBIOI-65-BZ-Index) $ per tonne published daily from Sept 1 this is now a price</t>
  </si>
  <si>
    <t>65% CSR Coke $ per tonne FOB Tianjin</t>
  </si>
  <si>
    <t>Metal Bulletin 60% Fe Iranian Fines Index (MBIOI-IR) CFR China US $ per tonne</t>
  </si>
  <si>
    <t>Minor Alloy</t>
  </si>
  <si>
    <t>Ferro-chrome 6-8% C basis 60% Cr max. 1.5% Si major European destinations $ per lb Cr</t>
  </si>
  <si>
    <t>Zirconium Ore Foundry grade bulk Europe $ per tonne fob</t>
  </si>
  <si>
    <t>Zirconium Ore Premium bulk Europe $ per tonne fob</t>
  </si>
  <si>
    <t>Silicon MB free market Euros per tonne Monthly Average</t>
  </si>
  <si>
    <t xml:space="preserve">Titanium Ore Rutile conc. min 95% TiO2 Bagged US$ per tonne fob/Aus </t>
  </si>
  <si>
    <t xml:space="preserve">Titanium Ore Ilmenite bulk conc. min 54% TiO2 $ per tonne fob/Aus </t>
  </si>
  <si>
    <t>Silicon MB free market Euros per tonne</t>
  </si>
  <si>
    <t>Non-Ferrous Metals Magnesium Metal Chinese Free Market Averages 99.8% fob China main ports $ per tonne</t>
  </si>
  <si>
    <t>Ferro-silicon MB Chinese free market min 75% in warehouse China RMB/tonne</t>
  </si>
  <si>
    <t>Non-Ferrous Metals Magnesium Metal MB Chinese free market min 99% Mg, ex-works RMB/tonne</t>
  </si>
  <si>
    <t>Non-Ferrous Metals Rhenium in warehouse Rotterdam duty unpaid Metal Pellets min 99.9% $/Ib</t>
  </si>
  <si>
    <t>Non-Ferrous Metals Rhenium in warehouse Rotterdam duty unpaid APR Catalytic grade $/kg</t>
  </si>
  <si>
    <t>Ferro-Chome Low phosphorous Cr min 65%, C max 7%, Si max 1%, P max 0.015%, Ti max 0.05% $ per lb</t>
  </si>
  <si>
    <t>Chrome Ore South Africa SA UG2 Met grade basis 42% $ per tonne cif main Chinese ports</t>
  </si>
  <si>
    <t>Non-Ferrous Metals Chrome Ore cfr main Chinese ports Turkish lumpy 40-42% $ per tonne</t>
  </si>
  <si>
    <t>Tellurium Metal MB free market min. 99.9% $/kg</t>
  </si>
  <si>
    <t>Selenium dioxide MB China domestic min 98% RMB/kg</t>
  </si>
  <si>
    <t>Base Metals</t>
  </si>
  <si>
    <t>Aluminium P1020A, delivered US midwest, spot, $/Ib</t>
  </si>
  <si>
    <t>Nickel Melting United States Free market premium indicator $ per lb in warehouse</t>
  </si>
  <si>
    <t>Tin United States New York spot, Cents per lb</t>
  </si>
  <si>
    <t>Nickel Melting United States Free market premium indicator $ per lb in warehouse Monthly average</t>
  </si>
  <si>
    <t>Lead High grade ingot United States premium indicator $ per lb</t>
  </si>
  <si>
    <t>Aluminium P1020A, in-warehouse Rotterdam duty-paid, for delivery three months forward, monthly average $/tonne</t>
  </si>
  <si>
    <t>Singapore, copper low-high premium, Garde A, cathode, in warehouse, $ per tonne (price discontinued)</t>
  </si>
  <si>
    <t>Copper Shanghai Futures Exchange Yuan per tonne</t>
  </si>
  <si>
    <t>Shanghai, copper low-high premium, Grade A, cathode, in warehouse $ per tonne</t>
  </si>
  <si>
    <t xml:space="preserve">Aluminium Metal Shanghai Futures Exchange Rmb/tonne </t>
  </si>
  <si>
    <t>Rotterdam, copper low-high premium, Grade A, cathode, in warehouse, $ per tonne (price discontinued)</t>
  </si>
  <si>
    <t xml:space="preserve">Nickel Metal Europe uncut cathodes premium indicator in warehouse Rotterdam $/tonne  </t>
  </si>
  <si>
    <t xml:space="preserve">Nickel Metal Europe briquettes premium indicator in warehouse Rotterdam $/tonne  </t>
  </si>
  <si>
    <t>Alumina MB Chinese free market Metallurgical grade, delivered duty paid RMB/tonne</t>
  </si>
  <si>
    <t xml:space="preserve">Non-Ferrous Metals Zinc Metal Shanghai Futures Exchange RMB/tonne </t>
  </si>
  <si>
    <t xml:space="preserve">Non-Ferrous Metals Lead Metal Ca/Ca grid lead (average) euros per tonne </t>
  </si>
  <si>
    <t>Rotterdam, copper premium, Grade A, cathode, in warehouse, $ per tonne (price discontinued)</t>
  </si>
  <si>
    <t>Singapore, copper premium, Grade A cathode, in warehouse, $ per tonne (price discontinued)</t>
  </si>
  <si>
    <t>Shanghai, copper premium, Grade A, cathode, in warehouse, $ per tonne</t>
  </si>
  <si>
    <t>Leghorn, copper premium, Grade A, cathode, cif, $ per tonne</t>
  </si>
  <si>
    <t>South Korea, copper premium, Grade A, cathode, cif, $ per tonne (formerly Busan)</t>
  </si>
  <si>
    <t>Aluminium P1020A, cif, Korea (Gwangyang or Busan), spot low-high, $/tonne</t>
  </si>
  <si>
    <t>Aluminium P1020A, cif Korea (Gwangyang or Busan), spot, $/tonne</t>
  </si>
  <si>
    <t>Rotterdam, Lead low-high premium, 99.97% purity, in warehouse, $ per tonne (price discontinued)</t>
  </si>
  <si>
    <t>Rotterdam, lead premium, 99.97% purity, in warehouse, $ per tonne (price discontinued)</t>
  </si>
  <si>
    <t>Singapore, zinc premium, 99.995% purity, in warehouse, $ per tonne</t>
  </si>
  <si>
    <t>Shanghai, zinc premium, 99.995% purity, in warehouse, $ per tonne</t>
  </si>
  <si>
    <t>Shanghai, Nickel low-high premium, 99.80% purity, in warehouse, $ per tonne</t>
  </si>
  <si>
    <t>Aluminium P1020A, cif Shanghai, spot, $/tonne</t>
  </si>
  <si>
    <t>Aluminium P1020A, in-warehouse Rotterdam duty un-paid spot, monthly average, $/tonne</t>
  </si>
  <si>
    <t>Aluminium P1020A, in-warehouse Singapore, spot low-high monthly average, $/tonne</t>
  </si>
  <si>
    <t>Aluminium P1020A, in-warehouse Singapore, spot, monthly average, $/tonne</t>
  </si>
  <si>
    <t>Aluminium P1020A, cif, Korea (Gwangyang or Busan), spot low-high monthly average, $/tonne</t>
  </si>
  <si>
    <t>Aluminium P1020A, in-warehouse Johor, spot, monthly average, $/tonne</t>
  </si>
  <si>
    <t>Aluminium P1020A, cif, Korea (Gwangyang or Busan), spot, monthly average, $/tonne</t>
  </si>
  <si>
    <t>Aluminium P1020A, in-warehouse Johor, spot low-high monthly average, $/tonne</t>
  </si>
  <si>
    <t>Aluminium P1020A, cif Shanghai, spot, monthly average, $/tonne</t>
  </si>
  <si>
    <t>MB copper premium Rotterdam Grade A copper cathode to meet LME spec BSEN 1978:1998 (Cu-CATH-1) low - high monthly average $ per tonne</t>
  </si>
  <si>
    <t>MB copper premium Rotterdam Grade A copper cathode to meet LME spec BSEN 1978:1998 (Cu-CATH-1)  monthly average $ per tonne</t>
  </si>
  <si>
    <t>MB Copper Premium Busan Grade A copper cathode to meet LME spec BSEN 1978:1998 (Cu-CATH-1) low - high monthly average $ per tonne</t>
  </si>
  <si>
    <t>MB Copper Premium Busan Grade A copper cathode to meet LME spec BSEN 1978:1998 (Cu-CATH-1) monthly average $ per tonne</t>
  </si>
  <si>
    <t>MB copper premium Leghorn Grade A copper cathode to meet LME spec BSEN 1978:1998 (Cu-CATH-1) low - high monthly average $ per tonne</t>
  </si>
  <si>
    <t>MB copper premium Leghorn Grade A copper cathode to meet LME spec BSEN 1978:1998 (Cu-CATH-1) monthly average $ per tonne</t>
  </si>
  <si>
    <t>MB copper premium Shanghai Grade A copper cathode to meet LME spec BSEN 1978:1998 (Cu-CATH-1) low - high monthly average $ per tonne</t>
  </si>
  <si>
    <t>MB copper premium Shanghai Grade A copper cathode to meet LME spec BSEN 1978:1998 (Cu-CATH-1) monthly average $ per tonne</t>
  </si>
  <si>
    <t>MB copper premium Singapore Grade A copper cathode to meet LME spec BSEN 1978:1998 (Cu-CATH-1) low - high monthly average $ per tonne</t>
  </si>
  <si>
    <t>MB copper premium Singapore Grade A copper cathode to meet LME spec BSEN 1978:1998 (Cu-CATH-1) monthly average $ per tonne</t>
  </si>
  <si>
    <t>MB Lead premium Rotterdam primary lead of 99.97% purity to meet LME spec: BS EN 12659:1999 low - high monthly average $ per tonne</t>
  </si>
  <si>
    <t>MB Lead premium Rotterdam primary lead of 99.97% purity to meet LME spec: BS EN 12659:1999 calculated premium monthly average $ per tonne</t>
  </si>
  <si>
    <t>MB nickel premium Shanghai primary nickel of 99.80% to meet LME spec: B39:79 (2008) low - high monthly average $ per tonne</t>
  </si>
  <si>
    <t>MB nickel premium Shanghai primary nickel of 99.80% to meet LME spec: B39:79 (2008) calculated premium monthly average $ per tonne</t>
  </si>
  <si>
    <t>MB Zinc premium Shanghai primary zinc to meet LME spec: BS EN 1179:2003 low-high monthly average $ per tonne</t>
  </si>
  <si>
    <t>MB Zinc premium Shanghai primary zinc to meet LME spec: BS EN 1179:2003 calculated premium monthly average $ per tonne</t>
  </si>
  <si>
    <t>MB Zinc Premium Gwangyang primary zinc to meet LME spec: BS EN 1179:2003 low-high monthly average $ per tonne</t>
  </si>
  <si>
    <t>MB Zinc premium Gwangyang primary zinc to meet LME spec: BS EN 1179:2003 calculated premium monthly average $ per tonne</t>
  </si>
  <si>
    <t>MB Zinc premium Johor primary zinc to meet LME spec: BS EN 1179:2003 low-high monthly average $ per tonne</t>
  </si>
  <si>
    <t>MB Zinc premium Johor to meet LME spec: BS EN 1179:2003 calculated premium monthly average $ per tonne</t>
  </si>
  <si>
    <t>MB Zinc premium Rotterdam to meet LME spec: BS EN 1179:2003 low-high monthly average $ per tonne</t>
  </si>
  <si>
    <t>MB Zinc premium Rotterdam to meet LME spec: BS EN 1179:2003 calculated premium monthly average $ per tonne</t>
  </si>
  <si>
    <t>MB Zinc premium Singapore to meet LME spec: BS EN 1179:2003 low-high monthly average $ per tonne</t>
  </si>
  <si>
    <t>MB Zinc premium Singapore to meet LME spec: BS EN 1179:2003 calculated premium monthly average $ per tonne</t>
  </si>
  <si>
    <t>Aluminium P1020A, cif main Japanese ports, spot, $/tonne</t>
  </si>
  <si>
    <t>Johor, copper low-high premium, Grade A, cathode in warehouse, $ per tonne (price discontinued)</t>
  </si>
  <si>
    <t>Johor, copper premium, Grade A, cathode, in warehouse $ per tonne (price discontinued)</t>
  </si>
  <si>
    <t>Shanghai, copper premium, Grade A, cathode, cif, $ per tonne</t>
  </si>
  <si>
    <t>Johor, lead premium, 99.97% purity, in warehouse, $ per tonne (price discontinued)</t>
  </si>
  <si>
    <t>Johor, lead low-high premium, 99.97% purity, in warehouse, $ per tonne (price discontinued)</t>
  </si>
  <si>
    <t>Aluminium premium Ingots Italy duty paid FCA, $/tonne</t>
  </si>
  <si>
    <t>Aluminium premium, P1020A, Singapore, FOB $/tonne</t>
  </si>
  <si>
    <t>Aluminium, P1020A, South Korea, FCA $/tonne</t>
  </si>
  <si>
    <t>Aluminium premium, P1020A, Malaysia, FOB $/tonne</t>
  </si>
  <si>
    <t>Aluminium, P1020A, Taiwan, CIF $/tonne</t>
  </si>
  <si>
    <t>Aluminium, P1020A Antwerp in warehouse duty paid $ tonne</t>
  </si>
  <si>
    <t>Aluminium, P1020A, Spain, FCA duty-paid  $/tonne</t>
  </si>
  <si>
    <t>Aluminium, P1020A, Turkey, CIF duty-unpaid $/tonne</t>
  </si>
  <si>
    <t>Lead premium, 99.97% purity, Rotterdam duty paid FCA  $ per tonne</t>
  </si>
  <si>
    <t>Lead premium, 99.97% purity, United States in warehouse, warrants  $ per tonne</t>
  </si>
  <si>
    <t>Zinc premium, 99.995% purity, Rotterdam, duty-unpaid FCA, $ per tonne</t>
  </si>
  <si>
    <t>Scrap Metals</t>
  </si>
  <si>
    <t>Italy domestic No E8 (thin new production steel) € per tonne del mill</t>
  </si>
  <si>
    <t>Price_ID</t>
  </si>
  <si>
    <t>Steel &amp; Raw Materials</t>
  </si>
  <si>
    <t>USA import rebar $ per short ton cfr Gulf</t>
  </si>
  <si>
    <t>USA import merchant bar $ per short ton cfr Gulf</t>
  </si>
  <si>
    <t>USA import medium sections $ per short ton cfr Gulf</t>
  </si>
  <si>
    <t>USA import hot rolled coil (commodity grade) $ per short ton cfr Gulf</t>
  </si>
  <si>
    <t>USA import medium plate $ per short ton cfr Gulf</t>
  </si>
  <si>
    <t>USA import cold rolled coil $ per short ton cfr Gulf</t>
  </si>
  <si>
    <t>USA import wire rod (low carbon) $ per short ton cfr Gulf</t>
  </si>
  <si>
    <t>Europe domestic grade 304 stainless steel cold rolled sheet (2mm) base price € per tonne del</t>
  </si>
  <si>
    <t>USA domestic hot rolled sheet  $ per short ton fob mill</t>
  </si>
  <si>
    <t>EU domestic Northern Region hollow sections € per tonne ex-works</t>
  </si>
  <si>
    <t>EU domestic Southern Region hollow sections € per tonne ex-works</t>
  </si>
  <si>
    <t>USA import hot-dipped galvanized 0.012-0.015 G30 cif Houston $ per short ton</t>
  </si>
  <si>
    <t>USA import hot-dipped galvanized 0.019 G60 cif Houston $ per short ton</t>
  </si>
  <si>
    <t>MB Steel First Coking Coal Index - Premium Hard Coking Coal $ per tonne CFR Jingtang</t>
  </si>
  <si>
    <t>MB Steel First Coking Coal Index - Hard Coking Coal $ per tonne CFR Jingtang</t>
  </si>
  <si>
    <t>MB Steel First Coking Coal Index - Premium Hard Coking Coal $ per tonne FOB DBCT</t>
  </si>
  <si>
    <t>MB Steel First Coking Coal Index - Hard Coking Coal $ per tonne FOB DBCT</t>
  </si>
  <si>
    <t>EU domestic beams € per tonne ex-works Northern Europe</t>
  </si>
  <si>
    <t>EU domestic beams € per tonne ex-works Southern Europe</t>
  </si>
  <si>
    <t>Germany domestic No E3 scrap € per tonne delivered to German mill</t>
  </si>
  <si>
    <t>Steel First 65% CSR Coke $ per tonne FOB Tianjin</t>
  </si>
  <si>
    <t>Scrap</t>
  </si>
  <si>
    <t>Alloys &amp; Minor Metals</t>
  </si>
  <si>
    <t>Cadmium min 99.95% MB free market Cts per lb in warehouse</t>
  </si>
  <si>
    <t>Cadmium min. 99.99% MB free market Cts per lb in warehouse</t>
  </si>
  <si>
    <t>Cadmium 99.95% min MB free market Cts per lb in warehouse Monthly average</t>
  </si>
  <si>
    <t>Cadmium 99.99% min MB free market Cts per lb in warehouse Monthly average</t>
  </si>
  <si>
    <t>Lithium Ore Petalite 4.2% Li2O bagged fob Durban $ per tonne cif Europe</t>
  </si>
  <si>
    <t>Lithium Ore Spodumene &gt;7.5% Li2O cif Europe $ per tonne cif Europe</t>
  </si>
  <si>
    <t>Base Metal</t>
  </si>
  <si>
    <t>Aluminium P1020A, in-warehouse Singapore, spot low-high, $/tonne</t>
  </si>
  <si>
    <t>Singapore, copper low-high premium, Garde A, cathode, in warehouse, $ per tonne</t>
  </si>
  <si>
    <t>Rotterdam, copper low-high premium, Grade A, cathode, in warehouse, $ per tonne</t>
  </si>
  <si>
    <t>Rotterdam, copper premium, Grade A, cathode, in warehouse, $ per tonne</t>
  </si>
  <si>
    <t>Singapore, copper premium, Grade A cathode, in warehouse, $ per tonne</t>
  </si>
  <si>
    <t>Aluminium P1020A, in-warehouse Singapore, spot, $/tonne</t>
  </si>
  <si>
    <t>Aluminium P1020A, in-warehouse Johor, spot low-high, $/tonne</t>
  </si>
  <si>
    <t>Aluminium P1020A, in-warehouse Johor, spot, $/tonne</t>
  </si>
  <si>
    <t>Rotterdam, Lead low-high premium, 99.97% purity, in warehouse, $ per tonne</t>
  </si>
  <si>
    <t>Rotterdam, lead premium, 99.97% purity, in warehouse, $ per tonne</t>
  </si>
  <si>
    <t>Rotterdam, Zinc low-high premium, 99.995% purity, in warehouse, $ per tonne</t>
  </si>
  <si>
    <t>Rotterdam, zinc premium, 99.995% purity in warehouse, $ per tonne</t>
  </si>
  <si>
    <t>South Korea, Zinc low-high premium, 99.995% purity, in warehouse, $ per tonne (renamed formerly Gwangyang)</t>
  </si>
  <si>
    <t>South Korea, zinc premium, 99.995% purity, in warehouse, $ per tonne (renamed formerly Gwangyang)</t>
  </si>
  <si>
    <t>Johor, Zinc low-high premium, 99.995% purity, in warehouse, $ per tonne</t>
  </si>
  <si>
    <t>Johor, zinc premium, 99.995% purity, in warehouse, $ per tonne</t>
  </si>
  <si>
    <t>Shanghai, nickel premium, 99.80% purity, in warehouse, $ per tonne</t>
  </si>
  <si>
    <t>Johor, copper low-high premium, Grade A, cathode in warehouse, $ per tonne</t>
  </si>
  <si>
    <t>Johor, copper premium, Grade A, cathode, in warehouse $ per tonne</t>
  </si>
  <si>
    <t>Johor, lead premium, 99.97% purity, in warehouse, $ per tonne</t>
  </si>
  <si>
    <t>Johor, lead low-high premium, 99.97% purity, in warehouse, $ per tonne</t>
  </si>
  <si>
    <t>RIC</t>
  </si>
  <si>
    <t>Instrument Short Name</t>
  </si>
  <si>
    <t>Instrument Long Name</t>
  </si>
  <si>
    <t>Desc</t>
  </si>
  <si>
    <t>Pound</t>
  </si>
  <si>
    <t>Monthly</t>
  </si>
  <si>
    <t>Daily</t>
  </si>
  <si>
    <t>Weekly</t>
  </si>
  <si>
    <t>Steel</t>
  </si>
  <si>
    <t>Steel Raw Material</t>
  </si>
  <si>
    <t>Basemetals</t>
  </si>
  <si>
    <t>Ore &amp; Alloys</t>
  </si>
  <si>
    <t>Precious Metals</t>
  </si>
  <si>
    <t>Minor metals</t>
  </si>
  <si>
    <t xml:space="preserve">Al P1020A,in-whs Rdm duty-paid  </t>
  </si>
  <si>
    <t xml:space="preserve">Aluminium P1020A, in-warehouse Rotterdam duty-paid, spot $/tonne                </t>
  </si>
  <si>
    <t>AL-HIGLMPMW-MB</t>
  </si>
  <si>
    <t>Al HG 3Mnt 99.7 Ing EU LME P whs</t>
  </si>
  <si>
    <t xml:space="preserve">Aluminium P1020A, in-warehouse Rotterdam duty-paid, for delivery 3M forward     </t>
  </si>
  <si>
    <t>AL-SPJPDUP-MB</t>
  </si>
  <si>
    <t>Al P1020A,cif main Japan prt,qt"</t>
  </si>
  <si>
    <t xml:space="preserve">Aluminium P1020A, cif main Japanese ports, quarterly, $/tonne                   </t>
  </si>
  <si>
    <t>AL-USFMKPM-MB</t>
  </si>
  <si>
    <t>"Al P1020A,deliv US midwest,spot</t>
  </si>
  <si>
    <t xml:space="preserve">Aluminium P1020A, delivered US midwest, spot, $/Ib                              </t>
  </si>
  <si>
    <t>IN-INGMA-MB</t>
  </si>
  <si>
    <t xml:space="preserve">Indium Ings 99.7%/$ kilo        </t>
  </si>
  <si>
    <t xml:space="preserve">Indium Ingots 99.7% $/kilo fob                                                  </t>
  </si>
  <si>
    <t>IR-ENGBSW-MB</t>
  </si>
  <si>
    <t>Iridium Ing min 99.9% Europe whs</t>
  </si>
  <si>
    <t xml:space="preserve">Iridium ingot min 99.9% Europe $ per troy oz in warehouse                       </t>
  </si>
  <si>
    <t>MO-CAOXUSW-MB</t>
  </si>
  <si>
    <t xml:space="preserve">Mo Canned molybdic oxide US whs </t>
  </si>
  <si>
    <t xml:space="preserve">Molybdenum Canned molybdic oxide United States $ per lb Mo in warehouse         </t>
  </si>
  <si>
    <t>MO-DROXIW-MB</t>
  </si>
  <si>
    <t xml:space="preserve">Mo Drummed molybdic oxide whs   </t>
  </si>
  <si>
    <t xml:space="preserve">Molybdenum Drummed molybdic oxide $ per lb Mo in warehouse                      </t>
  </si>
  <si>
    <t>NI-MLTUSPW-MB</t>
  </si>
  <si>
    <t xml:space="preserve">Nickel Melting US Prm indc whs  </t>
  </si>
  <si>
    <t xml:space="preserve">Nickel Melting United States premium indicator $ per lb in warehouse            </t>
  </si>
  <si>
    <t>NI-PLTUSPW-MB</t>
  </si>
  <si>
    <t>The record could not be found</t>
  </si>
  <si>
    <t>XPD-EUMNW-MB</t>
  </si>
  <si>
    <t xml:space="preserve">Pld min 99.9% Europe whs        </t>
  </si>
  <si>
    <t xml:space="preserve">Palladium min 99.9% Europe $ per troy oz in warehouse                           </t>
  </si>
  <si>
    <t>XPD-JOMBSP-MB</t>
  </si>
  <si>
    <t>Pld Johnson Mat base prc (unfab)</t>
  </si>
  <si>
    <t xml:space="preserve">Palladium Johnson Matthey base price (unfab) $/troy oz (0900 hrs)               </t>
  </si>
  <si>
    <t>XPT-EUMNW-MB</t>
  </si>
  <si>
    <t xml:space="preserve">Platinum min 99.9% EU in whs    </t>
  </si>
  <si>
    <t xml:space="preserve">Platinum min 99.9% European $ per troy oz in warehouse                          </t>
  </si>
  <si>
    <t>XPT-JOMBSP-MB</t>
  </si>
  <si>
    <t xml:space="preserve">Platinum JohnsonMat. base price </t>
  </si>
  <si>
    <t xml:space="preserve">Platinum Johnson Matthey base price (unfab) $/troy oz (0900 hrs)                </t>
  </si>
  <si>
    <t>RH-EURIW-MB</t>
  </si>
  <si>
    <t xml:space="preserve">Rhodium min 99.9% EU in whs     </t>
  </si>
  <si>
    <t xml:space="preserve">Rhodium min 99.9% European $ troy oz in warehouse                               </t>
  </si>
  <si>
    <t>RH-JOMBSP-MB</t>
  </si>
  <si>
    <t xml:space="preserve">Rhd. JohnsonMat base price      </t>
  </si>
  <si>
    <t xml:space="preserve">Rhodium Johnson Matthey base price (unfab) $/troy oz (0900 hrs)                 </t>
  </si>
  <si>
    <t>RU-EURIW-MB</t>
  </si>
  <si>
    <t xml:space="preserve">Ruthenium min 99.9% EU in whs   </t>
  </si>
  <si>
    <t xml:space="preserve">Ruthenium min 99.9% European $ per troy oz in warehouse                         </t>
  </si>
  <si>
    <t>CU-LMCSDOFL-MB</t>
  </si>
  <si>
    <t xml:space="preserve">Cu Cash LME Daily Official      </t>
  </si>
  <si>
    <t xml:space="preserve">Copper Cash LME Daily Official GBP/tonne                                        </t>
  </si>
  <si>
    <t>CU-LM3DOFL-MB</t>
  </si>
  <si>
    <t xml:space="preserve">Cu 3 Mnt LME Daily Official     </t>
  </si>
  <si>
    <t xml:space="preserve">Copper 3 months LME Daily Official GBP/METRIC TONNE                             </t>
  </si>
  <si>
    <t>SN-KLTMEML-MB</t>
  </si>
  <si>
    <t>Tin Kuala Lumpur Tin Mrkt (KLTM)</t>
  </si>
  <si>
    <t xml:space="preserve">Tin Kuala Lumpur Tin Market (KLTM) (exsmelter)                                  </t>
  </si>
  <si>
    <t>SN-USNYSPT-MB</t>
  </si>
  <si>
    <t xml:space="preserve">Tin US New York spot            </t>
  </si>
  <si>
    <t xml:space="preserve">Tin US New York spot                                                            </t>
  </si>
  <si>
    <t>PB-LMCSDOG-MB</t>
  </si>
  <si>
    <t xml:space="preserve">Lead Cash LME Dly Ofc GBP/tonne </t>
  </si>
  <si>
    <t xml:space="preserve">Lead Cash LME Daily Official GBP/tonne                                          </t>
  </si>
  <si>
    <t>PB-LM3MDOG-MB</t>
  </si>
  <si>
    <t xml:space="preserve">Lead 3 Mnts LME Dly Ofc GBP/T   </t>
  </si>
  <si>
    <t xml:space="preserve">Lead 3 months LME Daily Official GBP/tonne                                      </t>
  </si>
  <si>
    <t>XAG-LBSPDOP-MB</t>
  </si>
  <si>
    <t>XAG Spot Lon Brk Ofc Dly Prc Pen</t>
  </si>
  <si>
    <t xml:space="preserve">Silver LBMA daily price pence per troy oz                                       </t>
  </si>
  <si>
    <t>XAG-HHUSD-MB</t>
  </si>
  <si>
    <t xml:space="preserve">XAG Handy&amp;Harman US Slr Dly Prc </t>
  </si>
  <si>
    <t xml:space="preserve">Silver Handy &amp; Harman US Sellers Daily Price Cents/troy oz                      </t>
  </si>
  <si>
    <t>AL-LMCSDO-MB</t>
  </si>
  <si>
    <t xml:space="preserve">Al Cash LME Dly Ofc             </t>
  </si>
  <si>
    <t xml:space="preserve">Aluminium Cash LME Daily Official $/tonne                                       </t>
  </si>
  <si>
    <t>AL-LM3MDO-MB</t>
  </si>
  <si>
    <t xml:space="preserve">Al 3 Mnts LME Dly Ofc           </t>
  </si>
  <si>
    <t xml:space="preserve">Aluminium 3 months LME Daily Official $/tonne                                   </t>
  </si>
  <si>
    <t>AL-LMCSDU-MB</t>
  </si>
  <si>
    <t xml:space="preserve">Al Cash LME Dly Unofc.          </t>
  </si>
  <si>
    <t xml:space="preserve">Aluminium Cash LME Daily Unofficial $/tonne                                     </t>
  </si>
  <si>
    <t>AL-LM3MDU-MB</t>
  </si>
  <si>
    <t xml:space="preserve">Al 3 Mnts LME Dly Unofc.        </t>
  </si>
  <si>
    <t xml:space="preserve">Aluminium 3 months LME Daily Unofficial $/tonne                                 </t>
  </si>
  <si>
    <t>NI-LMCSDO-MB</t>
  </si>
  <si>
    <t xml:space="preserve">Nickel Cash LME Dly Ofc         </t>
  </si>
  <si>
    <t xml:space="preserve">Nickel Cash LME Daily Official $/tonne                                          </t>
  </si>
  <si>
    <t>NI-LM3MDO-MB</t>
  </si>
  <si>
    <t xml:space="preserve">Nickel 3 Mnts LME Dly Ofc       </t>
  </si>
  <si>
    <t xml:space="preserve">Nickel 3 months LME Daily Official $/tonne                                      </t>
  </si>
  <si>
    <t>NI-LMCSDU-MB</t>
  </si>
  <si>
    <t xml:space="preserve">Nickel Cash LME Dly Unofc.      </t>
  </si>
  <si>
    <t xml:space="preserve">Nickel Cash LME Daily Unofficial $/tonne                                        </t>
  </si>
  <si>
    <t>NI-LM3MDU-MB</t>
  </si>
  <si>
    <t xml:space="preserve">Nickel 3 Mnts LME Dly Unofc.    </t>
  </si>
  <si>
    <t xml:space="preserve">Nickel 3 months LME Daily Unofficial $/tonne                                    </t>
  </si>
  <si>
    <t>XAU-LOAMD-MB</t>
  </si>
  <si>
    <t xml:space="preserve">Gold London Morning Dly Prc     </t>
  </si>
  <si>
    <t xml:space="preserve">Gold London Morning Daily Price $/troy oz                                       </t>
  </si>
  <si>
    <t>XAU-LOPMD-MB</t>
  </si>
  <si>
    <t xml:space="preserve">Gold London Afternoon Dly Prc   </t>
  </si>
  <si>
    <t xml:space="preserve">Gold London Afternoon Daily Price $/troy oz                                     </t>
  </si>
  <si>
    <t>XPD-LOFDPCA-MB</t>
  </si>
  <si>
    <t>Pld Lon FrMrkt daily prc chng AM</t>
  </si>
  <si>
    <t xml:space="preserve">Palladium LBMA Morning $ per troy oz                                            </t>
  </si>
  <si>
    <t>XPD-LOFDPCP-MB</t>
  </si>
  <si>
    <t>Pld Lon FrMrkt daily prc chng PM</t>
  </si>
  <si>
    <t xml:space="preserve">Palladium LBMA Afternoon $ per troy oz                                          </t>
  </si>
  <si>
    <t>XPT-LODFMAM-MB</t>
  </si>
  <si>
    <t xml:space="preserve">Platinum London FrMrkt Morning  </t>
  </si>
  <si>
    <t xml:space="preserve">Platinum LBMA Morning $ per troy oz.                                            </t>
  </si>
  <si>
    <t>XPT-LODFMPM-MB</t>
  </si>
  <si>
    <t>Platinum London FrMrkt Afternoon</t>
  </si>
  <si>
    <t xml:space="preserve">Platinum LBMA Afternoon $ per troy oz                                           </t>
  </si>
  <si>
    <t>FCR-LUCRBEUD-MB</t>
  </si>
  <si>
    <t>FCR Lmpy CR chrg bsis 52% EU dst</t>
  </si>
  <si>
    <t xml:space="preserve">Ferro-Cr Lumpy CR charge basis 52% Cr qrterly major EU destinations US cents/lb </t>
  </si>
  <si>
    <t>FCR-CBEUDST-MB</t>
  </si>
  <si>
    <t>FCR 6-8% C 60% Cr mx15%Si EU dst</t>
  </si>
  <si>
    <t xml:space="preserve">Ferro-chrome 6-8% C basis 60% Cr max 1.5% Si major EU destinations $/lb Cr      </t>
  </si>
  <si>
    <t>FCR-EUDSTAV-MB</t>
  </si>
  <si>
    <t xml:space="preserve">FCR 010% C avg 68-70% Cr EU dst </t>
  </si>
  <si>
    <t xml:space="preserve">Ferro-chrome 0.10% C average 68-70% Cr major European destinations $/lb Cr      </t>
  </si>
  <si>
    <t>FMN-CMEUDST-MB</t>
  </si>
  <si>
    <t xml:space="preserve">FMN bs 78% Mn Std 7.5% C EU dst </t>
  </si>
  <si>
    <t xml:space="preserve">Ferro-Mn basis 78% Mn - Standard 7.5% C major EU destinations Euro per tonne    </t>
  </si>
  <si>
    <t>FSI-LUBEUDST-MB</t>
  </si>
  <si>
    <t xml:space="preserve">FSI Lumpy basis 75% Si EU dst   </t>
  </si>
  <si>
    <t xml:space="preserve">Ferro-silicon Lumpy basis 75% Si major European destinations Euro per tonne     </t>
  </si>
  <si>
    <t>SMN-LUBEUDST-MB</t>
  </si>
  <si>
    <t xml:space="preserve">SiMn lumpy 65-75%Mn 15-19%Si EU </t>
  </si>
  <si>
    <t xml:space="preserve">Silico-Mn lumpy 65-75% Mn basis 15-19% Si major EU destinations Euro/tonne      </t>
  </si>
  <si>
    <t>FMO-MJEUDST-MB</t>
  </si>
  <si>
    <t xml:space="preserve">FMO Basis 65% Mo major EU dst   </t>
  </si>
  <si>
    <t xml:space="preserve">Ferro-molybdenum Basis 65% Mo major European destinations $ per kg Mo           </t>
  </si>
  <si>
    <t>FW-DURIWR-MB</t>
  </si>
  <si>
    <t xml:space="preserve">FW basis 75% W RDM DtyUpd whs   </t>
  </si>
  <si>
    <t xml:space="preserve">Ferro-W basis 75% W Rotterdam duty unpaid $ per kg W in warehouse               </t>
  </si>
  <si>
    <t>FV-EUDST-MB</t>
  </si>
  <si>
    <t xml:space="preserve">FV basis 78% V major EU dst     </t>
  </si>
  <si>
    <t xml:space="preserve">Ferro-vanadium basis 78% V major European destinations $ per kg V               </t>
  </si>
  <si>
    <t/>
  </si>
  <si>
    <t>AL-LMH3MO-MB</t>
  </si>
  <si>
    <t>Al High Grade 3 Mnt LME Ofc MAvg</t>
  </si>
  <si>
    <t xml:space="preserve">Aluminium High Grade 3 months LME Official $/tonne Monthly Average              </t>
  </si>
  <si>
    <t>AL-LMSTLDO-MB</t>
  </si>
  <si>
    <t xml:space="preserve">Al Settlement LME Dly Ofc MAvg  </t>
  </si>
  <si>
    <t xml:space="preserve">Aluminium Settlement LME Daily Official $/tonne Monthly Average                 </t>
  </si>
  <si>
    <t>SN-LMCSDO-MB</t>
  </si>
  <si>
    <t xml:space="preserve">Tin Cash LME Dly Ofc MAvg       </t>
  </si>
  <si>
    <t xml:space="preserve">Tin Cash LME Daily Official $/tonne Monthly Average                             </t>
  </si>
  <si>
    <t>SN-LM3MDO-MB</t>
  </si>
  <si>
    <t xml:space="preserve">Tin 3 Mnts LME Dly Ofc MAvg     </t>
  </si>
  <si>
    <t xml:space="preserve">Tin 3 months LME Daily Official $/tonne Monthly Average                         </t>
  </si>
  <si>
    <t>SN-LMSTLDO-MB</t>
  </si>
  <si>
    <t xml:space="preserve">Tin Stl. LME Dly Ofc MAvg       </t>
  </si>
  <si>
    <t xml:space="preserve">Tin Settlement LME Daily Official $/tonne Monthly Average                       </t>
  </si>
  <si>
    <t>NI-LMSTLDO-MB</t>
  </si>
  <si>
    <t xml:space="preserve">Nickel Stl. LME Dly Ofc Mavg    </t>
  </si>
  <si>
    <t xml:space="preserve">Nickel Settlement LME Daily Official $/tonne Monthly Average                    </t>
  </si>
  <si>
    <t>V-OREUR-MB</t>
  </si>
  <si>
    <t xml:space="preserve">V Ore (pentoxide)Min 98% EU     </t>
  </si>
  <si>
    <t xml:space="preserve">Vanadium Ore (pentoxide)Min 98% Europe $ per lb V2O5                            </t>
  </si>
  <si>
    <t>ZR-ORFGBEUF-MB</t>
  </si>
  <si>
    <t xml:space="preserve">Zr Ore Foundry grd bulk EU fob  </t>
  </si>
  <si>
    <t xml:space="preserve">Zirconium Ore Foundry grade bulk Europe $/tonne fob                             </t>
  </si>
  <si>
    <t>ZR-ORPBEUF-MB</t>
  </si>
  <si>
    <t xml:space="preserve">Zr Ore Prm bulk EU fob          </t>
  </si>
  <si>
    <t xml:space="preserve">Zirconium Ore Premium bulk Europe $/tonne fob                                   </t>
  </si>
  <si>
    <t>GN-INGLG2-MB</t>
  </si>
  <si>
    <t>GunMtl Ing LG2 85/5/5/5 UK exwrk</t>
  </si>
  <si>
    <t xml:space="preserve">Gunmetal Ingot LG2 85/5/5/5 UK GBP/tonne ex-works                               </t>
  </si>
  <si>
    <t>TI-SCTUUPC-MB</t>
  </si>
  <si>
    <t>Ti Scp Turng Unprc 0.5%Sn mx Cif</t>
  </si>
  <si>
    <t xml:space="preserve">Titanium Scrap Turnings Unprocessed (90/6/4) (0.5% Sn Max) $/lb Cif             </t>
  </si>
  <si>
    <t>CU-SMSTTCR-MB</t>
  </si>
  <si>
    <t>ST-LAMEBLT-MB</t>
  </si>
  <si>
    <t>Lat AM export billet fob mn port</t>
  </si>
  <si>
    <t xml:space="preserve">Latin America export billet $ per tonne fob main port                           </t>
  </si>
  <si>
    <t>ST-LAMESLB-MB</t>
  </si>
  <si>
    <t>Lat AM export slab fob main port</t>
  </si>
  <si>
    <t xml:space="preserve">Latin America export slab $ per tonne fob main port                             </t>
  </si>
  <si>
    <t>ST-SCSUKDD-MB</t>
  </si>
  <si>
    <t>Steel Scp stnl 12-13% UK mrc d/d</t>
  </si>
  <si>
    <t xml:space="preserve">Steel Scrap stainless 12-13% UK merchants d/d customer/docks GBP/tonne          </t>
  </si>
  <si>
    <t>ST-SCSCSUKDD-MB</t>
  </si>
  <si>
    <t>Steel Scp stnl 16-17%Cr solid UK</t>
  </si>
  <si>
    <t xml:space="preserve">Steel Scrap stainless 16-17% Cr solids UK merchants customer/docks GBP/tonne    </t>
  </si>
  <si>
    <t>ST-SCSSTEUDD-MB</t>
  </si>
  <si>
    <t>AL-IGPMDUWMA-MB</t>
  </si>
  <si>
    <t>Al Min99.7% Ing Upd prem whs MAv</t>
  </si>
  <si>
    <t xml:space="preserve">Aluminium P1020A, in-warehouse Rotterdam duty-unpaid, spt low-high monthly avg  </t>
  </si>
  <si>
    <t>SB-MBIWMA-MB</t>
  </si>
  <si>
    <t xml:space="preserve">Sb MB in whs  MAv               </t>
  </si>
  <si>
    <t xml:space="preserve">Antimony MB in warehouse $ per tonne Monthly average                            </t>
  </si>
  <si>
    <t>BI-MBTNIWMA-MB</t>
  </si>
  <si>
    <t xml:space="preserve">Bi MB in whs $ per lb MAv       </t>
  </si>
  <si>
    <t xml:space="preserve">Bismuth MB tonne lots in warehouse $ per lb Monthly average                     </t>
  </si>
  <si>
    <t>XAU-LOAMDMA-MB</t>
  </si>
  <si>
    <t xml:space="preserve">Gold London Morning Dly Prc MAv </t>
  </si>
  <si>
    <t xml:space="preserve">Gold London Morning Daily Price $/troy oz Monthly Avg                           </t>
  </si>
  <si>
    <t>XAU-LOPMDDMA-MB</t>
  </si>
  <si>
    <t>Gold London Afternoon DlyPrc MAv</t>
  </si>
  <si>
    <t xml:space="preserve">Gold London Afternoon Daily Price $/troy oz Monthly Avg                         </t>
  </si>
  <si>
    <t>XAU-HHUSDMA-MB</t>
  </si>
  <si>
    <t>Gold Handy&amp;Harman US Dly Prc MAv</t>
  </si>
  <si>
    <t xml:space="preserve">Gold Handy &amp; Harman US Daily Price $/troy oz Monthly Avg                        </t>
  </si>
  <si>
    <t>MO-DROXIWMA-MB</t>
  </si>
  <si>
    <t>Mo Drummed molybdic oxide whs MA</t>
  </si>
  <si>
    <t xml:space="preserve">Molybdenum Drummed molybdic oxide $ per lb Mo in warehouse Monthly average      </t>
  </si>
  <si>
    <t>MO-CAOXUSWMA-MB</t>
  </si>
  <si>
    <t xml:space="preserve">Mo canned Mo oxide US whs MAv   </t>
  </si>
  <si>
    <t xml:space="preserve">Molybdenum canned molybdic oxide US $ per lb Mo in warehouse Monthly avg        </t>
  </si>
  <si>
    <t>NI-MLTUSPWMA-MB</t>
  </si>
  <si>
    <t>Nickel Mlting US Prm indc whs MA</t>
  </si>
  <si>
    <t xml:space="preserve">Nickel Melting US premium indicator $ per lb in warehouse Monthly average       </t>
  </si>
  <si>
    <t>NI-PLTUSPWMA-MB</t>
  </si>
  <si>
    <t>XPD-LODPCAMA-MB</t>
  </si>
  <si>
    <t>Pld Lon daily price chang AM MAv</t>
  </si>
  <si>
    <t xml:space="preserve">Palladium LBMA Morning $ per troy oz Monthly average                            </t>
  </si>
  <si>
    <t>XPD-LODPCPMA-MB</t>
  </si>
  <si>
    <t>Pld Lon daily price chang PM MAv</t>
  </si>
  <si>
    <t xml:space="preserve">Palladium LBMA Afternoon $ per troy oz Monthly average                          </t>
  </si>
  <si>
    <t>XPT-LODAMMA-MB</t>
  </si>
  <si>
    <t xml:space="preserve">Platinum London Morning MAv     </t>
  </si>
  <si>
    <t xml:space="preserve">Platinum LBMA Morning $ per troy oz Monthly average                             </t>
  </si>
  <si>
    <t>XPT-LODPMMA-MB</t>
  </si>
  <si>
    <t xml:space="preserve">Platinum London Afternoon MAv   </t>
  </si>
  <si>
    <t xml:space="preserve">Platinum LBMA Afternoon $ per troy oz Monthly average                           </t>
  </si>
  <si>
    <t>SE-MBIWMA-MB</t>
  </si>
  <si>
    <t xml:space="preserve">Selenium MB $ per lb in whs MAv </t>
  </si>
  <si>
    <t xml:space="preserve">Selenium MB $ per lb in warehouse Monthly average                               </t>
  </si>
  <si>
    <t>XAG-LBDLPMA-MB</t>
  </si>
  <si>
    <t xml:space="preserve">Silver LBMA daily price mnt avg </t>
  </si>
  <si>
    <t xml:space="preserve">Silver LBMA daily price pence per troy oz monthly average                       </t>
  </si>
  <si>
    <t>AL-SCFINUKMA-MB</t>
  </si>
  <si>
    <t xml:space="preserve">LM24 NF AL ScpFn Ing UK  MAv    </t>
  </si>
  <si>
    <t xml:space="preserve">LM24 Non-Ferrous Aluminium Scrap &amp; Foundry Ingot UK ú per tonne Monthly Average </t>
  </si>
  <si>
    <t>AL-ASFIGDMA-MB</t>
  </si>
  <si>
    <t xml:space="preserve">Al SrpFn Ing LM6/LM25 Gr UK MAv </t>
  </si>
  <si>
    <t xml:space="preserve">Aluminium Scrap&amp;Foundry Ingots LM6/LM25 Grav diecasting UK GBP/tonne Mthly avg  </t>
  </si>
  <si>
    <t>W-OREUMCMA-MB</t>
  </si>
  <si>
    <t>V-OREURMA-MB</t>
  </si>
  <si>
    <t xml:space="preserve">V Ore min 98% V2O5 Europe MAv   </t>
  </si>
  <si>
    <t xml:space="preserve">Vanadium Ore min 98% V2O5 Europe Monthly average                                </t>
  </si>
  <si>
    <t>XAG-HHUSDMA-MB</t>
  </si>
  <si>
    <t xml:space="preserve">XAG Handy&amp;Harman US Slr Dly MA  </t>
  </si>
  <si>
    <t xml:space="preserve">Silver Handy &amp; Harman US Sellers daily price Cents/troy oz Monthly Avg          </t>
  </si>
  <si>
    <t>XAG-LBSPDOC-MB</t>
  </si>
  <si>
    <t xml:space="preserve">XAG Spot Lon. Brk Ofc Dly Prc   </t>
  </si>
  <si>
    <t xml:space="preserve">Silver LBMA daily price cents per troy oz                                       </t>
  </si>
  <si>
    <t>ZN-LMCSDO-MB</t>
  </si>
  <si>
    <t xml:space="preserve">Zinc Cash LME Dly Ofc           </t>
  </si>
  <si>
    <t xml:space="preserve">Zinc Cash LME Daily Official $/tonne                                            </t>
  </si>
  <si>
    <t>ZN-LM3MDO-MB</t>
  </si>
  <si>
    <t xml:space="preserve">Zinc 3 Mnts LME Dly Ofc         </t>
  </si>
  <si>
    <t xml:space="preserve">Zinc 3 months LME Daily Official $/tonne                                        </t>
  </si>
  <si>
    <t>ZN-LMCSDU-MB</t>
  </si>
  <si>
    <t xml:space="preserve">Zinc Cash LME Dly Unofc.        </t>
  </si>
  <si>
    <t xml:space="preserve">Zinc Cash LME Daily Unofficial $/tonne                                          </t>
  </si>
  <si>
    <t>ZN-LM3MDU-MB</t>
  </si>
  <si>
    <t xml:space="preserve">Zinc 3 Mnts LME Dly Unofc.      </t>
  </si>
  <si>
    <t xml:space="preserve">Zinc 3 months LME Daily Unofficial $/tonne                                      </t>
  </si>
  <si>
    <t>ZN-LMSTLDO-MB</t>
  </si>
  <si>
    <t xml:space="preserve">Zinc Stl. LME Dly Ofc MAvg      </t>
  </si>
  <si>
    <t xml:space="preserve">Zinc Settlement LME Daily Official $/tonne Monthly Average                      </t>
  </si>
  <si>
    <t>ST-LAMEREFR-MB</t>
  </si>
  <si>
    <t>Lat AM export rebar fob main por</t>
  </si>
  <si>
    <t xml:space="preserve">Latin America export rebar $ per tonne fob main port                            </t>
  </si>
  <si>
    <t>ST-LAMEWRD-MB</t>
  </si>
  <si>
    <t>Lat AM export wire rod fob mn po</t>
  </si>
  <si>
    <t xml:space="preserve">Latin America export wire rod (mesh quality) $ per tonne fob main port          </t>
  </si>
  <si>
    <t>ST-LAMEHPLT-MB</t>
  </si>
  <si>
    <t>Lat AM export HvPlate fob mn prt</t>
  </si>
  <si>
    <t xml:space="preserve">Latin America export heavy plate (thicker than 10mm) $ per tonne fob main port  </t>
  </si>
  <si>
    <t>ST-LAMEHRCD-MB</t>
  </si>
  <si>
    <t xml:space="preserve">Lat AM export HRC fob main port </t>
  </si>
  <si>
    <t xml:space="preserve">Latin America export hot rolled coil (dry) $ per tonne fob main port            </t>
  </si>
  <si>
    <t>ST-LAMECRC-MB</t>
  </si>
  <si>
    <t xml:space="preserve">Lat AM export CRC fob main port </t>
  </si>
  <si>
    <t xml:space="preserve">Latin America export cold rolled coil $ per tonne fob main port                 </t>
  </si>
  <si>
    <t>ST-LAMEGALC-MB</t>
  </si>
  <si>
    <t>Lat AM export HtDpGalvC fob main</t>
  </si>
  <si>
    <t xml:space="preserve">Latin America export hot-dip galvanized coil $ per tonne fob main port          </t>
  </si>
  <si>
    <t>CU-HGCTUSPM-MB</t>
  </si>
  <si>
    <t xml:space="preserve">Cu High grd cathode US Prm ind  </t>
  </si>
  <si>
    <t xml:space="preserve">Copper High grade cathode United States premium indicator $ per tonne           </t>
  </si>
  <si>
    <t>SI-UNTST-MB</t>
  </si>
  <si>
    <t xml:space="preserve">Silicon United States           </t>
  </si>
  <si>
    <t xml:space="preserve">Silicon United States Cents per lb                                              </t>
  </si>
  <si>
    <t>SN-MBUSPM-MB</t>
  </si>
  <si>
    <t>XAU-LOAMDGMA-MB</t>
  </si>
  <si>
    <t xml:space="preserve">Gold London Morning Daily Price GBP/troy oz Monthly Avg                         </t>
  </si>
  <si>
    <t>XAU-LOPMDGMA-MB</t>
  </si>
  <si>
    <t>Gold London Afternoon Dly Pr MAv</t>
  </si>
  <si>
    <t xml:space="preserve">Gold London Afternoon Daily Price GBP/troy oz Monthly Avg                       </t>
  </si>
  <si>
    <t>XAG-LBDLCMA-MB</t>
  </si>
  <si>
    <t xml:space="preserve">Silver LBMA daily price MntAvg  </t>
  </si>
  <si>
    <t xml:space="preserve">Silver LBMA daily price cents per troy oz monthly average                       </t>
  </si>
  <si>
    <t>SN-LMCSDU-MB</t>
  </si>
  <si>
    <t xml:space="preserve">Tin Cash LME Dly Unofc.         </t>
  </si>
  <si>
    <t xml:space="preserve">Tin Cash LME Daily Unofficial $/tonne                                           </t>
  </si>
  <si>
    <t>SN-LM3MDU-MB</t>
  </si>
  <si>
    <t xml:space="preserve">Tin 3 Mnts LME Dly Unofc.       </t>
  </si>
  <si>
    <t xml:space="preserve">Tin 3 months LME Daily Unofficial $/tonne                                       </t>
  </si>
  <si>
    <t>XPD-NYSTLD-MB</t>
  </si>
  <si>
    <t>Pld Nymex Dly Stl. Prc $/troy oz</t>
  </si>
  <si>
    <t xml:space="preserve">Palladium Nymex Daily Settlement Price $/troy oz                                </t>
  </si>
  <si>
    <t>XPT-NYSTLD-MB</t>
  </si>
  <si>
    <t xml:space="preserve">PLT Nymex Dly Stl. $/troy oz    </t>
  </si>
  <si>
    <t xml:space="preserve">Platinum Nymex Daily Settlement $/troy oz                                       </t>
  </si>
  <si>
    <t>AL-LM3MSDO-MB</t>
  </si>
  <si>
    <t>Al 3 Mnt seller LME Dly Ofc MAvg</t>
  </si>
  <si>
    <t xml:space="preserve">Aluminium 3 months seller LME Daily Official $/tonne Monthly Average            </t>
  </si>
  <si>
    <t>NI-LM3MSDO-MB</t>
  </si>
  <si>
    <t>Ni 3 Mnt seller LME Dly Ofc MAvg</t>
  </si>
  <si>
    <t xml:space="preserve">Nickel 3 months seller LME Daily Official $/tonne Monthly Average               </t>
  </si>
  <si>
    <t>CU-ASMPBZCR-MB</t>
  </si>
  <si>
    <t>Cu Aly Semi PBrnz CR PB102 5% UK</t>
  </si>
  <si>
    <t xml:space="preserve">Copper Alloy Semis Phosphor Bronze Cold Rolled PB102 5% UK GBP/tonne            </t>
  </si>
  <si>
    <t>CR-MBALTHW-MB</t>
  </si>
  <si>
    <t>CR Wld MB alumino-trmc mn99% whs</t>
  </si>
  <si>
    <t xml:space="preserve">Chromium World MB alumino-thermic min 99% $/tonne in warehouse                  </t>
  </si>
  <si>
    <t>ZN-SPHGUSMBA-MB</t>
  </si>
  <si>
    <t xml:space="preserve">Zn Special High grd US MB asmt  </t>
  </si>
  <si>
    <t xml:space="preserve">Zinc Special High Grade United States MB assessment $ per lb                    </t>
  </si>
  <si>
    <t>CU-CMHGOID-MB</t>
  </si>
  <si>
    <t xml:space="preserve">Cu HgGrd CMX OI Dly Price       </t>
  </si>
  <si>
    <t xml:space="preserve">Copper High Grade Comex Open Interest Daily Price Cents/lb                      </t>
  </si>
  <si>
    <t>CU-CMHGSSTD-MB</t>
  </si>
  <si>
    <t xml:space="preserve">Cu HgGrd CMX Spot Stl. Dly Prc  </t>
  </si>
  <si>
    <t xml:space="preserve">Copper High Grade Comex Spot Settlement Daily Price Cents/lb                    </t>
  </si>
  <si>
    <t>ST-USIREB-MB</t>
  </si>
  <si>
    <t xml:space="preserve">USA import rebar cfr Gulf       </t>
  </si>
  <si>
    <t xml:space="preserve">USA import rebar $ per short ton cfr Gulf                                       </t>
  </si>
  <si>
    <t>ST-USIMBAR-MB</t>
  </si>
  <si>
    <t>USA import Merchant Bar cfr Gulf</t>
  </si>
  <si>
    <t xml:space="preserve">USA import merchant bar $ per short ton cfr Gulf                                </t>
  </si>
  <si>
    <t>ST-USIMSEC-MB</t>
  </si>
  <si>
    <t xml:space="preserve">US import med sections cfr Gulf </t>
  </si>
  <si>
    <t xml:space="preserve">USA import medium sections $ per short ton cfr Gulf                             </t>
  </si>
  <si>
    <t>ST-USIHSEC-MB</t>
  </si>
  <si>
    <t>ST-USIHRC-MB</t>
  </si>
  <si>
    <t xml:space="preserve">USA Import HRC cfr Gulf         </t>
  </si>
  <si>
    <t xml:space="preserve">USA import hot rolled coil (commodity grade) $ per short ton cfr Gulf           </t>
  </si>
  <si>
    <t>ST-USIHPLT-MB</t>
  </si>
  <si>
    <t>ST-USIMPLT-MB</t>
  </si>
  <si>
    <t xml:space="preserve">USA import MdPlate cfr Gulf     </t>
  </si>
  <si>
    <t xml:space="preserve">USA import medium plate $ per short ton cfr Gulf                                </t>
  </si>
  <si>
    <t>ST-USICRC-MB</t>
  </si>
  <si>
    <t xml:space="preserve">USA Import CRC cfr Gulf         </t>
  </si>
  <si>
    <t xml:space="preserve">USA import cold rolled coil $ per short ton cfr Gulf                            </t>
  </si>
  <si>
    <t>IN-INGMBWMA-MB</t>
  </si>
  <si>
    <t xml:space="preserve">Indium Ing MB MAv in whs        </t>
  </si>
  <si>
    <t xml:space="preserve">Indium Ingots MB Monthly Average in warehouse $ per kilo                        </t>
  </si>
  <si>
    <t>FCR-CBUSWPT-MB</t>
  </si>
  <si>
    <t xml:space="preserve">FCR 6-8% C 60-65% Cr max2%Si US </t>
  </si>
  <si>
    <t>Ferro-Cr 6-8% C basis 60-65% Cr max 2% Si US in warehouse Pittsburgh $ per lb Cr</t>
  </si>
  <si>
    <t>FMN-USFMKWPT-MB</t>
  </si>
  <si>
    <t xml:space="preserve">FMN 78% Mn Std 7.5% C US in whs </t>
  </si>
  <si>
    <t xml:space="preserve">Ferro-Mn 78% Mn standard 7.5% C US in warehouse Pittsburgh $ per long ton       </t>
  </si>
  <si>
    <t>FSI-BBLMWPTI-MB</t>
  </si>
  <si>
    <t xml:space="preserve">MB FSI Lmpy 75% whs Pitts Imp   </t>
  </si>
  <si>
    <t xml:space="preserve">Metal Bulletin Ferro-Silicon Lumpy 75% in Warehouse Pittsburgh Import Price/US  </t>
  </si>
  <si>
    <t>SMN-USIWPT-MB</t>
  </si>
  <si>
    <t xml:space="preserve">SMN US in whs Pittsburgh        </t>
  </si>
  <si>
    <t xml:space="preserve">Silico-manganese United States in warehouse Pittsburgh $ per lb                 </t>
  </si>
  <si>
    <t>EX-LMDUSDGBP-MB</t>
  </si>
  <si>
    <t xml:space="preserve">LME Stl. conversion rate $/GBP  </t>
  </si>
  <si>
    <t xml:space="preserve">LME Settlement conversion rate $/GBP                                            </t>
  </si>
  <si>
    <t>EX-LMDUSDYEN-MB</t>
  </si>
  <si>
    <t xml:space="preserve">LME Stl. conversion rate $/YEN  </t>
  </si>
  <si>
    <t xml:space="preserve">LME Settlement conversion rate $/YEN                                            </t>
  </si>
  <si>
    <t>EX-LMDUSDEUR-MB</t>
  </si>
  <si>
    <t xml:space="preserve">LME Stl. conversion rate $/EURO </t>
  </si>
  <si>
    <t xml:space="preserve">LME Settlement conversion rate $/EURO                                           </t>
  </si>
  <si>
    <t>W-APTEUF-MB</t>
  </si>
  <si>
    <t xml:space="preserve">W APT European $ per mtu        </t>
  </si>
  <si>
    <t xml:space="preserve">W APT European $ per mtu                                                        </t>
  </si>
  <si>
    <t>SB-MBIWRDM-MB</t>
  </si>
  <si>
    <t>Sb MB  in whs RDM max 100 ppm Bi</t>
  </si>
  <si>
    <t xml:space="preserve">Antimony MB $ per tonne in warehouse Rotterdam max 100 ppm Bi                   </t>
  </si>
  <si>
    <t>BI-MBTNIW-MB</t>
  </si>
  <si>
    <t xml:space="preserve">Bi MB in whs $ per lb           </t>
  </si>
  <si>
    <t xml:space="preserve">Bismuth MB tonne lots in warehouse $ per lb                                     </t>
  </si>
  <si>
    <t>CD-MBINW-MB</t>
  </si>
  <si>
    <t xml:space="preserve">Cadmium min 99.95% MB in whs    </t>
  </si>
  <si>
    <t xml:space="preserve">Cadmium min 99.95% MB Cts per lb in warehouse                                   </t>
  </si>
  <si>
    <t>CD-MBINW2-MB</t>
  </si>
  <si>
    <t xml:space="preserve">Cadmium min 99.99% MB in whs    </t>
  </si>
  <si>
    <t xml:space="preserve">Cadmium min 99.99% MB Cts per lb in warehouse                                   </t>
  </si>
  <si>
    <t>GE-MBDISP-MB</t>
  </si>
  <si>
    <t xml:space="preserve">MB Ge Dioxide 99.99% Spt Prc    </t>
  </si>
  <si>
    <t xml:space="preserve">Metal Bulletin Germanium Dioxide 99.99% Spot Price                              </t>
  </si>
  <si>
    <t>IN-INGMBW-MB</t>
  </si>
  <si>
    <t>Indium Ings MB $ per kilo in whs</t>
  </si>
  <si>
    <t xml:space="preserve">Indium Ingots MB $ per kilo in warehouse                                        </t>
  </si>
  <si>
    <t>MN-MBELFLW-MB</t>
  </si>
  <si>
    <t xml:space="preserve">Mn min 99.7% elec flake whs     </t>
  </si>
  <si>
    <t xml:space="preserve">Manganese min 99.7% electrolytic manganese flake MB $ per tonne in warehouse    </t>
  </si>
  <si>
    <t>HG-MBFLIW-MB</t>
  </si>
  <si>
    <t xml:space="preserve">Mercury MB $ per flask in whs   </t>
  </si>
  <si>
    <t xml:space="preserve">Mercury MB $ per flask in warehouse                                             </t>
  </si>
  <si>
    <t>SE-MBIW-MB</t>
  </si>
  <si>
    <t xml:space="preserve">Selenium MB $ per lb in whs     </t>
  </si>
  <si>
    <t xml:space="preserve">Selenium MB $ per lb in warehouse                                               </t>
  </si>
  <si>
    <t>CO-HGMBFMKW-MB</t>
  </si>
  <si>
    <t xml:space="preserve">Co High grd MB free market  whs </t>
  </si>
  <si>
    <t xml:space="preserve">Cobalt High Grade MB free market $ per lb in warehouse                          </t>
  </si>
  <si>
    <t>CO-LGMBFMKW-MB</t>
  </si>
  <si>
    <t>Co Low grd MB free market in whs</t>
  </si>
  <si>
    <t xml:space="preserve">Cobalt Low Grade MB free market $ per lb in warehouse                           </t>
  </si>
  <si>
    <t>CD-MBINWMA-MB</t>
  </si>
  <si>
    <t>Cadmium 99.95% min MB in whs MAv</t>
  </si>
  <si>
    <t xml:space="preserve">Cadmium 99.95% min MB Cts per lb in warehouse Monthly average                   </t>
  </si>
  <si>
    <t>CD-MBINWMA2-MB</t>
  </si>
  <si>
    <t>Cadmium 99.99% min MB in whs MAv</t>
  </si>
  <si>
    <t xml:space="preserve">Cadmium 99.99% min MB Cts per lb in warehouse Monthly average                   </t>
  </si>
  <si>
    <t>CO-MBIWMA-MB</t>
  </si>
  <si>
    <t xml:space="preserve">Cobalt 99.8% min MB in whs MAv  </t>
  </si>
  <si>
    <t xml:space="preserve">Cobalt High Grade MB $ per lb in warehouse Monthly average                      </t>
  </si>
  <si>
    <t>GE-DIMBMA-MB</t>
  </si>
  <si>
    <t xml:space="preserve">Germanium Dioxide MB MAv        </t>
  </si>
  <si>
    <t xml:space="preserve">Germanium Dioxide MB $ per kilo Monthly average                                 </t>
  </si>
  <si>
    <t>W-APTEUFMA-MB</t>
  </si>
  <si>
    <t xml:space="preserve">W APT EU FrMrkt $/mtu MAv       </t>
  </si>
  <si>
    <t xml:space="preserve">W APT European free market $/mtu Monthly Avg                                    </t>
  </si>
  <si>
    <t>FV-EUDSTMA-MB</t>
  </si>
  <si>
    <t>FV basis 70-80% major EU dst MAv</t>
  </si>
  <si>
    <t xml:space="preserve">Ferro-vanadium basis 70-80% V major EU destinations $ per kg V Monthly Average  </t>
  </si>
  <si>
    <t>ALA-LM3MSDO-MB</t>
  </si>
  <si>
    <t>AL Alloy 3M slr LME Dly Ofc MAvg</t>
  </si>
  <si>
    <t xml:space="preserve">Aluminium Alloy 3 months seller LME Daily Official $/tonne Monthly Average      </t>
  </si>
  <si>
    <t>CO-LGMBMWMA-MB</t>
  </si>
  <si>
    <t xml:space="preserve">Co Low grd MB free mrkt whs MAv </t>
  </si>
  <si>
    <t xml:space="preserve">Cobalt Low Grade MB free market $ per lb in warehouse Monthly average           </t>
  </si>
  <si>
    <t>RH-EURMA-MB</t>
  </si>
  <si>
    <t xml:space="preserve">Rhodium min 99.9% EU MAv        </t>
  </si>
  <si>
    <t xml:space="preserve">Rhodium min 99.9% European $ per troy oz Monthly average                        </t>
  </si>
  <si>
    <t>AS-MBIWAR-MB</t>
  </si>
  <si>
    <t xml:space="preserve">Arsenic MB $ per lb in whs      </t>
  </si>
  <si>
    <t xml:space="preserve">Arsenic MB $ per lb in warehouse                                                </t>
  </si>
  <si>
    <t>MG-MBMIN-MB</t>
  </si>
  <si>
    <t xml:space="preserve">Magnesium MB min $ per tonne    </t>
  </si>
  <si>
    <t xml:space="preserve">Magnesium MB min $ per tonne                                                    </t>
  </si>
  <si>
    <t>ALA-LMCSDO-MB</t>
  </si>
  <si>
    <t xml:space="preserve">Al Aly Cash LME Dly Ofc         </t>
  </si>
  <si>
    <t xml:space="preserve">Aluminium Alloy Cash LME Daily Official $/tonne                                 </t>
  </si>
  <si>
    <t>ALA-LM3MDO-MB</t>
  </si>
  <si>
    <t xml:space="preserve">Al Aly 3 Mnts LME Dly Ofc       </t>
  </si>
  <si>
    <t xml:space="preserve">Aluminium Alloy 3 months LME Daily Official $/tonne                             </t>
  </si>
  <si>
    <t>ALA-LMCSDU-MB</t>
  </si>
  <si>
    <t xml:space="preserve">Al Aly Cash LME Dly Unofc.      </t>
  </si>
  <si>
    <t xml:space="preserve">Aluminium Alloy Cash LME Daily Unofficial $/tonne                               </t>
  </si>
  <si>
    <t>ALA-LM3MDU-MB</t>
  </si>
  <si>
    <t xml:space="preserve">Al Aly 3 Mnts LME Dly Unofc.    </t>
  </si>
  <si>
    <t xml:space="preserve">Aluminium Alloy 3 months LME Daily Unofficial $/tonne                           </t>
  </si>
  <si>
    <t>CU-LMCSDO-MB</t>
  </si>
  <si>
    <t xml:space="preserve">Cu Cash LME Dly Ofc             </t>
  </si>
  <si>
    <t xml:space="preserve">Copper Cash LME Daily Official $/tonne                                          </t>
  </si>
  <si>
    <t>CU-LM3MDO-MB</t>
  </si>
  <si>
    <t xml:space="preserve">Cu 3 Mnts LME Dly Ofc           </t>
  </si>
  <si>
    <t xml:space="preserve">Copper 3 months LME Daily Official $/tonne                                      </t>
  </si>
  <si>
    <t>CU-LMCSDU-MB</t>
  </si>
  <si>
    <t xml:space="preserve">Cu Cash LME Dly Unofc.          </t>
  </si>
  <si>
    <t xml:space="preserve">Copper Cash LME Daily Unofficial $/tonne                                        </t>
  </si>
  <si>
    <t>CU-LM3MDU-MB</t>
  </si>
  <si>
    <t xml:space="preserve">Cu 3 Mnts LME Dly Unofc.        </t>
  </si>
  <si>
    <t xml:space="preserve">Copper 3 months LME Daily Unofficial $/tonne                                    </t>
  </si>
  <si>
    <t>PB-LMCSDU-MB</t>
  </si>
  <si>
    <t xml:space="preserve">Lead Cash LME Dly Unofc.        </t>
  </si>
  <si>
    <t xml:space="preserve">Lead Cash LME Daily Unofficial $/tonne                                          </t>
  </si>
  <si>
    <t>PB-LM3MDU-MB</t>
  </si>
  <si>
    <t xml:space="preserve">Lead 3 Mnts LME Dly Unofc.      </t>
  </si>
  <si>
    <t xml:space="preserve">Lead 3 months LME Daily Unofficial $/tonne                                      </t>
  </si>
  <si>
    <t>EX-LMAUSDEUR-MB</t>
  </si>
  <si>
    <t>LME Stl. convert rate $/Eur MAvg</t>
  </si>
  <si>
    <t xml:space="preserve">USD/GBP LME Settlement Currency Conversion Rates Monthly Average                </t>
  </si>
  <si>
    <t>SN-LM3MSDO-MB</t>
  </si>
  <si>
    <t>Tin 3 Mnts sel. LME Dly Ofc MAvg</t>
  </si>
  <si>
    <t xml:space="preserve">Tin 3 months seller LME Daily Official $ per tonne Monthly average              </t>
  </si>
  <si>
    <t>ALA-LMSTLDO-MB</t>
  </si>
  <si>
    <t xml:space="preserve">Al Aly Stl. LME Dly Ofc MAvg    </t>
  </si>
  <si>
    <t xml:space="preserve">Aluminium Alloy Settlement LME Daily Official $ per tonne Monthly Average       </t>
  </si>
  <si>
    <t>FMO-USWRPT-MB</t>
  </si>
  <si>
    <t xml:space="preserve">FMO 65/70% Mo US Pittsburgh whs </t>
  </si>
  <si>
    <t xml:space="preserve">Ferro-molybdenum 65/70% Mo US Pittsburgh $ per lb in warehouse                  </t>
  </si>
  <si>
    <t>FV-MBUSFMKS-MB</t>
  </si>
  <si>
    <t xml:space="preserve">MB FV U.S FrMrkt 70-80% Spt Prc </t>
  </si>
  <si>
    <t xml:space="preserve">Metal Bulletin (MB) Ferro-Vanadium U.S Free Market 70-80% Spot Price USD/lb     </t>
  </si>
  <si>
    <t>TI-MBSPEUW-MB</t>
  </si>
  <si>
    <t>Ti Sponge TG 12 x 70mm EU MB whs</t>
  </si>
  <si>
    <t xml:space="preserve">Titanium Sponge TG 12 x 70mm European MB $ per kg in warehouse min 1 tonne lots </t>
  </si>
  <si>
    <t>CU-LMCSDOHL-MB</t>
  </si>
  <si>
    <t xml:space="preserve">Cu Cash LME Dly Ofc H-L MAvg    </t>
  </si>
  <si>
    <t xml:space="preserve">Copper Cash LME Official low/high cumulative $ per tonne Monthly average        </t>
  </si>
  <si>
    <t>CU-LMSTLDO-MB</t>
  </si>
  <si>
    <t xml:space="preserve">Cu Stl. LME Dly Ofc MAvg        </t>
  </si>
  <si>
    <t xml:space="preserve">Copper Settlement LME Daily Official $ per tonne Monthly Average                </t>
  </si>
  <si>
    <t>CU-LM3MSLHCM-MB</t>
  </si>
  <si>
    <t>Cu 3Mnt seller Ofc L/H CurMnt Cm</t>
  </si>
  <si>
    <t xml:space="preserve">LME Copper 3 months seller Official Low/High Jan current month cumulat $/tonne  </t>
  </si>
  <si>
    <t>CU-LM3MSDO-MB</t>
  </si>
  <si>
    <t xml:space="preserve">Cu 3M seller LME Dly Ofc MAvg   </t>
  </si>
  <si>
    <t xml:space="preserve">Copper 3 months seller LME Daily Official $ per tonne Monthly average           </t>
  </si>
  <si>
    <t>PB-LMCSOHL-MB</t>
  </si>
  <si>
    <t xml:space="preserve">Lead Csh LME Ofc L/H Jan CMt Cm </t>
  </si>
  <si>
    <t xml:space="preserve">LME Lead Cash Official Low/High Jan current month (cumulative) $/tonne          </t>
  </si>
  <si>
    <t>PB-LMCSDO-MB</t>
  </si>
  <si>
    <t xml:space="preserve">Lead Cash LME Dly Ofc MAvg      </t>
  </si>
  <si>
    <t xml:space="preserve">Lead Cash LME Daily Official Monthly Average $ per tonne                        </t>
  </si>
  <si>
    <t>PB-LM3MDO-MB</t>
  </si>
  <si>
    <t xml:space="preserve">Lead 3 Mnts LME Dly Ofc MAvg    </t>
  </si>
  <si>
    <t xml:space="preserve">Lead 3 months LME Daily Official $ per tonne Monthly Average                    </t>
  </si>
  <si>
    <t>PB-LMSTLDO-MB</t>
  </si>
  <si>
    <t xml:space="preserve">Lead Stl. LME Dly Ofc MAvg      </t>
  </si>
  <si>
    <t xml:space="preserve">Lead Settlement Daily Official $ per tonne Monthly Average                      </t>
  </si>
  <si>
    <t>PB-LM3MSDO-MB</t>
  </si>
  <si>
    <t>Lead 3M sellers LME Dly Ofc MAvg</t>
  </si>
  <si>
    <t xml:space="preserve">Lead 3 months sellers LME Daily Official $ per tonne Monthly average            </t>
  </si>
  <si>
    <t>PB-LMCSDO2-MB</t>
  </si>
  <si>
    <t xml:space="preserve">Lead Cash LME Dly Ofc           </t>
  </si>
  <si>
    <t xml:space="preserve">Lead Cash LME Daily Official $/tonne                                            </t>
  </si>
  <si>
    <t>ST-SCPSUKDD-MB</t>
  </si>
  <si>
    <t xml:space="preserve">Steel Scp OA Plate struc UK d/d </t>
  </si>
  <si>
    <t xml:space="preserve">Steel Scrap OA Plate and structural United Kingdom d/d consumer GBP/tonne       </t>
  </si>
  <si>
    <t>ST-SCOUKDD-MB</t>
  </si>
  <si>
    <t>Steel Scp1 Old steel UK d/d cons</t>
  </si>
  <si>
    <t xml:space="preserve">Steel Scrap 1 Old steel United Kingdom d/d consumer GBP/tonne                   </t>
  </si>
  <si>
    <t>ST-SC4ABUKMD-MB</t>
  </si>
  <si>
    <t>Steel Scp 4ANw steel bale UK d/d</t>
  </si>
  <si>
    <t xml:space="preserve">Steel Scrap 4A New steel bales United Kingdom d/d consumer GBP/tonne            </t>
  </si>
  <si>
    <t>ST-SC4CBUKMD-MB</t>
  </si>
  <si>
    <t>Steel Scp 4CNw steel bale UK d/d</t>
  </si>
  <si>
    <t xml:space="preserve">Steel Scrap 4C New steel bales United Kingdom d/d consumer GBP/tonne            </t>
  </si>
  <si>
    <t>ST-SC5CCUKMD-MB</t>
  </si>
  <si>
    <t>Steel Scp 5C Od lght comp UK d/d</t>
  </si>
  <si>
    <t xml:space="preserve">Steel Scrap 5C Old light compressed United Kingdom d/d consumer GBP/tonne       </t>
  </si>
  <si>
    <t>ST-SC7BHUKMD-MB</t>
  </si>
  <si>
    <t>ST-SC8ALUKMD-MB</t>
  </si>
  <si>
    <t>Steel Scp 8A Nw light cut UK d/d</t>
  </si>
  <si>
    <t xml:space="preserve">Steel Scrap 8A New loose light cuttings United Kingdom d/d processor GBP/tonne  </t>
  </si>
  <si>
    <t>ST-SC8BLUKMD-MB</t>
  </si>
  <si>
    <t>Steel Scp 8B Nw light cut UK d/d</t>
  </si>
  <si>
    <t xml:space="preserve">Steel Scrap 8B New loose light cuttings United Kingdom d/d processor GBP/tonne  </t>
  </si>
  <si>
    <t>ST-SCIBUKDD-MB</t>
  </si>
  <si>
    <t>Steel Scp Cast Iron borng UK d/d</t>
  </si>
  <si>
    <t xml:space="preserve">Steel Scrap 11A Cast iron borings (low phos) UK d/d consumer GBP/tonne          </t>
  </si>
  <si>
    <t>ST-SCSHRBMF-MB</t>
  </si>
  <si>
    <t xml:space="preserve">Steel Scp Shredded fob RDM      </t>
  </si>
  <si>
    <t xml:space="preserve">Steel Scrap Shredded fob Rotterdam $ per tonne                                  </t>
  </si>
  <si>
    <t>FMN-CHKFCNP-MB</t>
  </si>
  <si>
    <t>FSI-MBMCNPF-MB</t>
  </si>
  <si>
    <t>MB FI 75% Bs fob MnCN Prt Prc/HK</t>
  </si>
  <si>
    <t xml:space="preserve">Metal Bulletin Ferro-Silicon 75% Basis fob Main Chinese Ports Price/Hong Kong   </t>
  </si>
  <si>
    <t>SMN-HKCNPF-MB</t>
  </si>
  <si>
    <t>FW-HKFCNP-MB</t>
  </si>
  <si>
    <t>SI-HKCNPF-MB</t>
  </si>
  <si>
    <t xml:space="preserve">Silicon min98.5% HK fob CN port </t>
  </si>
  <si>
    <t xml:space="preserve">Silicon min 98.5% Hong Kong fob main Chinese ports $ per tonne                  </t>
  </si>
  <si>
    <t>W-APTCNF-MB</t>
  </si>
  <si>
    <t xml:space="preserve">W APT CN HK fob Huangpu port    </t>
  </si>
  <si>
    <t xml:space="preserve">W APT Chinese Hong Kong fob Huangpu port in Guangdong Province USD/MTU          </t>
  </si>
  <si>
    <t>ST-USIWRD-MB</t>
  </si>
  <si>
    <t>USA imp wire rod lwcarb cfr Gulf</t>
  </si>
  <si>
    <t xml:space="preserve">USA import wire rod (low carbon) $ per short ton cfr Gulf                       </t>
  </si>
  <si>
    <t>ST-CNIMCRC-MB</t>
  </si>
  <si>
    <t>ST-CNIMGLS-MB</t>
  </si>
  <si>
    <t>ST-CISEBLB-MB</t>
  </si>
  <si>
    <t xml:space="preserve">CIS export billet fob Black Sea </t>
  </si>
  <si>
    <t xml:space="preserve">CIS export billet $ per tonne fob Black Sea                                     </t>
  </si>
  <si>
    <t>ST-CISEREBB-MB</t>
  </si>
  <si>
    <t xml:space="preserve">CIS export rebar fob Black Sea  </t>
  </si>
  <si>
    <t xml:space="preserve">CIS export rebar $ per tonne fob Black Sea                                      </t>
  </si>
  <si>
    <t>ST-CISEWRDB-MB</t>
  </si>
  <si>
    <t>CIS export wire rod fob BlackSea</t>
  </si>
  <si>
    <t xml:space="preserve">CIS export wire rod (mesh quality) $ per tonne fob Black Sea                    </t>
  </si>
  <si>
    <t>ST-CISESLBB-MB</t>
  </si>
  <si>
    <t xml:space="preserve">CIS export slab fob Black Sea   </t>
  </si>
  <si>
    <t xml:space="preserve">CIS export slab $ per tonne fob Black Sea                                       </t>
  </si>
  <si>
    <t>ST-CISEHPLTB-MB</t>
  </si>
  <si>
    <t>CIS export HvPlate fob Black sea</t>
  </si>
  <si>
    <t xml:space="preserve">CIS export heavy plate (10-50mm) $ per tonne fob Black Sea                      </t>
  </si>
  <si>
    <t>ST-CISEHRCB-MB</t>
  </si>
  <si>
    <t xml:space="preserve">CIS export HRC fob Black sea    </t>
  </si>
  <si>
    <t xml:space="preserve">CIS export hot rolled coil $ per tonne fob Black Sea                            </t>
  </si>
  <si>
    <t>ST-CISECRCB-MB</t>
  </si>
  <si>
    <t xml:space="preserve">CIS Export CRC fob Black Sea    </t>
  </si>
  <si>
    <t xml:space="preserve">CIS export cold rolled coil $ per tonne fob Black Sea                           </t>
  </si>
  <si>
    <t>PB-HGINUSPM-MB</t>
  </si>
  <si>
    <t>ST-TREBLTF-MB</t>
  </si>
  <si>
    <t>Turkey export billet fob mn port</t>
  </si>
  <si>
    <t xml:space="preserve">Turkey export billet $ per tonne fob main port                                  </t>
  </si>
  <si>
    <t>ST-TREDEBF-MB</t>
  </si>
  <si>
    <t>Turkey export Rebar fob main por</t>
  </si>
  <si>
    <t xml:space="preserve">Turkey export rebar $ per tonne fob main port                                   </t>
  </si>
  <si>
    <t>ST-TREWRDF-MB</t>
  </si>
  <si>
    <t>Turkey export wirerod fob mn prt</t>
  </si>
  <si>
    <t xml:space="preserve">Turkey export wire rod (mesh quality) $ per tonne fob main port                 </t>
  </si>
  <si>
    <t>ST-TREHRCF-MB</t>
  </si>
  <si>
    <t>Turkey export HRC fob main ports</t>
  </si>
  <si>
    <t xml:space="preserve">Turkey export hot rolled coil $ per tonne fob main port                         </t>
  </si>
  <si>
    <t>AL-ASFIG1PB-MB</t>
  </si>
  <si>
    <t xml:space="preserve">Al ScpFn Ing Gp1 Pure 99%mn UK  </t>
  </si>
  <si>
    <t xml:space="preserve">Aluminium Scrap and Foundry Ingots Group 1 Pure 99% min (baled) UK GBP/tonne    </t>
  </si>
  <si>
    <t>AL-ASFICMP-MB</t>
  </si>
  <si>
    <t xml:space="preserve">Al ScpFn Ing Comm pure cut UK   </t>
  </si>
  <si>
    <t xml:space="preserve">Aluminium Scrap and Foundry Ingots Commercial pure cuttings UK GBP/tonne        </t>
  </si>
  <si>
    <t>AL-ASFICH9-MB</t>
  </si>
  <si>
    <t xml:space="preserve">Al ScpFn Ing Clean HE9 extr. UK </t>
  </si>
  <si>
    <t xml:space="preserve">Aluminium Scrap and Foundry Ingots Clean HE9 extrusions UK GBP/tonne            </t>
  </si>
  <si>
    <t>AL-ASFIMAL-MB</t>
  </si>
  <si>
    <t>Al ScpFn Ing MxAly/OldRld cut UK</t>
  </si>
  <si>
    <t xml:space="preserve">Aluminium Scrap and Foundry Ingots Mixed alloy/Old Rolled cuttings UK GBP/tonne </t>
  </si>
  <si>
    <t>AL-ASFIBOR-MB</t>
  </si>
  <si>
    <t>Al ScpFn Ing Baled Old Rolled UK</t>
  </si>
  <si>
    <t xml:space="preserve">Aluminium Scrap and Foundry Ingots Baled Old Rolled UK GBP/tonne                </t>
  </si>
  <si>
    <t>AL-ASFICM-MB</t>
  </si>
  <si>
    <t xml:space="preserve">Al ScpFn Ing CommerciAl cast UK </t>
  </si>
  <si>
    <t xml:space="preserve">Aluminium Scrap and Foundry Ingots Commercial cast UK GBP/tonne                 </t>
  </si>
  <si>
    <t>AL-ASFICMT-MB</t>
  </si>
  <si>
    <t xml:space="preserve">Al ScpFn Ing Comm turng UK      </t>
  </si>
  <si>
    <t xml:space="preserve">Aluminium Scrap and Foundry Ingots Commercial turnings UK GBP/tonne             </t>
  </si>
  <si>
    <t>AL-ASFIG7T-MB</t>
  </si>
  <si>
    <t xml:space="preserve">Al ScpFn Ing Gp7 turng UK       </t>
  </si>
  <si>
    <t xml:space="preserve">Aluminium Scrap and Foundry Ingots Group 7 turnings UK GBP/tonne                </t>
  </si>
  <si>
    <t>CU-LMSTK-MB</t>
  </si>
  <si>
    <t xml:space="preserve">LME Stocks Copper               </t>
  </si>
  <si>
    <t xml:space="preserve">LME Stocks Copper                                                               </t>
  </si>
  <si>
    <t>SN-LMSTK-MB</t>
  </si>
  <si>
    <t xml:space="preserve">LME Stocks Tin                  </t>
  </si>
  <si>
    <t xml:space="preserve">LME Stocks Tin                                                                  </t>
  </si>
  <si>
    <t>PB-LMSTK-MB</t>
  </si>
  <si>
    <t xml:space="preserve">LME Stocks Lead                 </t>
  </si>
  <si>
    <t xml:space="preserve">LME Stocks Lead                                                                 </t>
  </si>
  <si>
    <t>ZN-LMSTKSH-MB</t>
  </si>
  <si>
    <t xml:space="preserve">LME Stocks Zinc SHG             </t>
  </si>
  <si>
    <t xml:space="preserve">LME Stocks Zinc SHG                                                             </t>
  </si>
  <si>
    <t>AL-LMHSTK-MB</t>
  </si>
  <si>
    <t xml:space="preserve">LME Stocks Aluminium High Grade                                                 </t>
  </si>
  <si>
    <t>ALA-LMSTK-MB</t>
  </si>
  <si>
    <t xml:space="preserve">LME Stocks Aluminium Alloy      </t>
  </si>
  <si>
    <t xml:space="preserve">LME Stocks Aluminium Alloy                                                      </t>
  </si>
  <si>
    <t>NI-LMSTK-MB</t>
  </si>
  <si>
    <t xml:space="preserve">LME Stocks Nickel               </t>
  </si>
  <si>
    <t xml:space="preserve">LME Stocks Nickel                                                               </t>
  </si>
  <si>
    <t>AL-IGPMDUWR-MB</t>
  </si>
  <si>
    <t>"Al P1020A,whs Rdm dt-unpd,spt L</t>
  </si>
  <si>
    <t xml:space="preserve">Aluminium P1020A, in-warehouse Rotterdam duty-unpaid, spot low-high, $/tonne    </t>
  </si>
  <si>
    <t>CU-LMSTLDOG-MB</t>
  </si>
  <si>
    <t>Cu Stl. LME Dly Ofc GBP/Ton MAvg</t>
  </si>
  <si>
    <t xml:space="preserve">Copper Settlement LME Daily Official ú per tonne Monthly average                </t>
  </si>
  <si>
    <t>PB-LMSTLDOG-MB</t>
  </si>
  <si>
    <t xml:space="preserve">Lead Stl. LME Ofc GBP/Ton MAvg  </t>
  </si>
  <si>
    <t xml:space="preserve">Lead Settlement LME Official ú per tonne Monthly average                        </t>
  </si>
  <si>
    <t>AL-EBLTPRWR-MB</t>
  </si>
  <si>
    <t>Al Exrsn BltPrm 6063EC in whsRDM</t>
  </si>
  <si>
    <t xml:space="preserve">Aluminium Extrusion billet premium 6063 EC in warehouse Rotterdam $/tonne       </t>
  </si>
  <si>
    <t>CU-LM15MDO-MB</t>
  </si>
  <si>
    <t xml:space="preserve">Cu 15 Mnts LME Dly Official     </t>
  </si>
  <si>
    <t xml:space="preserve">Copper 15 months LME Daily Official $/tonne                                     </t>
  </si>
  <si>
    <t>SN-LM15MDO-MB</t>
  </si>
  <si>
    <t xml:space="preserve">Tin 15 Mnts LME Dly Ofc         </t>
  </si>
  <si>
    <t xml:space="preserve">Tin 15 months LME Daily Official $/tonne                                        </t>
  </si>
  <si>
    <t>SN-LM15MDU-MB</t>
  </si>
  <si>
    <t xml:space="preserve">Tin 15 Mnts LME Dly Unofc.      </t>
  </si>
  <si>
    <t xml:space="preserve">Tin 15 months LME Daily Unofficial $/tonne                                      </t>
  </si>
  <si>
    <t>PB-LMSTLDO2-MB</t>
  </si>
  <si>
    <t xml:space="preserve">Lead Stl. LME Dly Ofc           </t>
  </si>
  <si>
    <t xml:space="preserve">Lead Settlement LME Daily Official $/tonne                                      </t>
  </si>
  <si>
    <t>AL-ASFICMTD-MB</t>
  </si>
  <si>
    <t xml:space="preserve">Al ScpFn Ing Comm Turng UK Disc </t>
  </si>
  <si>
    <t xml:space="preserve">Aluminium Scrap and Foundry Ingots Commercial Turnings UK MB LME Discounts      </t>
  </si>
  <si>
    <t>AL-ASFIG7TD-MB</t>
  </si>
  <si>
    <t xml:space="preserve">Al ScpFn Ing Gp7 Turng UK Disc  </t>
  </si>
  <si>
    <t xml:space="preserve">Aluminium Scrap and Foundry Ingots Group 7 Turnings UK MB LME Discounts         </t>
  </si>
  <si>
    <t>CU-ELEWRDE-MB</t>
  </si>
  <si>
    <t xml:space="preserve">Cu Electro (DEL) wirebar DE     </t>
  </si>
  <si>
    <t xml:space="preserve">Copper Electro (DEL) wirebar Germany Euro/tonne (VDM)                           </t>
  </si>
  <si>
    <t>CU-ELECADE-MB</t>
  </si>
  <si>
    <t xml:space="preserve">Cu Electro cathodes DE          </t>
  </si>
  <si>
    <t xml:space="preserve">Copper Electro cathodes Germany Euro/tonne (VDM)                                </t>
  </si>
  <si>
    <t>FTI-MBFMKEU-MB</t>
  </si>
  <si>
    <t>FTI 70%(mx 4.5% Al FrMrkt d/d EU</t>
  </si>
  <si>
    <t xml:space="preserve">Ferrotitanium 70% (max 4.5% Al) MB free market $/kg Ti d/d Europe               </t>
  </si>
  <si>
    <t>MG-MBFCNSP-MB</t>
  </si>
  <si>
    <t>MB MG 99.8% fob CN MnPrt Spt Prc</t>
  </si>
  <si>
    <t xml:space="preserve">Metal Bulletin Magnesium 99.8% fob China Main Ports Spot Price                  </t>
  </si>
  <si>
    <t>SI-USFMKMA-MB</t>
  </si>
  <si>
    <t xml:space="preserve">Silicon US FrMrkt Cents/lb MAv  </t>
  </si>
  <si>
    <t xml:space="preserve">Silicon US Free market Cents/lb Monthly Avg                                     </t>
  </si>
  <si>
    <t>SI-MBFMKMA-MB</t>
  </si>
  <si>
    <t xml:space="preserve">Silicon MB FrMrkt  MAv          </t>
  </si>
  <si>
    <t xml:space="preserve">Silicon MB free market Euros/tonne Monthly Avg                                  </t>
  </si>
  <si>
    <t>MN-MBELFLWMA-MB</t>
  </si>
  <si>
    <t xml:space="preserve">Mn 99.7% elec flake MB Mav whs  </t>
  </si>
  <si>
    <t>Manganese 99.7% electrolytic manganese flake MB Monthly Avg $/tonne in warehouse</t>
  </si>
  <si>
    <t>EX-LMSUSDEUR-MB</t>
  </si>
  <si>
    <t>$/ ?Ç LME Stl Curr Cnvr Prc MAvg</t>
  </si>
  <si>
    <t xml:space="preserve">USD/Euro LME Settlement Currency Conversion Rates Monthly Average               </t>
  </si>
  <si>
    <t>XAU-LONAM-MB</t>
  </si>
  <si>
    <t xml:space="preserve">Gold London AM Dly Prc          </t>
  </si>
  <si>
    <t xml:space="preserve">Gold London Morning Daily price ú per troy oz                                   </t>
  </si>
  <si>
    <t>AL-HIGLMPMA-MB</t>
  </si>
  <si>
    <t>Al HG 3Mnt m99.7 Ing EU LME P MA</t>
  </si>
  <si>
    <t xml:space="preserve">Aluminium P1020A, in-warehouse Rotterdam duty-paid, for delivery 3M Fwd,MntAvg  </t>
  </si>
  <si>
    <t>XAU-CMXDST-MB</t>
  </si>
  <si>
    <t xml:space="preserve">Gold CMX Dly Stl. Prc           </t>
  </si>
  <si>
    <t xml:space="preserve">Gold Comex Daily Settlement price $/troy oz                                     </t>
  </si>
  <si>
    <t>AL-LMPRWSG-MB</t>
  </si>
  <si>
    <t>"Al P1020A,in-whs SGP,spt lowhig</t>
  </si>
  <si>
    <t xml:space="preserve">Aluminium P1020A, in-warehouse Singapore, spot low-high, $/tonne                </t>
  </si>
  <si>
    <t>AL-ASFILMPD-MB</t>
  </si>
  <si>
    <t>Al ScpFn Ing LM24 Pr diec Ing UK</t>
  </si>
  <si>
    <t xml:space="preserve">Aluminium Scrap and Foundry Ingots LM24 Pressure diecasting ingot UK GBP/tonne  </t>
  </si>
  <si>
    <t>AL-SCFIGGDI-MB</t>
  </si>
  <si>
    <t xml:space="preserve">Al ScrpFond Ing LM6/LM25 GrDc   </t>
  </si>
  <si>
    <t xml:space="preserve">Aluminium Scrap &amp; Foundry Ingots LM6/LM25 Gravity diecasting ingot UK GBP/tonne </t>
  </si>
  <si>
    <t>AL-EUFILMPD-MB</t>
  </si>
  <si>
    <t>Al ScpFn Ing A380 Pr diec Ing EU</t>
  </si>
  <si>
    <t xml:space="preserve">Aluminium Scrap and Foundry Ingots A380 Pressure diecasting ingot EU EUR/tonne  </t>
  </si>
  <si>
    <t>CU-LMWPMSG-MB</t>
  </si>
  <si>
    <t xml:space="preserve">Copper LME whs Prm Singapore    </t>
  </si>
  <si>
    <t xml:space="preserve">Copper LME warehouse premium Singapore                                          </t>
  </si>
  <si>
    <t>PB-LMWPMSG-MB</t>
  </si>
  <si>
    <t>ZN-LMWRPMSG-MB</t>
  </si>
  <si>
    <t xml:space="preserve">Zn LME whs Prm Singapore        </t>
  </si>
  <si>
    <t xml:space="preserve">Zinc LME warehouse premium Singapore                                            </t>
  </si>
  <si>
    <t>CU-SHFUTEX-MB</t>
  </si>
  <si>
    <t xml:space="preserve">Cu SHFE                         </t>
  </si>
  <si>
    <t xml:space="preserve">Copper Shanghai Futures Exchange Yuan/tonne                                     </t>
  </si>
  <si>
    <t>CU-LMGACSPM-MB</t>
  </si>
  <si>
    <t xml:space="preserve">Cu LME grd A CIF Shanghai Prm   </t>
  </si>
  <si>
    <t xml:space="preserve">Copper LME Grade A CIF Shanghai premium indicator                               </t>
  </si>
  <si>
    <t>ALA-LMNCSDO-MB</t>
  </si>
  <si>
    <t xml:space="preserve">Al Aly(NASAA) Cash LME Dly Ofc  </t>
  </si>
  <si>
    <t xml:space="preserve">Aluminium Alloy (NASAA) Cash LME Daily Official $/tonne                         </t>
  </si>
  <si>
    <t>ALA-LMN3MDO-MB</t>
  </si>
  <si>
    <t xml:space="preserve">Al Aly(NASAA) 3Mnts LME Dly Ofc </t>
  </si>
  <si>
    <t xml:space="preserve">Aluminium Alloy (NASAA) 3 months LME Daily Official $/tonne                     </t>
  </si>
  <si>
    <t>ALA-LMNCSDU-MB</t>
  </si>
  <si>
    <t xml:space="preserve">Al Aly(NASAA)Cash LME Dly Unofc </t>
  </si>
  <si>
    <t xml:space="preserve">Aluminium Alloy (NASAA) Cash LME Daily Unofficial $/tonne                       </t>
  </si>
  <si>
    <t>ALA-LMN3MDU-MB</t>
  </si>
  <si>
    <t>Al Aly(NASAA)3Mnts LME Dly Unofc</t>
  </si>
  <si>
    <t xml:space="preserve">Aluminium Alloy (NASAA) 3 months LME Daily Unofficial $/tonne                   </t>
  </si>
  <si>
    <t>ALA-LMNSTLDO-MB</t>
  </si>
  <si>
    <t xml:space="preserve">Al Aly(NASAA) Stl. LME Dly Ofc  </t>
  </si>
  <si>
    <t xml:space="preserve">Aluminium Alloy (NASAA) Settlement LME Daily Official $/tonne                   </t>
  </si>
  <si>
    <t>AL-SHMTL-MB</t>
  </si>
  <si>
    <t xml:space="preserve">Al Metal SHFE                   </t>
  </si>
  <si>
    <t xml:space="preserve">Aluminium Metal Shanghai Futures Exchange Rmb/tonne                             </t>
  </si>
  <si>
    <t>ALA-LMNSTK-MB</t>
  </si>
  <si>
    <t>LME Stocks Aluminium Alloy NASSA</t>
  </si>
  <si>
    <t xml:space="preserve">LME Stocks Aluminium Alloy (NASAA)                                              </t>
  </si>
  <si>
    <t>CU-WRBPH-MB</t>
  </si>
  <si>
    <t xml:space="preserve">Cu Wirebar for Phalaborwa       </t>
  </si>
  <si>
    <t xml:space="preserve">Copper Wirebar for Phalaborwa South Africa Rand/tonne                           </t>
  </si>
  <si>
    <t>IR-JOMBS-MB</t>
  </si>
  <si>
    <t>Iridium JohnsonMt. bs prc(unfab)</t>
  </si>
  <si>
    <t xml:space="preserve">Iridium Johnson Matthey base price (unfab) $/troy oz                            </t>
  </si>
  <si>
    <t>RU-JOMBSP-MB</t>
  </si>
  <si>
    <t>Ruthenium JohnsonMat. base price</t>
  </si>
  <si>
    <t xml:space="preserve">Ruthenium Johnson Matthey base price (unfab) $/troy oz (0900 hrs)               </t>
  </si>
  <si>
    <t>XAU-HHUSD-MB</t>
  </si>
  <si>
    <t xml:space="preserve">Gold Handy&amp;Harman US Dly prc    </t>
  </si>
  <si>
    <t xml:space="preserve">Gold Handy &amp; Harman US Daily price $/troy oz                                    </t>
  </si>
  <si>
    <t>LI-ORPEFDCE-MB</t>
  </si>
  <si>
    <t>Li Ore Petalite 4.2% Li2O bagged</t>
  </si>
  <si>
    <t xml:space="preserve">Lithium Ore Petalite 4.2% Li2O bagged fob Durban $/tonne cif Europe             </t>
  </si>
  <si>
    <t>LI-ORSPFCEU-MB</t>
  </si>
  <si>
    <t xml:space="preserve">Li Ore Spodumene 7.25% Li2O     </t>
  </si>
  <si>
    <t xml:space="preserve">Lithium Ore Spodumene 7.25% Li2O fob $/tonne cif Europe                         </t>
  </si>
  <si>
    <t>TI-ORRUCOF-MB</t>
  </si>
  <si>
    <t>TiOr Rutile conc mn95% Baggd fob</t>
  </si>
  <si>
    <t xml:space="preserve">Titanium Ore Rutile conc min 95% TiO2 Bagged US$/tonne fob/Aus                  </t>
  </si>
  <si>
    <t>TI-ORRUBLF-MB</t>
  </si>
  <si>
    <t xml:space="preserve">TiOr Rutile bulk conc mn95% fob </t>
  </si>
  <si>
    <t xml:space="preserve">Titanium Ore Rutile bulk conc min 95% TiO2 $ per tonne fob/Aus                  </t>
  </si>
  <si>
    <t>TI-ORILBLF-MB</t>
  </si>
  <si>
    <t>TiOr Ilmenite bulk conc m54% fob</t>
  </si>
  <si>
    <t xml:space="preserve">Titanium Ore Ilmenite bulk conc min 54% TiO2 $/tonne fob/Australia              </t>
  </si>
  <si>
    <t>BR-IGBSSCB-MB</t>
  </si>
  <si>
    <t>Br Ing 63/35(BS1400 SCB3) UK exw</t>
  </si>
  <si>
    <t xml:space="preserve">Brass ingot 63/35 (BS1400 SCB3) UK GBP/tonne exworks                            </t>
  </si>
  <si>
    <t>BR-IGHTNUK-MB</t>
  </si>
  <si>
    <t xml:space="preserve">Br Ing High Tensile HTB1 UK     </t>
  </si>
  <si>
    <t xml:space="preserve">Brass ingot High Tensile HTB1 (30 tonnes) UK                                    </t>
  </si>
  <si>
    <t>GN-INGLG4-MB</t>
  </si>
  <si>
    <t xml:space="preserve">GunMtl Ing LG4 87/7/3/3 UK      </t>
  </si>
  <si>
    <t xml:space="preserve">Gunmetal Ingot LG4 87/7/3/3 UK GBP/tonne                                        </t>
  </si>
  <si>
    <t>TI-SCTUUPMC-MB</t>
  </si>
  <si>
    <t>Ti Scp Turng Unproc ovr05 mx2%Sn</t>
  </si>
  <si>
    <t xml:space="preserve">Titanium Scrap Turnings Unprocessed (90/6/4) (over 05% max 2% Sn) $ per lb cif  </t>
  </si>
  <si>
    <t>XAU-MBCMXOI-MB</t>
  </si>
  <si>
    <t xml:space="preserve">MB CMX Gold OI USD/ounce        </t>
  </si>
  <si>
    <t xml:space="preserve">MB Comex Gold Open Interest USD/ounce                                           </t>
  </si>
  <si>
    <t>XAG-MBNYOI-MB</t>
  </si>
  <si>
    <t xml:space="preserve">MB Nymex XAG OI Cents/troy oz.  </t>
  </si>
  <si>
    <t xml:space="preserve">MB Nymex Silver open interest Cents/troy oz.                                    </t>
  </si>
  <si>
    <t>XAG-CMSSTLD-MB</t>
  </si>
  <si>
    <t xml:space="preserve">XAG Spot Stl. CMX Dly Prcs      </t>
  </si>
  <si>
    <t xml:space="preserve">Silver Spot Settlement Comex daily prices Cents/troy oz                         </t>
  </si>
  <si>
    <t>IR-ENGBS-MB</t>
  </si>
  <si>
    <t xml:space="preserve">Iridium Engelhard Base price    </t>
  </si>
  <si>
    <t xml:space="preserve">Iridium Engelhard Base price $/troy oz                                          </t>
  </si>
  <si>
    <t>XPD-ENGBSP-MB</t>
  </si>
  <si>
    <t xml:space="preserve">Palladium Engelhard base price  </t>
  </si>
  <si>
    <t xml:space="preserve">Palladium Engelhard base price $/troy oz                                        </t>
  </si>
  <si>
    <t>XPT-ENGBSP-MB</t>
  </si>
  <si>
    <t xml:space="preserve">Platinum Engelhard base price   </t>
  </si>
  <si>
    <t xml:space="preserve">Platinum Engelhard base price $/troy oz                                         </t>
  </si>
  <si>
    <t>RH-ENGBSP-MB</t>
  </si>
  <si>
    <t xml:space="preserve">Rhodium Engelhard base price    </t>
  </si>
  <si>
    <t xml:space="preserve">Rhodium Engelhard base price $/troy oz                                          </t>
  </si>
  <si>
    <t>RU-ENGBSP-MB</t>
  </si>
  <si>
    <t xml:space="preserve">Ruthenium Engelhard base price  </t>
  </si>
  <si>
    <t xml:space="preserve">Ruthenium Engelhard base price $/troy oz                                        </t>
  </si>
  <si>
    <t>AL-ASCFA3801-MB</t>
  </si>
  <si>
    <t>Al ScpFn Ing A3801 Aly US d/d Mw</t>
  </si>
  <si>
    <t xml:space="preserve">Aluminium Scrap and Foundry Ingot A-380.1 alloy US d/d Midwest $ per lb         </t>
  </si>
  <si>
    <t>ST-SASGCRCC-MB</t>
  </si>
  <si>
    <t>Asia 304 StnlShtCRC cif EsAS prt</t>
  </si>
  <si>
    <t xml:space="preserve">Asia grade 304 stainless steel cold rolled coil (2mm 2B) $/T cif EAsian port    </t>
  </si>
  <si>
    <t>ST-SASGHRSC-MB</t>
  </si>
  <si>
    <t>Asia 304 StnlShtHRC cif EsAS prt</t>
  </si>
  <si>
    <t xml:space="preserve">Asia grade 304 stainless steel hot rolled sheet $per tonne cif East Asian port  </t>
  </si>
  <si>
    <t>XAU-CMXDOI-MB</t>
  </si>
  <si>
    <t xml:space="preserve">Gold CMX Dly OI $/troy oz       </t>
  </si>
  <si>
    <t xml:space="preserve">Gold Comex Daily open interest $/troy oz                                        </t>
  </si>
  <si>
    <t>CU-NYCMXST-MB</t>
  </si>
  <si>
    <t xml:space="preserve">Nymex Comex Stocks Copper       </t>
  </si>
  <si>
    <t xml:space="preserve">Nymex Comex Stocks Copper                                                       </t>
  </si>
  <si>
    <t>XAU-NYCMXST-MB</t>
  </si>
  <si>
    <t xml:space="preserve">Nymex CMX Stocks Gold           </t>
  </si>
  <si>
    <t xml:space="preserve">Nymex Comex Stocks Gold                                                         </t>
  </si>
  <si>
    <t>XPD-NYCMXST-MB</t>
  </si>
  <si>
    <t xml:space="preserve">Nymex CMX Stocks Palladium      </t>
  </si>
  <si>
    <t xml:space="preserve">Nymex Comex Stocks Palladium                                                    </t>
  </si>
  <si>
    <t>XPT-NYCMXST-MB</t>
  </si>
  <si>
    <t xml:space="preserve">Nymex CMX Stocks Platinum       </t>
  </si>
  <si>
    <t xml:space="preserve">Nymex Comex Stocks Platinum                                                     </t>
  </si>
  <si>
    <t>PB-BTPMEUMKE-MB</t>
  </si>
  <si>
    <t xml:space="preserve">Pb Btry Prm mn99.97% EU FrMrkt  </t>
  </si>
  <si>
    <t xml:space="preserve">Lead Battery premium min 99.97% European free market ex works euro/tonne        </t>
  </si>
  <si>
    <t>CU-STBRNFX-MB</t>
  </si>
  <si>
    <t>AL-STBRNFX-MB</t>
  </si>
  <si>
    <t>PB-STBRNFX-MB</t>
  </si>
  <si>
    <t>ZN-STBRNFX-MB</t>
  </si>
  <si>
    <t>NI-STBRNFX-MB</t>
  </si>
  <si>
    <t>SN-STBRNFX-MB</t>
  </si>
  <si>
    <t>CU-LMTPNAV-MB</t>
  </si>
  <si>
    <t>Cu LME Tapo Notional AvgPrc(NAP)</t>
  </si>
  <si>
    <t xml:space="preserve">Copper LME Tapo Notional Avg Price (NAP) $/tonne                                </t>
  </si>
  <si>
    <t>FCR-LWEUIW-MB</t>
  </si>
  <si>
    <t xml:space="preserve">FCR 006008%C 65% Cr EU whs      </t>
  </si>
  <si>
    <t xml:space="preserve">Ferrochrome 006008%C 65% Cr European low carbon in warehouse $/lb Cr            </t>
  </si>
  <si>
    <t>FCR-LWUSFPT-MB</t>
  </si>
  <si>
    <t xml:space="preserve">FCR 005%C 65% min Cr lw carbon  </t>
  </si>
  <si>
    <t xml:space="preserve">Ferrochrome 005%C 65% min Cr low carbon US Free fob Pittsburgh $/lb Cr          </t>
  </si>
  <si>
    <t>FCR-USFMLWP-MB</t>
  </si>
  <si>
    <t xml:space="preserve">FCR 010%C 62% min Cr US FrMrkt  </t>
  </si>
  <si>
    <t xml:space="preserve">Ferrochrome 010%C 62% min Cr US Free market low carbon fob Pittsburgh $/lb Cr   </t>
  </si>
  <si>
    <t>FCR-USFMLWP2-MB</t>
  </si>
  <si>
    <t xml:space="preserve">FCR 015%C 60% min Cr US FrMrkt  </t>
  </si>
  <si>
    <t xml:space="preserve">Ferrochrome 015%C 60% min Cr US Free market low carbon fob Pittsburgh $/lb Cr   </t>
  </si>
  <si>
    <t>FMN-USFMKMFP-MB</t>
  </si>
  <si>
    <t>FMN 80% mn Mn 1.5 mx C US FrMrkt</t>
  </si>
  <si>
    <t xml:space="preserve">Ferro-MN 80% min Mn 1.5 max C US free mkt medium carbon fob Pittsburgh $ per lb </t>
  </si>
  <si>
    <t>AL-ASFIG1LMD-MB</t>
  </si>
  <si>
    <t>Al ScpFn Ing Gp1 Pur 99%mn UKDsc</t>
  </si>
  <si>
    <t xml:space="preserve">Aluminium Scrap and Foundry Ingots Group 1 Pure 99% min UK MB LME Disc          </t>
  </si>
  <si>
    <t>AL-ASFICMPD-MB</t>
  </si>
  <si>
    <t>Al ScpFn Ing Com Pure cut UK Dsc</t>
  </si>
  <si>
    <t xml:space="preserve">Aluminium Scrap and Foundry Ingots Commercial Pure Cuttings UK MB LME Discounts </t>
  </si>
  <si>
    <t>AL-ASFICH9D-MB</t>
  </si>
  <si>
    <t xml:space="preserve">Al ScpFn Ing Cln HE9 extr Disc  </t>
  </si>
  <si>
    <t xml:space="preserve">Aluminium Scrap and Foundry Ingots Clean HE9 Extrusions UK MB LME Discounts     </t>
  </si>
  <si>
    <t>AL-SCFIGMAL-MB</t>
  </si>
  <si>
    <t xml:space="preserve">Al ScpFn Ing MxdAly MB LME Disc </t>
  </si>
  <si>
    <t xml:space="preserve">Aluminium Scrap &amp; Foundry Ingots Mixed Alloy/Old Rolled Cuttings UK MB LME Disc </t>
  </si>
  <si>
    <t>AL-ASFIBORD-MB</t>
  </si>
  <si>
    <t>Al ScpFn Ing B ORd UK MB LME Dsc</t>
  </si>
  <si>
    <t xml:space="preserve">Aluminium Scrap and Foundry Ingots Baled Old Rolled UK MB LME Discounts         </t>
  </si>
  <si>
    <t>AL-ASFICMCD-MB</t>
  </si>
  <si>
    <t xml:space="preserve">Al ScpFn Ing Comm Cast UK Disc  </t>
  </si>
  <si>
    <t xml:space="preserve">Aluminium Scrap and Foundry Ingots Commercial Cast UK MB LME Discounts          </t>
  </si>
  <si>
    <t>AL-ASFIAS12A-MB</t>
  </si>
  <si>
    <t xml:space="preserve">Al ScpFn Ing AS 12 AFFIMET(FR)  </t>
  </si>
  <si>
    <t xml:space="preserve">Aluminium Scrap and Foundry Ingots AS 12 AFFIMET (France) Euro/tonne            </t>
  </si>
  <si>
    <t>AL-ASFIAS12U-MB</t>
  </si>
  <si>
    <t>Al ScpFn Ing AS 12 UN AFFIMET(FR</t>
  </si>
  <si>
    <t xml:space="preserve">Aluminium Scrap and Foundry Ingots AS 12 UN AFFIMET (France) Euro/tonne         </t>
  </si>
  <si>
    <t>AL-ASFIAS9UA-MB</t>
  </si>
  <si>
    <t>Al ScpFn Ing AS 9 U3 AFFIMET(FR)</t>
  </si>
  <si>
    <t xml:space="preserve">Aluminium Scrap and Foundry Ingots AS 9 U3 AFFIMET (France) Euro/tonne          </t>
  </si>
  <si>
    <t>AL-ASFIAS5UA-MB</t>
  </si>
  <si>
    <t>Al ScpFn Ing AS 5 U3 AFFIMET(FR)</t>
  </si>
  <si>
    <t xml:space="preserve">Aluminium Scrap and Foundry Ingots AS 5 U3 AFFIMET (France) Euro/tonne          </t>
  </si>
  <si>
    <t>AL-ASFID226-MB</t>
  </si>
  <si>
    <t xml:space="preserve">Al ScrpFond Ing DIN 226         </t>
  </si>
  <si>
    <t xml:space="preserve">Aluminium Scrap and Foundry Ingots DIN 226                                      </t>
  </si>
  <si>
    <t>AL-ASFID231-MB</t>
  </si>
  <si>
    <t xml:space="preserve">Al ScpFn Ing DIN 231 Germany    </t>
  </si>
  <si>
    <t xml:space="preserve">Aluminium Scrap and Foundry Ingots DIN 231 Germany Euro/1000kg (VDM)            </t>
  </si>
  <si>
    <t>AL-ASFID311-MB</t>
  </si>
  <si>
    <t xml:space="preserve">Al ScpFn Ing DIN 311 Germany    </t>
  </si>
  <si>
    <t xml:space="preserve">Aluminium Scrap and Foundry Ingots DIN 311 Germany Euro/1000kg (VDM)            </t>
  </si>
  <si>
    <t>ST-SCWE2DEBD-MB</t>
  </si>
  <si>
    <t>ST-SCEE3DEBD-MB</t>
  </si>
  <si>
    <t>ST-SCSW1DEBD-MB</t>
  </si>
  <si>
    <t>ST-SCSE3DEBD-MB</t>
  </si>
  <si>
    <t>PB-VRSFDE-MB</t>
  </si>
  <si>
    <t xml:space="preserve">Pb Virgin soft DE               </t>
  </si>
  <si>
    <t xml:space="preserve">Lead Virgin soft Germany Euro/tonne (VDM)                                       </t>
  </si>
  <si>
    <t>ZN-VRNDE-MB</t>
  </si>
  <si>
    <t xml:space="preserve">Zinc Virgin Germany             </t>
  </si>
  <si>
    <t xml:space="preserve">Zinc Virgin Germany Euro/tonne (VDM)                                            </t>
  </si>
  <si>
    <t>CU-SCWRDE-MB</t>
  </si>
  <si>
    <t xml:space="preserve">Cu Scp Wire (Berry) DE          </t>
  </si>
  <si>
    <t xml:space="preserve">Copper Scrap Wire (Berry) Germany Euros per 1000 kg (VDM)                       </t>
  </si>
  <si>
    <t>CU-SCHVDE-MB</t>
  </si>
  <si>
    <t xml:space="preserve">Copper Scrap Heavy Germany      </t>
  </si>
  <si>
    <t xml:space="preserve">Copper Scrap Heavy Germany euros/1000kg (VDM)                                   </t>
  </si>
  <si>
    <t>CU-ASHBRDE-MB</t>
  </si>
  <si>
    <t xml:space="preserve">Cu Aly Scp Heavy brass DE       </t>
  </si>
  <si>
    <t xml:space="preserve">Copper Alloy Scrap Heavy brass Germany Euros/1000kg(VDM)                        </t>
  </si>
  <si>
    <t>CU-ASBT58RDE-MB</t>
  </si>
  <si>
    <t xml:space="preserve">Cu Aly Scp Brass Trng(MS 58) DE </t>
  </si>
  <si>
    <t xml:space="preserve">Copper Alloy Scrap Brass Turnings (MS 58) Germany Euros/1000kg(VDM)             </t>
  </si>
  <si>
    <t>CU-ASBT63RDE-MB</t>
  </si>
  <si>
    <t>Cu Aly Scp Brass Turng(MS 63) DE</t>
  </si>
  <si>
    <t xml:space="preserve">Copper Alloy Scrap Brass Turnings (MS 63) Germany Euros/1000kg(VDM)             </t>
  </si>
  <si>
    <t>CU-SCELCTFR-MB</t>
  </si>
  <si>
    <t xml:space="preserve">Cu Scp Electro cut FR           </t>
  </si>
  <si>
    <t xml:space="preserve">Copper Scrap Electro cuttings France Euros/1000kg (Lettre dInformation          </t>
  </si>
  <si>
    <t>CU-SCBRFR-MB</t>
  </si>
  <si>
    <t xml:space="preserve">Cu Scp No1 Bright FR            </t>
  </si>
  <si>
    <t xml:space="preserve">Copper Scrap No1 Bright France Euros/1000kg (Lettre dInformation                </t>
  </si>
  <si>
    <t>CU-SCMFR-MB</t>
  </si>
  <si>
    <t xml:space="preserve">Cu Scp Mixed (96%) FR           </t>
  </si>
  <si>
    <t xml:space="preserve">Copper Scrap Mixed (96%) France Euros/1000kg (Lettre dInformation               </t>
  </si>
  <si>
    <t>CU-SCBRPLFR-MB</t>
  </si>
  <si>
    <t xml:space="preserve">Cu Scp Brass Plate cut 70/30 FR </t>
  </si>
  <si>
    <t xml:space="preserve">Copper Scrap Brass Plate Cuttings 70/30 France Euros/1000kg                     </t>
  </si>
  <si>
    <t>CU-SCBRTRFR-MB</t>
  </si>
  <si>
    <t xml:space="preserve">Cu Scp Brass Turning FR         </t>
  </si>
  <si>
    <t xml:space="preserve">Copper Scrap Brass Turnings France Euros/1000kg (Lettre dInformation            </t>
  </si>
  <si>
    <t>CU-SCMBRFR-MB</t>
  </si>
  <si>
    <t xml:space="preserve">Cu Scp Mixed Brass FR           </t>
  </si>
  <si>
    <t xml:space="preserve">Copper Scrap Mixed Brass France Euros/1000kg (Lettre dInformation               </t>
  </si>
  <si>
    <t>CU-SCELDDIT-MB</t>
  </si>
  <si>
    <t xml:space="preserve">Cu Scp Electrolytic EN 12861 IT </t>
  </si>
  <si>
    <t xml:space="preserve">Copper Scrap Electrolytic dd EN 12861SCu2 Italy Euros/1000kg (Assomet)          </t>
  </si>
  <si>
    <t>CU-SCENWRIT-MB</t>
  </si>
  <si>
    <t xml:space="preserve">Cu Scp Enmld wr EN 12861SCu3 IT </t>
  </si>
  <si>
    <t xml:space="preserve">Copper Scrap Enamelled wire EN 12861SCu3 tic Italy Euros/1000kg (Assomet)       </t>
  </si>
  <si>
    <t>CU-SCNWTUB-MB</t>
  </si>
  <si>
    <t xml:space="preserve">Copper Scrap New from tubes     </t>
  </si>
  <si>
    <t xml:space="preserve">Copper Scrap New from tubes                                                     </t>
  </si>
  <si>
    <t>CU-SCOLTUB-MB</t>
  </si>
  <si>
    <t xml:space="preserve">Copper Scrap Old from tubes     </t>
  </si>
  <si>
    <t xml:space="preserve">Copper Scrap Old from tubes                                                     </t>
  </si>
  <si>
    <t>CU-SCENCZIT-MB</t>
  </si>
  <si>
    <t>Cu Scp EN 12861SCuZn1ACu63.5% IT</t>
  </si>
  <si>
    <t xml:space="preserve">Copper Scrap EN 12861 S Cu Zn 1 A Cu 63.5% Italy Euros/1000kg (Assomet)         </t>
  </si>
  <si>
    <t>CU-SCMVAIT-MB</t>
  </si>
  <si>
    <t>Cu Scp Mxd vlv EN 12861SCuZn6 IT</t>
  </si>
  <si>
    <t xml:space="preserve">Copper Scrap Mixed from valves/taps EN 12861SCuZn6 Italy Euros/1000kg (Assomet) </t>
  </si>
  <si>
    <t>CU-SCSVIT-MB</t>
  </si>
  <si>
    <t xml:space="preserve">Cu Scp 95% m/m 12861SCuZn7 IT   </t>
  </si>
  <si>
    <t xml:space="preserve">Copper Scrap Several 95% m/m 12861SCuZn7 Italy Euros/1000kg (Assomet)           </t>
  </si>
  <si>
    <t>AL-ASPCDE-MB</t>
  </si>
  <si>
    <t xml:space="preserve">Al Scrap Pure cuttIng Germany   </t>
  </si>
  <si>
    <t xml:space="preserve">Aluminium Scrap Pure cuttings Germany Euros/1000kg (VDM)                        </t>
  </si>
  <si>
    <t>AL-ASH9EDE-MB</t>
  </si>
  <si>
    <t xml:space="preserve">Al Scrap H9 extrusions Germany  </t>
  </si>
  <si>
    <t xml:space="preserve">Aluminium Scrap H9 extrusions Germany Euros/1000kg (VDM)                        </t>
  </si>
  <si>
    <t>AL-ASCMCDE-MB</t>
  </si>
  <si>
    <t>Al Scrap CommerciAl cast Germany</t>
  </si>
  <si>
    <t xml:space="preserve">Aluminium Scrap Commercial cast Germany Euros/1000kg (VDM)                      </t>
  </si>
  <si>
    <t>AL-SCATDE-MB</t>
  </si>
  <si>
    <t xml:space="preserve">Al Scrap Alloy turnIng DE       </t>
  </si>
  <si>
    <t xml:space="preserve">Aluminium Scrap Alloy turnings Germany Euros/1000kg (VDM)                       </t>
  </si>
  <si>
    <t>AL-ASPCFR-MB</t>
  </si>
  <si>
    <t xml:space="preserve">Al Scrap Pure cuttIng France    </t>
  </si>
  <si>
    <t xml:space="preserve">Aluminium Scrap Pure cuttings France Euros/1000kg (Lettre dInformation          </t>
  </si>
  <si>
    <t>AL-ASORFR-MB</t>
  </si>
  <si>
    <t xml:space="preserve">Al Scrap Old rolled France      </t>
  </si>
  <si>
    <t xml:space="preserve">Aluminium Scrap Old rolled France Euros/1000kg (Lettre dInformation             </t>
  </si>
  <si>
    <t>AL-ASCMCFR-MB</t>
  </si>
  <si>
    <t xml:space="preserve">Al Scrap CommerciAl cast France </t>
  </si>
  <si>
    <t xml:space="preserve">Aluminium Scrap Commercial cast France EU/1000kg (Lettre dInformation           </t>
  </si>
  <si>
    <t>AL-ASPCIT-MB</t>
  </si>
  <si>
    <t xml:space="preserve">Al Scrap Pure cuttIng Italy     </t>
  </si>
  <si>
    <t xml:space="preserve">Aluminium Scrap Pure cuttings Italy Euros/1000kg (Assomet)                      </t>
  </si>
  <si>
    <t>AL-ASOMSCIT-MB</t>
  </si>
  <si>
    <t xml:space="preserve">Al Scrap Old mixed scrap Italy  </t>
  </si>
  <si>
    <t xml:space="preserve">Aluminium Scrap Old mixed scrap Italy Euros/1000kg (Assomet)                    </t>
  </si>
  <si>
    <t>AL-ASCMCIT-MB</t>
  </si>
  <si>
    <t xml:space="preserve">Al Scrap CommerciAl cast Italy  </t>
  </si>
  <si>
    <t xml:space="preserve">Aluminium Scrap Commercial cast Italy Euros/1000kg (Assomet)                    </t>
  </si>
  <si>
    <t>SI-MBFMK-MB</t>
  </si>
  <si>
    <t xml:space="preserve">Silicon MB FrMrkt Euros/tonne   </t>
  </si>
  <si>
    <t xml:space="preserve">Silicon MB free market Euros/tonne                                              </t>
  </si>
  <si>
    <t>ZN-SCFIAZL3-MB</t>
  </si>
  <si>
    <t>Zn ScpFn Ing Aly BrockZL3 Del UK</t>
  </si>
  <si>
    <t xml:space="preserve">Zinc Scrap&amp;Foundry Ingot alloy Brock ZL3 Deliv UK min 25 tonne lots GBP/tonne   </t>
  </si>
  <si>
    <t>ZN-SCFIAZL5-MB</t>
  </si>
  <si>
    <t>Zn ScpFn Ing Aly BrockZL5 Del UK</t>
  </si>
  <si>
    <t xml:space="preserve">Zinc Scrap&amp;Foundry Ingot alloy Brock ZL5 Deliv UK min 25 tonne lots GBP/tonne   </t>
  </si>
  <si>
    <t>ZN-SCFIUSEA-MB</t>
  </si>
  <si>
    <t>CU-GAMBMKRDU-MB</t>
  </si>
  <si>
    <t>Cu grdA Prt RDM frmrkt P DtyUpd.</t>
  </si>
  <si>
    <t xml:space="preserve">Copper Grade A MB Port of  Rotterdam free market premium $/tonne duty unpaid.   </t>
  </si>
  <si>
    <t>FMO-EYFMKMA-MB</t>
  </si>
  <si>
    <t xml:space="preserve">FMO 65 to 70% EU Free Mkt Mav   </t>
  </si>
  <si>
    <t xml:space="preserve">Ferro Molybdenum 65 to 70% European Free Mkt Monthly Avg  $/kg                  </t>
  </si>
  <si>
    <t>U-ORNWKSP-MB</t>
  </si>
  <si>
    <t>HG-MBFLIWMA-MB</t>
  </si>
  <si>
    <t xml:space="preserve">HG MB $ per flask in whs MAv    </t>
  </si>
  <si>
    <t xml:space="preserve">Mercury MB $ per flask in warehouse Monthly Average  (flask equals 76.5 lbs)    </t>
  </si>
  <si>
    <t>ST-EUPIWC-MB</t>
  </si>
  <si>
    <t>ST-SEUDCRSA-MB</t>
  </si>
  <si>
    <t xml:space="preserve">EU dom 304 StlnlsSht CRC BasPrc </t>
  </si>
  <si>
    <t xml:space="preserve">Europe domestic grade 304 SS cold rolled sheet (2mm) base price Ç/T del         </t>
  </si>
  <si>
    <t>ZN-LM3MSDO-MB</t>
  </si>
  <si>
    <t xml:space="preserve">Zn 3 Mnts seller LME Dly Ofc    </t>
  </si>
  <si>
    <t xml:space="preserve">Zinc 3 months seller LME Daily Official $/tonne                                 </t>
  </si>
  <si>
    <t>ST-BUDESC-MB</t>
  </si>
  <si>
    <t>AL-EUFMWDPMA-MB</t>
  </si>
  <si>
    <t>Al EU FreeMktWhs LME DtyPd P MAv</t>
  </si>
  <si>
    <t xml:space="preserve">Aluminium P1020A, in-warehouse Rotterdam duty-paid, spot monthly avg $/tonne    </t>
  </si>
  <si>
    <t>MG-CNFMKFAV-MB</t>
  </si>
  <si>
    <t>Mg Mtl Chinese FrMrkt Avgs 99.8%</t>
  </si>
  <si>
    <t xml:space="preserve">Magnesium Metal Chinese Free Market Avgs 99.8% fob China main ports $/tonne     </t>
  </si>
  <si>
    <t>XAU-MBLOPMP-MB</t>
  </si>
  <si>
    <t xml:space="preserve">MB London Afternoon Gold prc    </t>
  </si>
  <si>
    <t xml:space="preserve">MB London Afternoon Gold price in British pound per troy ounce                  </t>
  </si>
  <si>
    <t>FV-USFMKT-MB</t>
  </si>
  <si>
    <t xml:space="preserve">Ferro Vanadium US FrMrkt 70-80% </t>
  </si>
  <si>
    <t xml:space="preserve">Ferro-Vanadium US Free Market Ferro-Alloys  70-80% V                            </t>
  </si>
  <si>
    <t>EX-LMSUSDYEN-MB</t>
  </si>
  <si>
    <t>LME Stl. convert rate $/YEN MAvg</t>
  </si>
  <si>
    <t xml:space="preserve">LME Settlement conversion rate $/YEN Monthly Average                            </t>
  </si>
  <si>
    <t>ALA-LMCSMA-MB</t>
  </si>
  <si>
    <t xml:space="preserve">Al NASSA LME Cash monthly avg   </t>
  </si>
  <si>
    <t xml:space="preserve">Non-Ferrous Metals Aluminium Metal NASSA Cash Monthly Average                   </t>
  </si>
  <si>
    <t>ALA-LM3MMA-MB</t>
  </si>
  <si>
    <t xml:space="preserve">Al NASSA LME 3 months mntly avg </t>
  </si>
  <si>
    <t xml:space="preserve">Non-Ferrous Metals Aluminium Metal NASSA 3 months Monthly Average               </t>
  </si>
  <si>
    <t>ALA-LMSTLMA-MB</t>
  </si>
  <si>
    <t>Al NASSA LME Settlemnt mntly avg</t>
  </si>
  <si>
    <t xml:space="preserve">Non-Ferrous Metals Aluminium Metal NASSA Settlement Monthly Average             </t>
  </si>
  <si>
    <t>ALA-LM3SLRMA-MB</t>
  </si>
  <si>
    <t xml:space="preserve">Al NASSA LME 3 mnt seller MAv   </t>
  </si>
  <si>
    <t xml:space="preserve">Non-Ferrous Metals Aluminium Metal NASSA 3 months sellers monthly average       </t>
  </si>
  <si>
    <t>AL-PIGDPMA-MB</t>
  </si>
  <si>
    <t>Al EU DtyPd prs diec Ing prc MAv</t>
  </si>
  <si>
    <t>Aluminium EU Duty paid pressure diecasing ingot price DIN 226/A380 EUR/MT MonAvg</t>
  </si>
  <si>
    <t>CU-MBCODPM-MB</t>
  </si>
  <si>
    <t xml:space="preserve">Codleco Producer Prm            </t>
  </si>
  <si>
    <t xml:space="preserve">Metal Bulletin Codleco Producer Premium Non-Ferrous                             </t>
  </si>
  <si>
    <t>ST-LAMEPIVIF-MB</t>
  </si>
  <si>
    <t>LatAM exp pig iron fob Vitor/Rio</t>
  </si>
  <si>
    <t xml:space="preserve">Latin America exports pig iron $ per tonne fob Vitorio/Rio Brazil               </t>
  </si>
  <si>
    <t>ST-LAMEPIPOF-MB</t>
  </si>
  <si>
    <t xml:space="preserve">LatAM exp pig iron fob PMadeira </t>
  </si>
  <si>
    <t xml:space="preserve">Latin America exports pig iron $ per tonne fob Ponta da Madeira Brazil          </t>
  </si>
  <si>
    <t>ST-SEUDCRAS-MB</t>
  </si>
  <si>
    <t xml:space="preserve">EU dom 304 StlnlsSht CRC Srchrg </t>
  </si>
  <si>
    <t xml:space="preserve">Europe domestic grade 304 SS cold rolled sheet (2mm) alloy surcharge Ç/T        </t>
  </si>
  <si>
    <t>ST-LAMEHBQIF-MB</t>
  </si>
  <si>
    <t>Venezuelan exp hot briq iron fob</t>
  </si>
  <si>
    <t xml:space="preserve">Venezuelan export hot briquetted iron $ per tonne fob main port                 </t>
  </si>
  <si>
    <t>ST-USIPIMGC-MB</t>
  </si>
  <si>
    <t xml:space="preserve">USA import pig iron cfr Gulf    </t>
  </si>
  <si>
    <t xml:space="preserve">USA import pig iron $ per tonne cfr Gulf                                        </t>
  </si>
  <si>
    <t>NI-EUUNCTPRW-MB</t>
  </si>
  <si>
    <t>Nickel Mtl EU uncut cathd Pr whs</t>
  </si>
  <si>
    <t xml:space="preserve">Nickel Metal EU uncut cathodes premium indicator in warehouse Rotterdam $/tonne </t>
  </si>
  <si>
    <t>NI-EUCTPRW-MB</t>
  </si>
  <si>
    <t>Nickel Mtl EU cathd Prm indc whs</t>
  </si>
  <si>
    <t xml:space="preserve">Nickel Metal EU 4x4 cathodes premium indicator in warehouse Rotterdam $/tonne   </t>
  </si>
  <si>
    <t>NI-EUBTQPRW-MB</t>
  </si>
  <si>
    <t>Nickel Mtl EU briqt Prm indc whs</t>
  </si>
  <si>
    <t xml:space="preserve">Nickel Metal Europe briquettes premium indicator in warehouse Rotterdam $/tonne </t>
  </si>
  <si>
    <t>AL-ASFFREU-MB</t>
  </si>
  <si>
    <t>Al Scrap Floated Frag EU FreeMkt</t>
  </si>
  <si>
    <t xml:space="preserve">Aluminium Scrap Floated Frag European Free Market euros/tonne                   </t>
  </si>
  <si>
    <t>AL-EUFMMBAS-MB</t>
  </si>
  <si>
    <t>Cast EU free market MB assessmnt</t>
  </si>
  <si>
    <t xml:space="preserve">Cast European free market MB assessment euros/tonne                             </t>
  </si>
  <si>
    <t>AL-MBEFMKTU-MB</t>
  </si>
  <si>
    <t>Mixed Turng6% EU FrMrkt MB assmt</t>
  </si>
  <si>
    <t xml:space="preserve">Mixed Turnings 6% European free market MB assessment euros/tonne                </t>
  </si>
  <si>
    <t>ST-CNDREBS-MB</t>
  </si>
  <si>
    <t>China Sth domestic rebar ex-ware</t>
  </si>
  <si>
    <t xml:space="preserve">Southern China domestic rebar yuan per tonne ex-warehouse                       </t>
  </si>
  <si>
    <t>ST-CNDWRDS-MB</t>
  </si>
  <si>
    <t>China Sth domstc wirerod ex-ware</t>
  </si>
  <si>
    <t xml:space="preserve">Southern China domestic wire rod (mesh quality) yuan per tonne ex-warehouse     </t>
  </si>
  <si>
    <t>ST-CNDCRCS-MB</t>
  </si>
  <si>
    <t xml:space="preserve">CN Southern domestic CRC        </t>
  </si>
  <si>
    <t xml:space="preserve">Southern China domestic cold rolled coil (0.5-2mm) yuan per tonne ex-warehouse  </t>
  </si>
  <si>
    <t>ST-CNDHRCS-MB</t>
  </si>
  <si>
    <t>CN Southern domestic HRC ex ware</t>
  </si>
  <si>
    <t xml:space="preserve">Southern China domestic hot rolled coil (2mm) yuan per tonne ex-warehouse       </t>
  </si>
  <si>
    <t>ST-CNDREBE-MB</t>
  </si>
  <si>
    <t>China Est domestic rebar ex-ware</t>
  </si>
  <si>
    <t xml:space="preserve">Eastern China domestic rebar yuan per tonne ex-warehouse                        </t>
  </si>
  <si>
    <t>ST-CNDWRDE-MB</t>
  </si>
  <si>
    <t>China Est domstc wirerod ex-ware</t>
  </si>
  <si>
    <t xml:space="preserve">Eastern China domestic wire rod (mesh quality) yuan per tonne ex-warehouse      </t>
  </si>
  <si>
    <t>ST-CNDCRCE-MB</t>
  </si>
  <si>
    <t xml:space="preserve">CN Eastern domestic CRC         </t>
  </si>
  <si>
    <t xml:space="preserve">Eastern China domestic cold rolled coil (0.5-2mm) yuan per tonne ex-warehouse   </t>
  </si>
  <si>
    <t>ST-CNDHRCE-MB</t>
  </si>
  <si>
    <t>CN Eastern domestic HRC ex wareh</t>
  </si>
  <si>
    <t xml:space="preserve">Eastern China domestic hot rolled coil (2mm) yuan per tonne ex-warehouse        </t>
  </si>
  <si>
    <t>SB-MMSGWR-MB</t>
  </si>
  <si>
    <t xml:space="preserve">Sb Mtl MMTA Std grdII whs RDM   </t>
  </si>
  <si>
    <t xml:space="preserve">Antimony Metal MMTA Standard Grade II $/tonne in warehouse Rotterdam            </t>
  </si>
  <si>
    <t>SB-MMSGWRMA-MB</t>
  </si>
  <si>
    <t>Sb Mtl MMTA Std grdII whs RDM MA</t>
  </si>
  <si>
    <t>Antimony Metal MMTA Standard Grade II $/tonne in warehouse Rotterdam Monthly Avg</t>
  </si>
  <si>
    <t>FCR-CNSBDP-MB</t>
  </si>
  <si>
    <t xml:space="preserve">FCR CN Spt 6-8% C 60% Cr Dtypd  </t>
  </si>
  <si>
    <t xml:space="preserve">Ferro-Chrome China Spot 6-8% C basis 60% Cr delivered duty pd China RMB/tonne   </t>
  </si>
  <si>
    <t>AL-SHWKSTK-MB</t>
  </si>
  <si>
    <t>Shanghai Aluminium Weekly Stocks</t>
  </si>
  <si>
    <t xml:space="preserve">Shanghai Aluminium Weekly Stocks Deliverable/tonne                              </t>
  </si>
  <si>
    <t>CU-SHWKSTD-MB</t>
  </si>
  <si>
    <t xml:space="preserve">Shanghai Copper Weekly Stocks   </t>
  </si>
  <si>
    <t xml:space="preserve">Shanghai Weekly Copper Stocks Deliverable per tonne                             </t>
  </si>
  <si>
    <t>ST-CNEXFHRC-MB</t>
  </si>
  <si>
    <t xml:space="preserve">CN Export HRC fob main port     </t>
  </si>
  <si>
    <t xml:space="preserve">China export hot rolled coil $ per tonne fob main port                          </t>
  </si>
  <si>
    <t>ZN-MBEUHRF-MB</t>
  </si>
  <si>
    <t xml:space="preserve">Zn EU Special High grd fob      </t>
  </si>
  <si>
    <t xml:space="preserve">Zinc Metal MB EU Special High Grade fob Rotterdam $/tonne                       </t>
  </si>
  <si>
    <t>FTI-MBALDDEU-MB</t>
  </si>
  <si>
    <t xml:space="preserve">MB FTI 70 max 4.5  Al d/d EU    </t>
  </si>
  <si>
    <t xml:space="preserve">Metal Bulletin Ferro-Titanium 70  max 4.5  Al USD/kg d/d Europe                 </t>
  </si>
  <si>
    <t>FW-WRRDMMA-MB</t>
  </si>
  <si>
    <t xml:space="preserve">FW basis 75% W min MAv whs      </t>
  </si>
  <si>
    <t xml:space="preserve">Ferro-W basis 75% W min Monthly Average $/kg in warehouse Rotterdam             </t>
  </si>
  <si>
    <t>FMN-MBCNFM-MB</t>
  </si>
  <si>
    <t xml:space="preserve">FMN MB CN FrMrkt min 7.5% Mn    </t>
  </si>
  <si>
    <t xml:space="preserve">Ferromanganese MB Chinese free market min 7.5% Mn                               </t>
  </si>
  <si>
    <t>FSI-MBFMKWCN-MB</t>
  </si>
  <si>
    <t xml:space="preserve">FSI CN FrMrkt min 75% whs       </t>
  </si>
  <si>
    <t xml:space="preserve">Ferrosilicon MB Chinese free market min 75% in warehouse China RMB/tonne        </t>
  </si>
  <si>
    <t>W-CNCNFMKW-MB</t>
  </si>
  <si>
    <t xml:space="preserve">W conc MB CN FrMrkt 65% WO3 whs </t>
  </si>
  <si>
    <t xml:space="preserve">W concentrate MB Chinese free market 65% W03 in warehouse China RMB/mt          </t>
  </si>
  <si>
    <t>MO-COCNFMKW-MB</t>
  </si>
  <si>
    <t xml:space="preserve">Mo conc MB CN FrMrkt 45%Mo whs  </t>
  </si>
  <si>
    <t xml:space="preserve">Molybdenum concentrate MB Chinese free market 45% Mo in Warehouse China RMB/mtu </t>
  </si>
  <si>
    <t>CO-CONCCNP-MB</t>
  </si>
  <si>
    <t>IN-MBCMKDUW-MB</t>
  </si>
  <si>
    <t>ST-SCMBUKHST-MB</t>
  </si>
  <si>
    <t>ST-SCMBUKLIR-MB</t>
  </si>
  <si>
    <t xml:space="preserve">IrnStl Scp UK9A/10 Hvy Lght Irn </t>
  </si>
  <si>
    <t xml:space="preserve">Iron &amp; Steel Scrap United Kingdom 9A/10 Heavy and light cast iron USD/MT        </t>
  </si>
  <si>
    <t>ST-SCMBUKCBL-MB</t>
  </si>
  <si>
    <t>IrnStl Scp UK 9B/C cyln blck Scp</t>
  </si>
  <si>
    <t xml:space="preserve">Iron &amp; Steel Scrap United Kingdom 9B/C cylinder block scrap USD/MT              </t>
  </si>
  <si>
    <t>AL-CHMTL-MB</t>
  </si>
  <si>
    <t>Al Chinese NF Mtl CN Mtlrgcl grd</t>
  </si>
  <si>
    <t xml:space="preserve">Alumina Chinese Non-Ferrous Metals Alumina Chinese Metallurgical grade RMB/MT   </t>
  </si>
  <si>
    <t>SB-CNSTGDP-MB</t>
  </si>
  <si>
    <t>NF Mtls Sb CN MMTA StdGrdII DtPd</t>
  </si>
  <si>
    <t xml:space="preserve">Non-Ferrous Metals Antimony Chinese MMTA Standard Grade II del duty paid RMB/MT </t>
  </si>
  <si>
    <t>MG-CNMMEW-MB</t>
  </si>
  <si>
    <t xml:space="preserve">NF Mtls Mg CN min 99% Mg exwrk  </t>
  </si>
  <si>
    <t xml:space="preserve">Non-Ferrous Metals Magnesium Chinese min 99% Mg ex-works RMB/tonne              </t>
  </si>
  <si>
    <t>SMN-MNMSW-MB</t>
  </si>
  <si>
    <t>NF SMN min 65% Mn max 17% Si whs</t>
  </si>
  <si>
    <t xml:space="preserve">Non-Ferrous Silico-manganese min 65% Mn max 17% Si in warehouse RMB/MT          </t>
  </si>
  <si>
    <t>ST-BNUSHRCM-MB</t>
  </si>
  <si>
    <t xml:space="preserve">StlBnchmrkr USA HRC EstMiss MT  </t>
  </si>
  <si>
    <t xml:space="preserve">SteelBenchmarker USA Hot rolled coil East of the Mississippi $per metric tonne  </t>
  </si>
  <si>
    <t>ST-BNUSHRCS-MB</t>
  </si>
  <si>
    <t xml:space="preserve">StlBnchmrkr USA HRC EstMiss ST  </t>
  </si>
  <si>
    <t xml:space="preserve">SteelBenchmarker USA Hot rolled coil East of the Mississippi $ per short ton    </t>
  </si>
  <si>
    <t>ST-BNUSCRCM-MB</t>
  </si>
  <si>
    <t xml:space="preserve">StlBnchmrkr USA CRC EstMiss MT  </t>
  </si>
  <si>
    <t xml:space="preserve">"SteelBenchmarker USA cold rolled coil East of the Mississippi, $/metric tonne" </t>
  </si>
  <si>
    <t>ST-BNUSCRCS-MB</t>
  </si>
  <si>
    <t xml:space="preserve">StlBnchmrkr USA CRC Est Miss ST </t>
  </si>
  <si>
    <t xml:space="preserve">"SteelBenchmarker USA cold rolled coil East of the Mississippi,$ per short ton" </t>
  </si>
  <si>
    <t>ST-BNUSSPLTM-MB</t>
  </si>
  <si>
    <t>StlBnchmrkr USA StPlate EMiss MT</t>
  </si>
  <si>
    <t xml:space="preserve">SteelBenchmarker USA standard plate $ per tonne east of the Mississippi         </t>
  </si>
  <si>
    <t>ST-BNUSSPLTS-MB</t>
  </si>
  <si>
    <t xml:space="preserve">StlBnchmrkr USA StPlate ST      </t>
  </si>
  <si>
    <t xml:space="preserve">SteelBenchmarker USA Standard plate $ per short ton                             </t>
  </si>
  <si>
    <t>ST-BNHRCCN-MB</t>
  </si>
  <si>
    <t xml:space="preserve">StlBnchmrkr Mnlnd CN HRC        </t>
  </si>
  <si>
    <t xml:space="preserve">SteelBenchmarker Mainland China hot rolled coil $ per tonne                     </t>
  </si>
  <si>
    <t>ST-BNCRCCN-MB</t>
  </si>
  <si>
    <t xml:space="preserve">StlBnchmrkr Mnlnd CN CRC        </t>
  </si>
  <si>
    <t xml:space="preserve">SteelBenchmarker Mainland China cold rolled coil $ per tonne                    </t>
  </si>
  <si>
    <t>ST-BNREBCN-MB</t>
  </si>
  <si>
    <t xml:space="preserve">StlBnchmrkr Mnlnd China Rebar   </t>
  </si>
  <si>
    <t xml:space="preserve">SteelBenchmarker Mainland China rebar $ per tonne                               </t>
  </si>
  <si>
    <t>ST-BNSCNPLT-MB</t>
  </si>
  <si>
    <t xml:space="preserve">StlBnchmrkr Mnlnd CN StPlate    </t>
  </si>
  <si>
    <t xml:space="preserve">SteelBenchmarker Mainland China standard plate $ per tonne                      </t>
  </si>
  <si>
    <t>ST-BNEUHRCD-MB</t>
  </si>
  <si>
    <t>ST-BNEUHRCE-MB</t>
  </si>
  <si>
    <t>ST-BNHRCWDE-MB</t>
  </si>
  <si>
    <t xml:space="preserve">StlBnchmrkr HRC WLD Export Mkt  </t>
  </si>
  <si>
    <t xml:space="preserve">SteelBenchmarker Hot rolled coil World Export Market $ per tonne                </t>
  </si>
  <si>
    <t>ST-BNCRCWDE-MB</t>
  </si>
  <si>
    <t>ST-BNSUSESM-MB</t>
  </si>
  <si>
    <t xml:space="preserve">SteelBnch ScpUSEst Shrd Scp MT  </t>
  </si>
  <si>
    <t>SteelBenchmarker scrap prices USA East of the Miss Shredded Scrap $/metric tonne</t>
  </si>
  <si>
    <t>ST-BNSUSEMM-MB</t>
  </si>
  <si>
    <t xml:space="preserve">SteelBnch ScpUSEst HvMltng MT   </t>
  </si>
  <si>
    <t>SteelBenchmarker scrap prices USA East of Miss No 1 Heavy melting $/metric tonne</t>
  </si>
  <si>
    <t>ST-BNSUSEBM-MB</t>
  </si>
  <si>
    <t xml:space="preserve">SteelBnch ScpUSEst Bushlng MT   </t>
  </si>
  <si>
    <t>SteelBenchmarker scrap prices USA East of the Miss No 1 Busheling $/metric tonne</t>
  </si>
  <si>
    <t>RE-PELIWRDU-MB</t>
  </si>
  <si>
    <t xml:space="preserve">NF Mtls Re whs RDM Dty Upd Plts </t>
  </si>
  <si>
    <t>Non-Ferrous Metals Rhenium in warehouse Rotterdam duty Unpaid Metal Pellets 99.9</t>
  </si>
  <si>
    <t>RE-ACTIWRDU-MB</t>
  </si>
  <si>
    <t>NF Mtls Re whs RDM DtUpd Ctlyc g</t>
  </si>
  <si>
    <t xml:space="preserve">Non-Ferrous Metals Rhenium warehouse Rotterdam duty unpaid APR Catalytic grade  </t>
  </si>
  <si>
    <t>ST-BNUSREBS-MB</t>
  </si>
  <si>
    <t>FCR-CNCBDP-MB</t>
  </si>
  <si>
    <t xml:space="preserve">FCR CN Cont 6-8% C 60% Cr Dtypd </t>
  </si>
  <si>
    <t xml:space="preserve">Ferro-Chrome China Contract 6-8% C basis 60% Cr delivered duty pd China RMB/ton </t>
  </si>
  <si>
    <t>ST-CNEXHPLTF-MB</t>
  </si>
  <si>
    <t>China export HvPlate fob mn port</t>
  </si>
  <si>
    <t xml:space="preserve">China export heavy plate $ per tonne fob main port                              </t>
  </si>
  <si>
    <t>ST-CNEXGCLF-MB</t>
  </si>
  <si>
    <t xml:space="preserve">CN export GalvC fob main port   </t>
  </si>
  <si>
    <t xml:space="preserve">China export galvanized coil (1mm) $ per tonne fob main port                    </t>
  </si>
  <si>
    <t>ST-CNEXREBF-MB</t>
  </si>
  <si>
    <t>China export rebar fob main port</t>
  </si>
  <si>
    <t xml:space="preserve">China export rebar $ per tonne fob main port                                    </t>
  </si>
  <si>
    <t>ST-CNEXWRMF-MB</t>
  </si>
  <si>
    <t>China export wirerod fob mn port</t>
  </si>
  <si>
    <t xml:space="preserve">China export wire rod (mesh quality) $ per tonne fob main port                  </t>
  </si>
  <si>
    <t>ST-CND3CRCW-MB</t>
  </si>
  <si>
    <t>CN dom grd304 SSteel CRC in-ware</t>
  </si>
  <si>
    <t xml:space="preserve">China domestic grade 304 SS cold rolled coil (2mm) yuan per tonne in-warehouse  </t>
  </si>
  <si>
    <t>ST-CND2CRCW-MB</t>
  </si>
  <si>
    <t>CN dom grd430 SSteel CRC in-ware</t>
  </si>
  <si>
    <t xml:space="preserve">China domestic grade 430 2mm SS cold rolled coil yuan per tonne in-warehouse    </t>
  </si>
  <si>
    <t>ST-DCNPGIR-MB</t>
  </si>
  <si>
    <t>China dom pig iron del warehouse</t>
  </si>
  <si>
    <t xml:space="preserve">China domestic pig iron yuan per tonne del warehouse                            </t>
  </si>
  <si>
    <t>ST-SCCNDHV-MB</t>
  </si>
  <si>
    <t xml:space="preserve">IrnStl Scp CN Domestic HvScp    </t>
  </si>
  <si>
    <t xml:space="preserve">Iron &amp; Steel Scrap China Domestic Heavy Scrap Yuan/metric tonne                 </t>
  </si>
  <si>
    <t>ST-DBREXWR-MB</t>
  </si>
  <si>
    <t>Iran domestic Rebar ex-warehouse</t>
  </si>
  <si>
    <t xml:space="preserve">Iran domestic rebar (12-25mm) million rials per tonne ex-warehouse Tehran       </t>
  </si>
  <si>
    <t>ST-EQLANG-MB</t>
  </si>
  <si>
    <t>ST-IBEMEXW-MB</t>
  </si>
  <si>
    <t>ST-HRPLTEXW-MB</t>
  </si>
  <si>
    <t xml:space="preserve">Iran domestic HRPlate ex-ware.  </t>
  </si>
  <si>
    <t xml:space="preserve">Iran domestic hot rolled plate(15-40mm) million rials/tonne ex-warehouse Tehran </t>
  </si>
  <si>
    <t>ST-HRCEXW-MB</t>
  </si>
  <si>
    <t>Iran domestic HRC exwareh Terhan</t>
  </si>
  <si>
    <t xml:space="preserve">Iran domestic hot rolld coil (2-5mm) million rials pertonne ex-warehouse Tehran </t>
  </si>
  <si>
    <t>ST-CRCEXWR-MB</t>
  </si>
  <si>
    <t>Iran domestic CRC exworks Terhan</t>
  </si>
  <si>
    <t xml:space="preserve">Iran domestic CRC (0.5-1.25mm)million rials per tonne ex-warehouse Tehran       </t>
  </si>
  <si>
    <t>ST-HDPGAEW-MB</t>
  </si>
  <si>
    <t xml:space="preserve">Iran domestic HtDpGalvC ex-ware </t>
  </si>
  <si>
    <t xml:space="preserve">Iran domestic hot-dip galvanized coil million rials/tonne ex-warehouse Tehran   </t>
  </si>
  <si>
    <t>ST-HOSSQR-MB</t>
  </si>
  <si>
    <t>ZN-SHFUTEX-MB</t>
  </si>
  <si>
    <t xml:space="preserve">Zinc Metal SHFE                 </t>
  </si>
  <si>
    <t xml:space="preserve">Non-Ferrous Metals Zinc Metal Shanghai Futures Exchange RMB/tonne               </t>
  </si>
  <si>
    <t>ZN-SHWKSTD-MB</t>
  </si>
  <si>
    <t xml:space="preserve">Zinc Shanghai Weekly Stocks     </t>
  </si>
  <si>
    <t xml:space="preserve">Non-Ferrous Metals Zinc Shanghai Zinc Weekly Stocks Deliverable per tonne       </t>
  </si>
  <si>
    <t>ST-INEXBLTF-MB</t>
  </si>
  <si>
    <t xml:space="preserve">India export billet fob mn port </t>
  </si>
  <si>
    <t xml:space="preserve">India export billet $ per tonne fob main port                                   </t>
  </si>
  <si>
    <t>ST-INEXHPLTF-MB</t>
  </si>
  <si>
    <t>India export HvPlate fob mn port</t>
  </si>
  <si>
    <t xml:space="preserve">India export heavy plate (12-40mm) $ per tonne fob main port                    </t>
  </si>
  <si>
    <t>ST-INEXHRCGF-MB</t>
  </si>
  <si>
    <t xml:space="preserve">India Export HRC fob main port  </t>
  </si>
  <si>
    <t xml:space="preserve">India export hot rolled coil (commodity) $ per tonne fob main port              </t>
  </si>
  <si>
    <t>ST-INEXGALF-MB</t>
  </si>
  <si>
    <t>India Export HtDpGalvC fob mn pt</t>
  </si>
  <si>
    <t xml:space="preserve">India export hot-dip galvanized coil $ per tonne fob main port                  </t>
  </si>
  <si>
    <t>ST-INIMHPLTC-MB</t>
  </si>
  <si>
    <t>India import HvPlate cfr mn port</t>
  </si>
  <si>
    <t xml:space="preserve">India import heavy plate (20-60mm) $ per tonne cfr main port                    </t>
  </si>
  <si>
    <t>ST-MBINDBLT1-MB</t>
  </si>
  <si>
    <t xml:space="preserve">Indian domestic billet ex-works </t>
  </si>
  <si>
    <t xml:space="preserve">Indian domestic billet rupees per tonne ex-works                                </t>
  </si>
  <si>
    <t>ST-INDEMHPLT-MB</t>
  </si>
  <si>
    <t xml:space="preserve">India domestic HvPlate exw      </t>
  </si>
  <si>
    <t xml:space="preserve">India domestic heavy plate rupees per tonne exw                                 </t>
  </si>
  <si>
    <t>ST-INDEMHRC-MB</t>
  </si>
  <si>
    <t xml:space="preserve">India domestic HRC ex work      </t>
  </si>
  <si>
    <t xml:space="preserve">India domestic hot rolled coil rupees per tonne exw                             </t>
  </si>
  <si>
    <t>ST-INDEMGAL-MB</t>
  </si>
  <si>
    <t>India domestic HtDpGalvC ex work</t>
  </si>
  <si>
    <t xml:space="preserve">India domestic hot-dip galvanized coil rupees per tonne exw                     </t>
  </si>
  <si>
    <t>ST-INIMHRCGC-MB</t>
  </si>
  <si>
    <t xml:space="preserve">India Import HRC cfr main port  </t>
  </si>
  <si>
    <t xml:space="preserve">India import hot rolled coil $ per tonne cfr main port                          </t>
  </si>
  <si>
    <t>PB-CACFRAV-MB</t>
  </si>
  <si>
    <t xml:space="preserve">Pb Mtl Ca/Ca grid Lead Avg      </t>
  </si>
  <si>
    <t xml:space="preserve">Non-Ferrous Metals Lead Metal Ca/Ca grid lead (average) euros per tonne         </t>
  </si>
  <si>
    <t>ST-MBICBLTC-MB</t>
  </si>
  <si>
    <t xml:space="preserve">UAE import billet cfr Jebel Ali </t>
  </si>
  <si>
    <t xml:space="preserve">UAE import billet $ per tonne cfr Jebel Ali                                     </t>
  </si>
  <si>
    <t>ST-MBICREBC-MB</t>
  </si>
  <si>
    <t xml:space="preserve">UAE import rebar cfr Jebel Ali  </t>
  </si>
  <si>
    <t xml:space="preserve">UAE import rebar $ per tonne cfr Jebel Ali                                      </t>
  </si>
  <si>
    <t>ST-MBICHRC-MB</t>
  </si>
  <si>
    <t xml:space="preserve">UAE Import HRC cfr Jebel Ali    </t>
  </si>
  <si>
    <t xml:space="preserve">UAE import hot rolled coil $ per tonne cfr Jebel Ali                            </t>
  </si>
  <si>
    <t>ST-MBCICRCG-MB</t>
  </si>
  <si>
    <t xml:space="preserve">UAE Import CRC cfr Jebel Ali    </t>
  </si>
  <si>
    <t xml:space="preserve">UAE import cold rolled coil $ per tonne cfr Jebel Ali                           </t>
  </si>
  <si>
    <t>ST-IRIMSBLT-MB</t>
  </si>
  <si>
    <t>Iran import billet cfr Nth ports</t>
  </si>
  <si>
    <t xml:space="preserve">Iran import billet $ per tonne cfr northern ports                               </t>
  </si>
  <si>
    <t>ST-HRCINCE-MB</t>
  </si>
  <si>
    <t xml:space="preserve">India domestic CRC exworks      </t>
  </si>
  <si>
    <t xml:space="preserve">India domestic cold rolled coil rupees per tonne ex-works                       </t>
  </si>
  <si>
    <t>ST-MBCTRBLTE-MB</t>
  </si>
  <si>
    <t xml:space="preserve">Turkey domestic billet exw      </t>
  </si>
  <si>
    <t xml:space="preserve">Turkey domestic billet $ per tonne exw                                          </t>
  </si>
  <si>
    <t>ST-MBCTRREBE-MB</t>
  </si>
  <si>
    <t xml:space="preserve">Turkey domestic rebar exw       </t>
  </si>
  <si>
    <t xml:space="preserve">Turkey domestic rebar $ per tonne exw                                           </t>
  </si>
  <si>
    <t>ST-MBCTRWIRE-MB</t>
  </si>
  <si>
    <t xml:space="preserve">Turkey domestic wire rod exwork </t>
  </si>
  <si>
    <t xml:space="preserve">Turkey domestic wire rod (mesh quality) $ per tonne exw                         </t>
  </si>
  <si>
    <t>ST-IMBLTMBQC-MB</t>
  </si>
  <si>
    <t>Turkey import billet cfr main po</t>
  </si>
  <si>
    <t xml:space="preserve">Turkey import billet $ per tonne cfr main port                                  </t>
  </si>
  <si>
    <t>ST-IMHRCMBQC-MB</t>
  </si>
  <si>
    <t xml:space="preserve">Turkey import HRC cfr main port </t>
  </si>
  <si>
    <t xml:space="preserve">Turkey import hot rolled coil $ per tonne cfr main port                         </t>
  </si>
  <si>
    <t>ST-MBREBUCOW-MB</t>
  </si>
  <si>
    <t xml:space="preserve">USA domestic rebar fob mill     </t>
  </si>
  <si>
    <t xml:space="preserve">USA domestic rebar $ per short ton fob mill                                     </t>
  </si>
  <si>
    <t>ST-WRDUSCAOD-MB</t>
  </si>
  <si>
    <t xml:space="preserve">USA domestic wire rod fob mill  </t>
  </si>
  <si>
    <t xml:space="preserve">USA domestic wire rod (mesh quality) $ per short ton fob mill                   </t>
  </si>
  <si>
    <t>ST-PLTUSCAOR-MB</t>
  </si>
  <si>
    <t xml:space="preserve">USA domestic Plate fob mill     </t>
  </si>
  <si>
    <t xml:space="preserve">USA domestic plate (up to 4 inches) $ per short ton fob mill                    </t>
  </si>
  <si>
    <t>ST-HRCUSCDW-MB</t>
  </si>
  <si>
    <t xml:space="preserve">USA domestic HRC fob mill       </t>
  </si>
  <si>
    <t xml:space="preserve">USA domestic hot rolled sheet $ per short ton fob mill                          </t>
  </si>
  <si>
    <t>ST-CRCUCW-MB</t>
  </si>
  <si>
    <t xml:space="preserve">USA domestic CRC fob mill       </t>
  </si>
  <si>
    <t xml:space="preserve">USA domestic cold rolled sheet $ per short ton fob mill                         </t>
  </si>
  <si>
    <t>ST-HDCMBUDW-MB</t>
  </si>
  <si>
    <t>ST-PLTEUOR-MB</t>
  </si>
  <si>
    <t>ST-MBSCNDW-MB</t>
  </si>
  <si>
    <t>China Sth domstc section ex-ware</t>
  </si>
  <si>
    <t xml:space="preserve">Southern China domestic sections yuan per tonne ex-warehouse                    </t>
  </si>
  <si>
    <t>ST-PLTSCNOR-MB</t>
  </si>
  <si>
    <t>Chain Sth domestic plate ex-ware</t>
  </si>
  <si>
    <t xml:space="preserve">Southern China domestic plate yuan per tonne ex-warehouse                       </t>
  </si>
  <si>
    <t>ST-HDCMBSDW-MB</t>
  </si>
  <si>
    <t>China Sth dom. HtDpGalvC ex-ware</t>
  </si>
  <si>
    <t xml:space="preserve">Southern China domestic hot-dip galvanized coil yuan per tonne ex-warehouse     </t>
  </si>
  <si>
    <t>ST-MBECNDW-MB</t>
  </si>
  <si>
    <t>China Est domstc section ex-ware</t>
  </si>
  <si>
    <t xml:space="preserve">Eastern China domestic sections yuan per tonne ex-warehouse                     </t>
  </si>
  <si>
    <t>ST-PLTECNOR-MB</t>
  </si>
  <si>
    <t>Chain Est domestic plate ex-ware</t>
  </si>
  <si>
    <t xml:space="preserve">Eastern China domestic plate yuan per tonne ex-warehouse                        </t>
  </si>
  <si>
    <t>ST-HDCMBEDW-MB</t>
  </si>
  <si>
    <t>China Est dom. HtDpGalvC ex-ware</t>
  </si>
  <si>
    <t xml:space="preserve">Eastern China domestic hot-dip galvanized coil yuan per tonne ex-warehouse      </t>
  </si>
  <si>
    <t>ST-MBCTRHRCE-MB</t>
  </si>
  <si>
    <t xml:space="preserve">Turkey domestic HRC ex works    </t>
  </si>
  <si>
    <t xml:space="preserve">Turkey domestic hot rolled coil $ per tonne exw                                 </t>
  </si>
  <si>
    <t>ST-MBCTRCRCE-MB</t>
  </si>
  <si>
    <t xml:space="preserve">TR domestic CRC ex works        </t>
  </si>
  <si>
    <t xml:space="preserve">Turkey domestic cold rolled coil $ per tonne exw                                </t>
  </si>
  <si>
    <t>ST-MBLM3BO-MB</t>
  </si>
  <si>
    <t xml:space="preserve">LME Steel Billet 3 Mnt Official </t>
  </si>
  <si>
    <t xml:space="preserve">LME Steel Billet 3 Months Official $ per tonne                                  </t>
  </si>
  <si>
    <t>ST-LMBLM3MU-MB</t>
  </si>
  <si>
    <t>LME Steel Billet 3 Mnt Unoffcial</t>
  </si>
  <si>
    <t xml:space="preserve">LME Steel Billet 3 Months Unofficial $ per tonne                                </t>
  </si>
  <si>
    <t>ST-LMBLM15MO-MB</t>
  </si>
  <si>
    <t>LME Steel Billet 15 Mnt Official</t>
  </si>
  <si>
    <t xml:space="preserve">LME Steel Billet 15 Months Official $ per tonne                                 </t>
  </si>
  <si>
    <t>ST-LMSTBLMD-MB</t>
  </si>
  <si>
    <t xml:space="preserve">LME Stocks Billet Mediterranian </t>
  </si>
  <si>
    <t xml:space="preserve">LME Stocks Total Billet Mediterranean $ per metric tonne                        </t>
  </si>
  <si>
    <t>ST-LMBLM15MU-MB</t>
  </si>
  <si>
    <t>LME Steel Billet 15Mnt Unoffcial</t>
  </si>
  <si>
    <t xml:space="preserve">LME Steel Billet 15 months unofficial $ per tonne                               </t>
  </si>
  <si>
    <t>ST-IMCQCRC-MB</t>
  </si>
  <si>
    <t xml:space="preserve">TR Import CRC cfr main port     </t>
  </si>
  <si>
    <t xml:space="preserve">Turkey import cold rolled coil $ per tonne cfr main port                        </t>
  </si>
  <si>
    <t>CR-MBLOWSUL-MB</t>
  </si>
  <si>
    <t xml:space="preserve">MB - Low phosphorous Chrome 65% </t>
  </si>
  <si>
    <t xml:space="preserve">MB - Low phosphorous Chrome 65% USD/pound                                       </t>
  </si>
  <si>
    <t>CR-MBORCZA-MB</t>
  </si>
  <si>
    <t xml:space="preserve">MB Cr Ore cif ZA UG2 grd bs 40% </t>
  </si>
  <si>
    <t xml:space="preserve">MB Chrome Ore cif South Africa SA UG2 Met grade basis 40% $ per tonne           </t>
  </si>
  <si>
    <t>ST-LMBLMCSO-MB</t>
  </si>
  <si>
    <t xml:space="preserve">LME Steel Billet Cash Official  </t>
  </si>
  <si>
    <t xml:space="preserve">LME Steel Billet Cash Official $ per tonne                                      </t>
  </si>
  <si>
    <t>ST-LMBLCSU-MB</t>
  </si>
  <si>
    <t>LME Steel Billet Cash Unofficial</t>
  </si>
  <si>
    <t xml:space="preserve">LME Steel Billet Cash Unofficial $ per tonne                                    </t>
  </si>
  <si>
    <t>ST-SCTREMBR-MB</t>
  </si>
  <si>
    <t>Turkey exp MrchBar fob main port</t>
  </si>
  <si>
    <t xml:space="preserve">Turkey export merchant bar $ per tonne fob main Turkish port                    </t>
  </si>
  <si>
    <t>PB-SHPMLM-MB</t>
  </si>
  <si>
    <t>ZN-SHPMLM-MB</t>
  </si>
  <si>
    <t xml:space="preserve">Zn LME CIF Shanghai Prm         </t>
  </si>
  <si>
    <t xml:space="preserve">CIF Shanghai premium LME Zinc $ per tonne                                       </t>
  </si>
  <si>
    <t>ST-MBSBBBSP-MB</t>
  </si>
  <si>
    <t xml:space="preserve">EU dom 304 StlnlsShtBar BasPrc  </t>
  </si>
  <si>
    <t xml:space="preserve">Europe domestic grade 304 stainless steel bright barbase price Ç per tonne del  </t>
  </si>
  <si>
    <t>ST-MBSBBALS-MB</t>
  </si>
  <si>
    <t xml:space="preserve">EU dom 304 StlnlsShtBar Srchrg  </t>
  </si>
  <si>
    <t xml:space="preserve">Europe domestic grade 304 stainless steel bright bar alloy surcharge Ç pertonne </t>
  </si>
  <si>
    <t>ST-MBCCMQEG-MB</t>
  </si>
  <si>
    <t xml:space="preserve">Egypt domestic rebar ex works   </t>
  </si>
  <si>
    <t xml:space="preserve">Egypt domestic rebar Eú per tonne exw                                           </t>
  </si>
  <si>
    <t>ST-MBCCMQHB-MB</t>
  </si>
  <si>
    <t>MB aprsl prc IN com qty CStl HBI</t>
  </si>
  <si>
    <t>MB appraisal of prices India comm-quality carbon steel HBI rupees tonne ex works</t>
  </si>
  <si>
    <t>SN-EUFMKPMS2-MB</t>
  </si>
  <si>
    <t xml:space="preserve">EU FrMrkt Tin Prm spot 99.9%    </t>
  </si>
  <si>
    <t xml:space="preserve">European Free Market Tin premium spot 99.9% $ per tonne                         </t>
  </si>
  <si>
    <t>SN-EUFMKPMS-MB</t>
  </si>
  <si>
    <t xml:space="preserve">EU FrMrkt Tin Prm spot 99.85%   </t>
  </si>
  <si>
    <t xml:space="preserve">European Free Market Tin premium spot 99.85% $ per tonne                        </t>
  </si>
  <si>
    <t>CR-EULWAV-MB</t>
  </si>
  <si>
    <t>CR-ORCNPLU-MB</t>
  </si>
  <si>
    <t>TR CrOre cfr CN prt -lmpy 40-42%</t>
  </si>
  <si>
    <t xml:space="preserve">Turkish Chrome Ore cfr main Chinese ports - lumpy 40-42% - USD/tonne            </t>
  </si>
  <si>
    <t>ST-SCMBTRIHC-MB</t>
  </si>
  <si>
    <t xml:space="preserve">IrnStl Scp TR Imp MBasmt HMS    </t>
  </si>
  <si>
    <t xml:space="preserve">Iron &amp; Steel Scrap Turkish ports import MB assessement cfr HMS 1&amp;2 70:30mix     </t>
  </si>
  <si>
    <t>ST-SCMBTRISC-MB</t>
  </si>
  <si>
    <t>IrnStl Scp TR Imp MBasmt HMS Shr</t>
  </si>
  <si>
    <t xml:space="preserve">Iron &amp; Steel Scrap Turkish ports import MB assessement cfr Shredded $ per tonne </t>
  </si>
  <si>
    <t>ST-SCMBRDEX-MB</t>
  </si>
  <si>
    <t xml:space="preserve">IrnStl Scp RDM Exp MB assmt HMS </t>
  </si>
  <si>
    <t xml:space="preserve">Iron &amp; Steel Scrap Rotterdam Export MB assessment HMS 1&amp;2 (70:30) mix $/MT      </t>
  </si>
  <si>
    <t>P-CUING10-MB</t>
  </si>
  <si>
    <t xml:space="preserve">Phosphor CU Ing 10% UK          </t>
  </si>
  <si>
    <t xml:space="preserve">Phosphor Copper Ingot 10% UK GBP/tonne                                          </t>
  </si>
  <si>
    <t>ST-SCSSUKMDD-MB</t>
  </si>
  <si>
    <t>Steel Scp 18/8 solid stnl UK d/d</t>
  </si>
  <si>
    <t xml:space="preserve">Steel Scrap 18/8 solids stainless UK Merchants d/d customer/docks GBP/tonne     </t>
  </si>
  <si>
    <t>ST-SCSTUKMDD-MB</t>
  </si>
  <si>
    <t>Steel Scp 18/8 Turng stnl UK d/d</t>
  </si>
  <si>
    <t xml:space="preserve">Steel Scrap 18/8 turnings stainless UK Merchants d/d customer/docks GBP/tonne   </t>
  </si>
  <si>
    <t>ST-SCSTUEUDD-MB</t>
  </si>
  <si>
    <t>AL-LMETAPAV-MB</t>
  </si>
  <si>
    <t xml:space="preserve">Al LME Tapo NotionAl Avg (NAP)  </t>
  </si>
  <si>
    <t xml:space="preserve">Aluminium LME Tapo Notional Avg (NAP) $/tonne                                   </t>
  </si>
  <si>
    <t>ST-BNUSREBM-MB</t>
  </si>
  <si>
    <t xml:space="preserve">StlBnchmrkr USA rebar Est Missi </t>
  </si>
  <si>
    <t xml:space="preserve">SteelBenchmarker USA rebar $ per tonne east of the Mississippi                  </t>
  </si>
  <si>
    <t>ST-BNSUSESG-MB</t>
  </si>
  <si>
    <t>SteelBnch ScpUSEst Shrd Scp GrsT</t>
  </si>
  <si>
    <t xml:space="preserve">SteelBenchmarker scrap prices USA East of the Miss Shredded Scrap $/gross ton   </t>
  </si>
  <si>
    <t>PB-MBCNT-MB</t>
  </si>
  <si>
    <t xml:space="preserve">Pb Connector                    </t>
  </si>
  <si>
    <t xml:space="preserve">Metal Bulletin Connector lead Non-Ferrous euros per tonne                       </t>
  </si>
  <si>
    <t>ST-MBIRDBLT-MB</t>
  </si>
  <si>
    <t xml:space="preserve">Iran import rebar cfr nth port  </t>
  </si>
  <si>
    <t xml:space="preserve">Iran import rebar $ per tonne cfr northern port                                 </t>
  </si>
  <si>
    <t>GN-INGG11-MB</t>
  </si>
  <si>
    <t xml:space="preserve">GunMtl Ing G11 1/2 Pb UK        </t>
  </si>
  <si>
    <t xml:space="preserve">Gunmetal Ingot G11 1/2 Pb UK GBP/tonne                                          </t>
  </si>
  <si>
    <t>P-BRING-MB</t>
  </si>
  <si>
    <t xml:space="preserve">Phosphor Bronze Ing             </t>
  </si>
  <si>
    <t xml:space="preserve">Phosphor Bronze Ingot                                                           </t>
  </si>
  <si>
    <t>P-CUING15-MB</t>
  </si>
  <si>
    <t xml:space="preserve">Phosphor CU Ing 15% P           </t>
  </si>
  <si>
    <t xml:space="preserve">Phosphor Copper Ingot 15% P GBP/tonne                                           </t>
  </si>
  <si>
    <t>AL-BRAB1-MB</t>
  </si>
  <si>
    <t xml:space="preserve">Al Bronze AB1                   </t>
  </si>
  <si>
    <t xml:space="preserve">Aluminium Bronze AB1 UK GBP/tonne                                               </t>
  </si>
  <si>
    <t>AL-BRAB2-MB</t>
  </si>
  <si>
    <t xml:space="preserve">Al Bronze AB2                   </t>
  </si>
  <si>
    <t xml:space="preserve">Aluminium Bronze AB2 UK GBP/tonne                                               </t>
  </si>
  <si>
    <t>AL-SCFIGDI-MB</t>
  </si>
  <si>
    <t>ST-BNWDSPLT-MB</t>
  </si>
  <si>
    <t xml:space="preserve">StlBnchmrkr Wld export StPlate  </t>
  </si>
  <si>
    <t xml:space="preserve">SteelBenchmarker World Export standard plate $ per tonne                        </t>
  </si>
  <si>
    <t>ST-BNSUSEMG-MB</t>
  </si>
  <si>
    <t>SteelBnch ScpUS Est HvMltng GrsT</t>
  </si>
  <si>
    <t xml:space="preserve">SteelBenchmarker scrap prices USA East of Miss No 1 Heavy melting $/gross ton   </t>
  </si>
  <si>
    <t>ST-BNSUSEBG-MB</t>
  </si>
  <si>
    <t xml:space="preserve">SteelBnch ScpUSEst Bushlng GrsT </t>
  </si>
  <si>
    <t xml:space="preserve">SteelBenchmarker scrap prices USA East of the Miss No 1 Busheling  $/gross ton  </t>
  </si>
  <si>
    <t>ST-INIMCRC-MB</t>
  </si>
  <si>
    <t xml:space="preserve">India Import CRC cfr main port  </t>
  </si>
  <si>
    <t xml:space="preserve">India import cold rolled coil $ per tonne cfr main port                         </t>
  </si>
  <si>
    <t>PB-MBSOAVG2-MB</t>
  </si>
  <si>
    <t xml:space="preserve">Soft Pb Average                 </t>
  </si>
  <si>
    <t xml:space="preserve">Metal Bulletin Soft lead Average Non-Ferrous Metals                             </t>
  </si>
  <si>
    <t>ST-LMBLF15MO-MB</t>
  </si>
  <si>
    <t xml:space="preserve">LME Stl Blt Far East 15 Mnt Ofc </t>
  </si>
  <si>
    <t xml:space="preserve">15M Official Iron and Steel Iron &amp; Steel LME Steel Billet Far East $ per tonne  </t>
  </si>
  <si>
    <t>FE-IOICNQIN-MB</t>
  </si>
  <si>
    <t xml:space="preserve">Steel Iron Ore Idx 62% deliv CN </t>
  </si>
  <si>
    <t>"Index of spot Mkt IO prices delivrd to Cn, Qingdao and 62% Fe US $/tonne Daily"</t>
  </si>
  <si>
    <t>FSC-MBINCIS-MB</t>
  </si>
  <si>
    <t xml:space="preserve">MB F Scp Idx CFR Iskenderun     </t>
  </si>
  <si>
    <t xml:space="preserve">Metal Bulletin Ferrous scrap Index $ per tonne CFR Iskenderun                   </t>
  </si>
  <si>
    <t>ST-CRCEXFCN-MB</t>
  </si>
  <si>
    <t xml:space="preserve">CN Export CRC fob main port     </t>
  </si>
  <si>
    <t xml:space="preserve">China export cold rolled coil $ per tonne fob main port                         </t>
  </si>
  <si>
    <t>CO-LM3MO-MB</t>
  </si>
  <si>
    <t>MB NF Co 3 Mnts min99.3% Ofc LME</t>
  </si>
  <si>
    <t xml:space="preserve">MB Non-Ferrous Cobalt 3 months min 99.3% Official London Metal Exchange $/tonne </t>
  </si>
  <si>
    <t>CO-LM15MO-MB</t>
  </si>
  <si>
    <t xml:space="preserve">NF Co min99.3% 15Mnts Ofc LME   </t>
  </si>
  <si>
    <t xml:space="preserve">Non-Ferrous Metals Cobalt Metal min 99.3% 15 months Official LME $ per tonne    </t>
  </si>
  <si>
    <t>MO-LM3MO-MB</t>
  </si>
  <si>
    <t xml:space="preserve">MB NF Molybdenum 3 Mnts Ofc LME </t>
  </si>
  <si>
    <t xml:space="preserve">MB Non-Ferrous Molybdenum 3 Months Official London Metal Exchange $/tonne       </t>
  </si>
  <si>
    <t>MO-LM15MO-MB</t>
  </si>
  <si>
    <t xml:space="preserve">NF Molybdenum 15 Mnts Ofc LME   </t>
  </si>
  <si>
    <t xml:space="preserve">Non-Ferrous Metals Molybdenum Metal 15 months Official LME $ per tonne          </t>
  </si>
  <si>
    <t>FSC-MBEXUKF-MB</t>
  </si>
  <si>
    <t xml:space="preserve">MB F Scp exp asmt Mn UK Prt HMS </t>
  </si>
  <si>
    <t xml:space="preserve">MB ferrous scrap export assessment $/tonne fob main UK port HMS 1&amp;2 (80:20mix)  </t>
  </si>
  <si>
    <t>FSC-MBFSEUSH-MB</t>
  </si>
  <si>
    <t>MB F Scp exp asmt fob mn UK Shrd</t>
  </si>
  <si>
    <t xml:space="preserve">Metal Bulletin UK ferrous scrap export assessment $/tonne fob main UK Shredded  </t>
  </si>
  <si>
    <t>AL-MBSIGUKCW-MB</t>
  </si>
  <si>
    <t>MB Mtl AL ScpFn Ing UK CastWheel</t>
  </si>
  <si>
    <t xml:space="preserve">MB Metals Aluminium Scrap and Foundry Ingots United Kingdom Cast wheels         </t>
  </si>
  <si>
    <t>AL-MBSCWLMD-MB</t>
  </si>
  <si>
    <t xml:space="preserve">MB ScpSec AL UK CstWheels disc  </t>
  </si>
  <si>
    <t xml:space="preserve">Metal Bulletin Scrap and Secondary Aluminium UK Cast wheels MB LME discount     </t>
  </si>
  <si>
    <t>CO-MBLMCSWO-MB</t>
  </si>
  <si>
    <t>Co Mtl Cash Wld min99.3% Ofc LME</t>
  </si>
  <si>
    <t xml:space="preserve">Cobalt Metal Cash World min 99.3% Official London Metal Exchange $ per tonne    </t>
  </si>
  <si>
    <t>MO-LMCSWO-MB</t>
  </si>
  <si>
    <t xml:space="preserve">Mo Metal Cash World Ofc LME     </t>
  </si>
  <si>
    <t xml:space="preserve">Molybdenum Metal Cash World Official London Metal Exchange $ per tonne          </t>
  </si>
  <si>
    <t>CO-MBLMSTK-MB</t>
  </si>
  <si>
    <t xml:space="preserve">LME Stocks Cobalt               </t>
  </si>
  <si>
    <t xml:space="preserve">LME Cobalt Stocks Total                                                         </t>
  </si>
  <si>
    <t>MO-MBLMSTK-MB</t>
  </si>
  <si>
    <t xml:space="preserve">LME Stocks Molybdenum           </t>
  </si>
  <si>
    <t xml:space="preserve">LME Molybdenum Stocks Total                                                     </t>
  </si>
  <si>
    <t>ST-MBINIMC-MB</t>
  </si>
  <si>
    <t xml:space="preserve">MB F Scp Indian Imp CFR NhavaSh </t>
  </si>
  <si>
    <t xml:space="preserve">MB Ferrous Scrap Indian Imports (80:20 mix) $/tonne cfr Nhava Sheva             </t>
  </si>
  <si>
    <t>ST-MBINISHC-MB</t>
  </si>
  <si>
    <t>TE-MBFMKT-MB</t>
  </si>
  <si>
    <t>NF Mtls Te Mtl MB FrMrkt mn99.5%</t>
  </si>
  <si>
    <t xml:space="preserve">Non-Ferrous Metals Tellurium Metal MB free market min. 99.5%$/kg                </t>
  </si>
  <si>
    <t>GA-MBFMKT-MB</t>
  </si>
  <si>
    <t>Mtl Bulletin FrMrkt $/kg Gallium</t>
  </si>
  <si>
    <t xml:space="preserve">Metal Bulletin free market $/kg Gallium                                         </t>
  </si>
  <si>
    <t>FSC-MBINCIN-MB</t>
  </si>
  <si>
    <t xml:space="preserve">MB F Scp Idx CFR India Shredded </t>
  </si>
  <si>
    <t xml:space="preserve">Metal Bulletin Ferrous Scrap Index CFR India Shredded $/tonne                   </t>
  </si>
  <si>
    <t>FSC-MBINFRD-MB</t>
  </si>
  <si>
    <t xml:space="preserve">MB F Scp Idx FOB RDM HMS 1&amp;2    </t>
  </si>
  <si>
    <t xml:space="preserve">Metal Bulletin Ferrous Scrap Index FOB Rotterdam HMS 1&amp;2 (80:20) $ per tonne    </t>
  </si>
  <si>
    <t>ST-MBCMBLCIN-MB</t>
  </si>
  <si>
    <t>ST-MBCMGALC-MB</t>
  </si>
  <si>
    <t>CO-CSHLCUM-MB</t>
  </si>
  <si>
    <t>Co Mtl Cash high low(cumulative)</t>
  </si>
  <si>
    <t xml:space="preserve">Cobalt Metal Cash high low (cumulative)                                         </t>
  </si>
  <si>
    <t>CO-MBM3HLCM-MB</t>
  </si>
  <si>
    <t xml:space="preserve">Co Mtl 3 Mnt high low cm        </t>
  </si>
  <si>
    <t xml:space="preserve">Cobalt Metal 3 months high low                                                  </t>
  </si>
  <si>
    <t>CO-MBMTSTCM-MB</t>
  </si>
  <si>
    <t xml:space="preserve">Co Mtl Settlement cumulative    </t>
  </si>
  <si>
    <t xml:space="preserve">Cobalt Metal Settlement high low                                                </t>
  </si>
  <si>
    <t>CO-MBM3SHLCM-MB</t>
  </si>
  <si>
    <t xml:space="preserve">Co Mtl 3Mnt sellr high low cm   </t>
  </si>
  <si>
    <t xml:space="preserve">Cobalt Metal 3 months sellers high low                                          </t>
  </si>
  <si>
    <t>CO-MBLMCSAV-MB</t>
  </si>
  <si>
    <t xml:space="preserve">Co Metal LME Cash average       </t>
  </si>
  <si>
    <t xml:space="preserve">Cobalt Metal LME Cash average                                                   </t>
  </si>
  <si>
    <t>CO-MBLM3MAV-MB</t>
  </si>
  <si>
    <t xml:space="preserve">Co Metal LME 3 Mnts average     </t>
  </si>
  <si>
    <t xml:space="preserve">Cobalt Metal LME 3 months average                                               </t>
  </si>
  <si>
    <t>CO-MBLMSTAV-MB</t>
  </si>
  <si>
    <t xml:space="preserve">LME Stl. average                </t>
  </si>
  <si>
    <t xml:space="preserve">Cobalt Metal LME Settlement average                                             </t>
  </si>
  <si>
    <t>CO-MBLM3MSAV-MB</t>
  </si>
  <si>
    <t xml:space="preserve">Co Metal LME 3Mnts sellrs Avg   </t>
  </si>
  <si>
    <t xml:space="preserve">Cobalt Metal LME 3 months sellers average                                       </t>
  </si>
  <si>
    <t>MO-MBMTCSHL-MB</t>
  </si>
  <si>
    <t xml:space="preserve">Mo Mtl Cash High Low            </t>
  </si>
  <si>
    <t xml:space="preserve">Molybdenum Metal Cash high low                                                  </t>
  </si>
  <si>
    <t>MO-MBM3HLCM-MB</t>
  </si>
  <si>
    <t xml:space="preserve">Mo Mtl 3 Mnt high low cm        </t>
  </si>
  <si>
    <t xml:space="preserve">Molybdenum Metal 3 months high low                                              </t>
  </si>
  <si>
    <t>MO-STLHLCM-MB</t>
  </si>
  <si>
    <t xml:space="preserve">Mo Mtl Settlement high low cm   </t>
  </si>
  <si>
    <t xml:space="preserve">Molybdenum Metal Settlement high low (cumulative)                               </t>
  </si>
  <si>
    <t>MO-3MNSHLCM-MB</t>
  </si>
  <si>
    <t>Mo Mtl 3 Mnt sellers high low cm</t>
  </si>
  <si>
    <t xml:space="preserve">Molybdenum Metal 3 months sellers high low (cumulative)                         </t>
  </si>
  <si>
    <t>MO-CSHAVG-MB</t>
  </si>
  <si>
    <t xml:space="preserve">Mo Mtl Cash Average             </t>
  </si>
  <si>
    <t xml:space="preserve">Molybdenum Metal Cash Average                                                   </t>
  </si>
  <si>
    <t>MO-3MNAVG-MB</t>
  </si>
  <si>
    <t xml:space="preserve">Mo Mtl 3 Mnt Average            </t>
  </si>
  <si>
    <t xml:space="preserve">Molybdenum Metal 3 months Average                                               </t>
  </si>
  <si>
    <t>MO-LMSTLAV-MB</t>
  </si>
  <si>
    <t xml:space="preserve">Molybdenum Metal Stl. Avg       </t>
  </si>
  <si>
    <t xml:space="preserve">Molybdenum Metal Settlement Average                                             </t>
  </si>
  <si>
    <t>MO-3MNSAVG-MB</t>
  </si>
  <si>
    <t xml:space="preserve">Mo Mtl 3 Mnt sellers Average    </t>
  </si>
  <si>
    <t xml:space="preserve">Molybdenum Metal 3 months sellers Average                                       </t>
  </si>
  <si>
    <t>AL-NFINAUF-MB</t>
  </si>
  <si>
    <t xml:space="preserve">Al Idx fob Australia            </t>
  </si>
  <si>
    <t xml:space="preserve">Non-ferrous metals alumina index fob australia $per tonne                       </t>
  </si>
  <si>
    <t>FE-ORDEQICN-MB</t>
  </si>
  <si>
    <t>IronOre deliv to Qin CN 62%F Cnt</t>
  </si>
  <si>
    <t xml:space="preserve">"Index                                                                          </t>
  </si>
  <si>
    <t>AL-MBLMABN3U-MB</t>
  </si>
  <si>
    <t xml:space="preserve">Al Asia BnchPrc 3Mnt LME UnOf   </t>
  </si>
  <si>
    <t xml:space="preserve">LME Asian Benchmark price Aluminium 3 Months Unofficial $ per tonne             </t>
  </si>
  <si>
    <t>CU-MBLMAB3MU-MB</t>
  </si>
  <si>
    <t xml:space="preserve">Cu Asia BnchPrc LME 3Mnts Unofc </t>
  </si>
  <si>
    <t xml:space="preserve">LME Asian Benchmark price Copper 3 Months Unofficial $ per tonne                </t>
  </si>
  <si>
    <t>ZN-MBLMABN3U-MB</t>
  </si>
  <si>
    <t xml:space="preserve">Zinc Asia BnchPrc LME 3Mnt UnOf </t>
  </si>
  <si>
    <t xml:space="preserve">LME Asian Benchmark price Zinc 3 Months Unofficial $ per tonne                  </t>
  </si>
  <si>
    <t>BI-MBCNDM-MB</t>
  </si>
  <si>
    <t>MB BI MB China domestic mn99.99%</t>
  </si>
  <si>
    <t xml:space="preserve">Metal Bulletin Bismuth MB China domestic min 99.99% RMB/tonne                   </t>
  </si>
  <si>
    <t>GA-MBFMKCNF-MB</t>
  </si>
  <si>
    <t xml:space="preserve">MB Gallium FrMrkt fob CN ports  </t>
  </si>
  <si>
    <t xml:space="preserve">MB Gallium free market fob Chinese ports RMB/kg                                 </t>
  </si>
  <si>
    <t>IN-MBCNDM-MB</t>
  </si>
  <si>
    <t xml:space="preserve">MB Indium China dM min 99.99%   </t>
  </si>
  <si>
    <t xml:space="preserve">MB Indium China domestic min 99.99% RMB/kg                                      </t>
  </si>
  <si>
    <t>SE-MBCNDM-MB</t>
  </si>
  <si>
    <t xml:space="preserve">MB Selenium MB CN dm mn99.9%    </t>
  </si>
  <si>
    <t xml:space="preserve">MB Selenium MB China domestic min 99.9% RMB/kg                                  </t>
  </si>
  <si>
    <t>SE-MBDICNDP-MB</t>
  </si>
  <si>
    <t xml:space="preserve">MB Se dioxide MB CN dm mn98%    </t>
  </si>
  <si>
    <t xml:space="preserve">Metal Bulletin Selenium dioxide MB China domestic min 98 percent                </t>
  </si>
  <si>
    <t>TE-MBCNDM-MB</t>
  </si>
  <si>
    <t xml:space="preserve">MB Tellurium CN dm mn 99.99%    </t>
  </si>
  <si>
    <t xml:space="preserve">MB Tellurium China domestic min 99.99% RMB/kg                                   </t>
  </si>
  <si>
    <t>GE-MBRDM-MB</t>
  </si>
  <si>
    <t xml:space="preserve">MB NF Germanium RDM USD per kg  </t>
  </si>
  <si>
    <t xml:space="preserve">Metal Bulletin Non-Ferrous Metals Germanium Rotterdam USD per kg                </t>
  </si>
  <si>
    <t>CO-MBCNDO-MB</t>
  </si>
  <si>
    <t xml:space="preserve">Mb Co China domestic min 99 .8% </t>
  </si>
  <si>
    <t xml:space="preserve">MB Cobalt China domestic min 99 .8% RMB/tonne                                   </t>
  </si>
  <si>
    <t>GE-MBMTCNDM-MB</t>
  </si>
  <si>
    <t xml:space="preserve">MB Ge Mtl China dm mn99.999%    </t>
  </si>
  <si>
    <t xml:space="preserve">MB Germanium metal China domestic min 99.999% RMB/kg                            </t>
  </si>
  <si>
    <t>GE-MBDICNDM-MB</t>
  </si>
  <si>
    <t>CU-MBPRDCT-MB</t>
  </si>
  <si>
    <t xml:space="preserve">Cu Prm RDM grd A cathode        </t>
  </si>
  <si>
    <t xml:space="preserve">MB Copper Premium Rotterdam Grade A cathode $ per tonne                         </t>
  </si>
  <si>
    <t>CU-MBPSGCTLM-MB</t>
  </si>
  <si>
    <t xml:space="preserve">Cu Pr SG grdA cathd calc Pr LME </t>
  </si>
  <si>
    <t xml:space="preserve">MB Copper premium Singapore Grade A copper cathode calculated premium LME spec  </t>
  </si>
  <si>
    <t>CU-MBPSHCTLM-MB</t>
  </si>
  <si>
    <t>Cu Pr Shn grdA cathd calc Pr LME</t>
  </si>
  <si>
    <t xml:space="preserve">MB Copper premium Shanghai Grade A copper cathode calculated premium LME        </t>
  </si>
  <si>
    <t>CU-MBPLECLH-MB</t>
  </si>
  <si>
    <t>Cu Pr Legh grdA cathd LowHig LME</t>
  </si>
  <si>
    <t xml:space="preserve">MB Copper premium Leghorn Grade A copper cathode low high LME spec              </t>
  </si>
  <si>
    <t>CU-MBPLECT-MB</t>
  </si>
  <si>
    <t xml:space="preserve">Cu Pr Legh grdA cathd calc prm  </t>
  </si>
  <si>
    <t xml:space="preserve">MB Copper premium Leghorn Grade A copper cathode calculated premium $ per tonne </t>
  </si>
  <si>
    <t>CU-MBPGWCLH-MB</t>
  </si>
  <si>
    <t>CU-MBPGWCT-MB</t>
  </si>
  <si>
    <t>CU-MBPBUCLH-MB</t>
  </si>
  <si>
    <t xml:space="preserve">Cu Pr Bsn grdA CU cathd LowHigh </t>
  </si>
  <si>
    <t xml:space="preserve">MB Copper premium Busan Grade A copper cathode low - high $ per tonne           </t>
  </si>
  <si>
    <t>CU-MBPBUCT-MB</t>
  </si>
  <si>
    <t>Cu Pr Bsn grdA CU cathd calc Prm</t>
  </si>
  <si>
    <t xml:space="preserve">MB Copper premium Busan Grade A copper cathode calculated premium $ per tonne   </t>
  </si>
  <si>
    <t>AL-MBRPPMLM-MB</t>
  </si>
  <si>
    <t>"Al P1020A,whs Rdm dt-unpd,spt W</t>
  </si>
  <si>
    <t xml:space="preserve">Aluminium P1020A, in-warehouse Rotterdam duty-unpaid, spot weighted average     </t>
  </si>
  <si>
    <t>AL-MBSGDIGLM-MB</t>
  </si>
  <si>
    <t>"Al P1020A,in-whs SGP,spot wt av</t>
  </si>
  <si>
    <t xml:space="preserve">Aluminium P1020A, in-warehouse Singapore, spot weighted average, $/tonne        </t>
  </si>
  <si>
    <t>AL-MBGIGLHLM-MB</t>
  </si>
  <si>
    <t xml:space="preserve">"Al P1020A,cif,KR , spot LH"    </t>
  </si>
  <si>
    <t xml:space="preserve">Aluminium P1020A, cif, Korea (Gwangyang or Busan), spot low-high, $/tonne       </t>
  </si>
  <si>
    <t>AL-MBGINLMPM-MB</t>
  </si>
  <si>
    <t xml:space="preserve">Al Pr JP Ing LH LME P1020A      </t>
  </si>
  <si>
    <t xml:space="preserve">Aluminium P1020A, cif Korea (Gwangyang or Busan), spot weighted avg, $/tonne    </t>
  </si>
  <si>
    <t>AL-MBJOIGHLM-MB</t>
  </si>
  <si>
    <t>"Al P1020A,in-whs Joh,spt lowhig</t>
  </si>
  <si>
    <t xml:space="preserve">Aluminium P1020A, in-warehouse Johor, spot low-high, $/tonne                    </t>
  </si>
  <si>
    <t>AL-MBPJOIGLM-MB</t>
  </si>
  <si>
    <t xml:space="preserve">"Al P1020A,in-whs Joh,spot WA"  </t>
  </si>
  <si>
    <t xml:space="preserve">Aluminium P1020A, in-warehouse Johor, spot weighted average $/tonne             </t>
  </si>
  <si>
    <t>PB-MBRDPLHLM-MB</t>
  </si>
  <si>
    <t xml:space="preserve">Pb 99.97 Rdm L/H BSEN 126591999 </t>
  </si>
  <si>
    <t xml:space="preserve">MB Rotterdam Primary lead of 99.97 purity low  high LME spec BS EN 126591999    </t>
  </si>
  <si>
    <t>PB-MBRDPCLM-MB</t>
  </si>
  <si>
    <t xml:space="preserve">Pb 99.97 Rdm LME BSEN 126591999 </t>
  </si>
  <si>
    <t xml:space="preserve">MB Rotterdam Primary lead of 99.97 purity calc premium LME spec BS EN 126591999 </t>
  </si>
  <si>
    <t>PB-MBPMBALH-MB</t>
  </si>
  <si>
    <t>PB-MBPMBAAV-MB</t>
  </si>
  <si>
    <t>PB-MBSGPCPLM-MB</t>
  </si>
  <si>
    <t>NI-MBPMRDHL-MB</t>
  </si>
  <si>
    <t>NI-MBPMRD-MB</t>
  </si>
  <si>
    <t>NI-MBPMSGHL-MB</t>
  </si>
  <si>
    <t>NI-MBPMSG-MB</t>
  </si>
  <si>
    <t>ZN-MBRDLH-MB</t>
  </si>
  <si>
    <t xml:space="preserve">Zn Prm RDM low-high             </t>
  </si>
  <si>
    <t xml:space="preserve">MB Zinc premium Rotterdam low-high $ per tonne                                  </t>
  </si>
  <si>
    <t>ZN-MBRDPM-MB</t>
  </si>
  <si>
    <t xml:space="preserve">Zn Prm RDM calculated Prm       </t>
  </si>
  <si>
    <t xml:space="preserve">MB Zinc premium Rotterdam calculated premium $ per tonne                        </t>
  </si>
  <si>
    <t>ZN-MBSGPM-MB</t>
  </si>
  <si>
    <t xml:space="preserve">Zn Prm Singapore calc Prm       </t>
  </si>
  <si>
    <t xml:space="preserve">MB Zinc premium Singapore calculated premium $ per tonne                        </t>
  </si>
  <si>
    <t>ZN-MBGWLH-MB</t>
  </si>
  <si>
    <t xml:space="preserve">Zn Prm Gwang low-high           </t>
  </si>
  <si>
    <t xml:space="preserve">MB Zinc Premium Gwangyang low-high $ per tonne                                  </t>
  </si>
  <si>
    <t>ZN-MBGWPM-MB</t>
  </si>
  <si>
    <t xml:space="preserve">Zn Prm Gwang calculated Prm     </t>
  </si>
  <si>
    <t xml:space="preserve">MB Zinc Premium Gwangyang calculated premium $ per tonne                        </t>
  </si>
  <si>
    <t>ZN-MBJOLH-MB</t>
  </si>
  <si>
    <t xml:space="preserve">Zn Prm Johor low - high         </t>
  </si>
  <si>
    <t xml:space="preserve">MB Zinc premium Johor low - high $ per tonne                                    </t>
  </si>
  <si>
    <t>ZN-MBJOPM-MB</t>
  </si>
  <si>
    <t xml:space="preserve">Zn Prm Joh calc Prm             </t>
  </si>
  <si>
    <t xml:space="preserve">MB Zinc premium Johor calculated premium $ per tonne                            </t>
  </si>
  <si>
    <t>ZN-MBCHLH-MB</t>
  </si>
  <si>
    <t>ZN-MBCHPM-MB</t>
  </si>
  <si>
    <t>ZN-MBSHPM-MB</t>
  </si>
  <si>
    <t xml:space="preserve">Zn Prm Shanghai calc Prm        </t>
  </si>
  <si>
    <t xml:space="preserve">MB Zinc premium Shanghai calculated premium $ per tonne                         </t>
  </si>
  <si>
    <t>NI-MBSHDIGLM-MB</t>
  </si>
  <si>
    <t>Nickel 99.8 Shg LH LME B39792008</t>
  </si>
  <si>
    <t>MB premium Shanghai Primary nickel of 99.80 purity low  high LME spec B3979 2008</t>
  </si>
  <si>
    <t>NI-MBSHPCPLM-MB</t>
  </si>
  <si>
    <t>Nickel 99.80Shg cal LMEB39792008</t>
  </si>
  <si>
    <t xml:space="preserve">MB Shanghai Primary nickel of 99.80 purity calculated prem LME spec B3979 2008  </t>
  </si>
  <si>
    <t>AL-MBSHDIGLM-MB</t>
  </si>
  <si>
    <t>"Al P1020A,cif Shg,spt low high"</t>
  </si>
  <si>
    <t xml:space="preserve">Aluminium P1020A, cif Shanghai, spot low-high, $/tonne                          </t>
  </si>
  <si>
    <t>AL-MBSIGPLM-MB</t>
  </si>
  <si>
    <t xml:space="preserve">"Al P1020A,cif Shg,spot WAvg"   </t>
  </si>
  <si>
    <t xml:space="preserve">Aluminium P1020A, cif Shanghai, spot weighted average, $/tonne                  </t>
  </si>
  <si>
    <t>GE-MBMTRDMA-MB</t>
  </si>
  <si>
    <t xml:space="preserve">MB NF Mtl Germanium RDM MAv     </t>
  </si>
  <si>
    <t xml:space="preserve">MB Non-Ferrous Metal Germanium Rotterdam $ per kg Monthly Average               </t>
  </si>
  <si>
    <t>ST-MBINIHRC-MB</t>
  </si>
  <si>
    <t>India Import HRC CR Grd cfr port</t>
  </si>
  <si>
    <t xml:space="preserve">India import hot rolled coil (CR grade) $ per tonne cfr main port               </t>
  </si>
  <si>
    <t>ST-MBEISREB-MB</t>
  </si>
  <si>
    <t xml:space="preserve">EU import rebar cfr port Sth EU </t>
  </si>
  <si>
    <t xml:space="preserve">EU import rebar Ç per tonne cfr main EU port Southern Europe                    </t>
  </si>
  <si>
    <t>ST-MBEISWRD-MB</t>
  </si>
  <si>
    <t xml:space="preserve">EU import wire rod del Sth EU   </t>
  </si>
  <si>
    <t xml:space="preserve">EU import wire rod (mesh quality) Ç per tonne cfr main EU port Southern Europe  </t>
  </si>
  <si>
    <t>ST-MBEISPLT-MB</t>
  </si>
  <si>
    <t xml:space="preserve">EU import Plate 8-40 cfr SthEU  </t>
  </si>
  <si>
    <t xml:space="preserve">EU import Plate (8-40mm) Ç per tonne cfr main EU port Southern Europe           </t>
  </si>
  <si>
    <t>ST-MBEUIHRC-MB</t>
  </si>
  <si>
    <t>EU Import HRC cfr main prt SthEU</t>
  </si>
  <si>
    <t xml:space="preserve">EU import Hot rolled coil Ç per tonne cfr main EU port Southern Europe          </t>
  </si>
  <si>
    <t>ST-MBEISCRC-MB</t>
  </si>
  <si>
    <t>EU Import CRC cfr main prt SthEU</t>
  </si>
  <si>
    <t xml:space="preserve">EU import cold rolled coil Ç per tonne cfr main EU port Southern Europe         </t>
  </si>
  <si>
    <t>ST-MBEISHDP-MB</t>
  </si>
  <si>
    <t xml:space="preserve">EU import HtDpGalvC cfr Sth EU  </t>
  </si>
  <si>
    <t xml:space="preserve">EU import hot-dip galvanized coil Ç per tonne cfr main EU port Southern Europe  </t>
  </si>
  <si>
    <t>ST-MBEINREB-MB</t>
  </si>
  <si>
    <t xml:space="preserve">EU import rebar cfr port Nth EU </t>
  </si>
  <si>
    <t xml:space="preserve">EU import rebar Ç per tonne cfr main EU port Northern Europe                    </t>
  </si>
  <si>
    <t>ST-MBEINWRD-MB</t>
  </si>
  <si>
    <t>EU import wire rod cfr prt NthEU</t>
  </si>
  <si>
    <t xml:space="preserve">EU import wire rod (mesh quality) Ç per tonne cfr main EU port Northern Europe  </t>
  </si>
  <si>
    <t>ST-MBEINPLT-MB</t>
  </si>
  <si>
    <t xml:space="preserve">EU import Plate 8-40 cfr NthEU  </t>
  </si>
  <si>
    <t xml:space="preserve">EU import Plate (8-40mm) Ç per tonne cfr main EU port Northern Europe           </t>
  </si>
  <si>
    <t>ST-MBEINHRC-MB</t>
  </si>
  <si>
    <t>EU Import HRC cfr main prt NthEU</t>
  </si>
  <si>
    <t xml:space="preserve">EU import Hot rolled coil Ç per tonne cfr main EU port Northern Europe          </t>
  </si>
  <si>
    <t>ST-MB-MB</t>
  </si>
  <si>
    <t>EU Import CRC cfr main prt NthEU</t>
  </si>
  <si>
    <t xml:space="preserve">EU import cold rolled coil Ç per tonne cfr main EU port Northern Europe         </t>
  </si>
  <si>
    <t>ST-MBEINCRC-MB</t>
  </si>
  <si>
    <t xml:space="preserve">EU import HtDpGalvC cfr Nth EU  </t>
  </si>
  <si>
    <t xml:space="preserve">EU import hot-dip galvanized coil Ç per tonne cfr main EU port Northern Europe  </t>
  </si>
  <si>
    <t>ST-MBEDSREB-MB</t>
  </si>
  <si>
    <t xml:space="preserve">EU domestic rebar del Sth EU    </t>
  </si>
  <si>
    <t xml:space="preserve">EU domestic rebar Ç per tonne del Southern Europe                               </t>
  </si>
  <si>
    <t>ST-MBEDSWRD-MB</t>
  </si>
  <si>
    <t xml:space="preserve">EU domestic wire rod del Sth EU </t>
  </si>
  <si>
    <t xml:space="preserve">EU domestic wire rod (mesh quality) Ç per tonne del Southern Europe             </t>
  </si>
  <si>
    <t>ST-MBEDSMED-MB</t>
  </si>
  <si>
    <t>EU domestc hlw section del SthEU</t>
  </si>
  <si>
    <t xml:space="preserve">EU domestic hollow sections Ç per tonne del Southern Europe                     </t>
  </si>
  <si>
    <t>ST-MBEDSPLT-MB</t>
  </si>
  <si>
    <t>EU domestic Plate 8-40 exw SthEU</t>
  </si>
  <si>
    <t xml:space="preserve">EU domestic plate (8-40mm) Ç per tonne ex-works Southern Europe                 </t>
  </si>
  <si>
    <t>ST-MBEDSHRC-MB</t>
  </si>
  <si>
    <t xml:space="preserve">EU domestic HRC exworks SthEU   </t>
  </si>
  <si>
    <t xml:space="preserve">EU domestic hot rolled coil Ç per tonne ex-works Southern Europe                </t>
  </si>
  <si>
    <t>ST-MBEDSCRC-MB</t>
  </si>
  <si>
    <t xml:space="preserve">EU domestic CRC exworks SthEU   </t>
  </si>
  <si>
    <t xml:space="preserve">EU domestic cold rolled coil Ç per tonne ex-works Southern Europe               </t>
  </si>
  <si>
    <t>ST-MBEUDSHDG-MB</t>
  </si>
  <si>
    <t>EU domestic HtDpGalvC exw Sth EU</t>
  </si>
  <si>
    <t xml:space="preserve">EU domestic hot-dip galvanized coil Ç per tonne ex-works Southern Europe        </t>
  </si>
  <si>
    <t>ST-MBEDNREB-MB</t>
  </si>
  <si>
    <t xml:space="preserve">EU domestic rebar del Nth EU    </t>
  </si>
  <si>
    <t xml:space="preserve">EU domestic rebar Ç per tonne del Northern Europe                               </t>
  </si>
  <si>
    <t>ST-MBEDNWRD-MB</t>
  </si>
  <si>
    <t xml:space="preserve">EU domestic wire rod del Nth EU </t>
  </si>
  <si>
    <t xml:space="preserve">EU domestic wire rod (mesh quality) Ç per tonne del Northern Europe             </t>
  </si>
  <si>
    <t>ST-MBEDNMED-MB</t>
  </si>
  <si>
    <t>EU domestc hlw section del NthEU</t>
  </si>
  <si>
    <t xml:space="preserve">EU domestic hollow sections Ç per tonne del Northern Europe                     </t>
  </si>
  <si>
    <t>ST-MBEDNPLT-MB</t>
  </si>
  <si>
    <t>EU domestic Plate 8-40 exw NthEU</t>
  </si>
  <si>
    <t xml:space="preserve">EU domestic plate (8-40mm) Ç per tonne ex-works Northern Europe                 </t>
  </si>
  <si>
    <t>ST-MBEUDNHRC-MB</t>
  </si>
  <si>
    <t xml:space="preserve">EU domestic HRC exworks NthEU   </t>
  </si>
  <si>
    <t xml:space="preserve">EU domestic hot rolled coil Ç per tonne ex-works Northern Europe                </t>
  </si>
  <si>
    <t>ST-MBEDNCRC-MB</t>
  </si>
  <si>
    <t xml:space="preserve">EU domestic CRC exworks NthEU   </t>
  </si>
  <si>
    <t xml:space="preserve">EU domestic cold rolled coil Ç per tonne ex-works Northern Europe               </t>
  </si>
  <si>
    <t>ST-MBEDNHDP-MB</t>
  </si>
  <si>
    <t>EU domestic HtDpGalvC exw Nth EU</t>
  </si>
  <si>
    <t xml:space="preserve">EU domestic hot-dip galvanized coil Ç per tonne ex-works Northern Europe        </t>
  </si>
  <si>
    <t>ST-MBEISEREB-MB</t>
  </si>
  <si>
    <t>EU Sth export rebar fob main prt</t>
  </si>
  <si>
    <t xml:space="preserve">Southern Europe export rebar Ç per tonne fob main port                          </t>
  </si>
  <si>
    <t>ST-MBEUWRDM-MB</t>
  </si>
  <si>
    <t>EU Sth export wirerod fob mn prt</t>
  </si>
  <si>
    <t xml:space="preserve">Southern Europe export wire rod (mesh quality) Ç per tonne fob main port        </t>
  </si>
  <si>
    <t>ST-MBCEXPIBT-MB</t>
  </si>
  <si>
    <t xml:space="preserve">CIS exp pig iron Baltic Sea fob </t>
  </si>
  <si>
    <t xml:space="preserve">CIS export pig iron Baltic Sea $ per tonne fob main port                        </t>
  </si>
  <si>
    <t>ST-MBCEXPIBL-MB</t>
  </si>
  <si>
    <t xml:space="preserve">CIS exp pig iron Black Sea fob  </t>
  </si>
  <si>
    <t xml:space="preserve">CIS export pig iron Black Sea $ per tonne fob main port                         </t>
  </si>
  <si>
    <t>ST-MBSEUEXP-MB</t>
  </si>
  <si>
    <t>EU exp 304 StnlsSht CRS fob NtEU</t>
  </si>
  <si>
    <t xml:space="preserve">EU export grade 304 stainless steel cold rolled sheet (2mm) Ç/T fob N EU port   </t>
  </si>
  <si>
    <t>ST-MBSEUSSC-MB</t>
  </si>
  <si>
    <t>MB IrnStl Scp EU Cif Stnls solid</t>
  </si>
  <si>
    <t xml:space="preserve">Metal Bulletin Iron &amp; Steel Scrap Europe Cif Europe Stainless 18 8 solids       </t>
  </si>
  <si>
    <t>ST-MBSEUSTC-MB</t>
  </si>
  <si>
    <t>MB IrnStl Scp EU Cif Stnls Turng</t>
  </si>
  <si>
    <t xml:space="preserve">Metal Bulletin Iron &amp; Steel Scrap Europe Cif Europe Stainless 18/8 turnings     </t>
  </si>
  <si>
    <t>AL-MBPRDIGLM-MB</t>
  </si>
  <si>
    <t xml:space="preserve">Al Ing Prm RDM LME P1020A MAv   </t>
  </si>
  <si>
    <t xml:space="preserve">Aluminium P1020A, in-warehouse Rotterdam duty un-paid spot weighted avg, MAvg   </t>
  </si>
  <si>
    <t>AL-SGPHLMA-MB</t>
  </si>
  <si>
    <t>Al P1020A whsSG spt lowhigh MtAv</t>
  </si>
  <si>
    <t xml:space="preserve">Aluminium P1020A, in-warehouse Singapore, spot low-high monthly average         </t>
  </si>
  <si>
    <t>AL-SGPWAMA-MB</t>
  </si>
  <si>
    <t xml:space="preserve">Al P1020A whs SG spt WgAvg MtAv </t>
  </si>
  <si>
    <t xml:space="preserve">Aluminium P1020A, in-warehouse Singapore, spot weighted monthly average         </t>
  </si>
  <si>
    <t>AL-GWBSHLMA-MB</t>
  </si>
  <si>
    <t>Al P1020A cifKR Spt lowhigh MtAv</t>
  </si>
  <si>
    <t xml:space="preserve">Aluminium P1020A, cif, Korea (Gwangyang or Busan), spot low-high Mnt Avg        </t>
  </si>
  <si>
    <t>AL-JOHWAMA-MB</t>
  </si>
  <si>
    <t xml:space="preserve">Al P1020A whs Johor WgAvg MtAv  </t>
  </si>
  <si>
    <t xml:space="preserve">"Aluminium P1020A, in-warehouse Johor, spot weighted monthly average, $/tonne"  </t>
  </si>
  <si>
    <t>AL-GWBSWAMA-MB</t>
  </si>
  <si>
    <t xml:space="preserve">Al P1020A cif KR Spt WgAvg MtAv </t>
  </si>
  <si>
    <t xml:space="preserve">Aluminium P1020A, cif, Korea (Gwangyang or Busan), spot weighted Mnt Avg        </t>
  </si>
  <si>
    <t>AL-JOHHLMA-MB</t>
  </si>
  <si>
    <t>Al P1020A whs Johor lowhigh MtAv</t>
  </si>
  <si>
    <t xml:space="preserve">"Aluminium P1020A, in-warehouse Johor, spot low-high monthly average, $/tonne"  </t>
  </si>
  <si>
    <t>AL-SHHLMA-MB</t>
  </si>
  <si>
    <t>Al P1020A cifSH Spt lowhigh MtAv</t>
  </si>
  <si>
    <t xml:space="preserve">"Aluminium P1020A, cif Shanghai, spot low-high monthly average, $/tonne"        </t>
  </si>
  <si>
    <t>AL-SHWAMA-MB</t>
  </si>
  <si>
    <t xml:space="preserve">Al P1020A cifSH Spt WgAvg MtAv  </t>
  </si>
  <si>
    <t>"Aluminium P1020A, cif Shanghai, spot weighted average monthly average, $/tonne"</t>
  </si>
  <si>
    <t>CU-PRCLHLMA-MB</t>
  </si>
  <si>
    <t>Cu Pr RDM grdA cathd LowHigh LME</t>
  </si>
  <si>
    <t>MB RDM Grade A copper cathode LME spec BSEN 1978:1998(Cu-CATH-1) low-high MntAvg</t>
  </si>
  <si>
    <t>CU-PRCCLLMA-MB</t>
  </si>
  <si>
    <t>Cu Pr RDM grdA cathd LowHigh Avg</t>
  </si>
  <si>
    <t>MB RDM GradeA copper cathode LME spec BSEN 1978:1998(Cu-CATH-1) Calc Prem MntAvg</t>
  </si>
  <si>
    <t>CU-PBUCLHMA-MB</t>
  </si>
  <si>
    <t>Cu Pr Bsn grdA cathd LowHigh MAv</t>
  </si>
  <si>
    <t xml:space="preserve">MB Busan GradeA copper cathode LMEspecBSEN 1978:1998(Cu-CATH-1)low-high MntAvg  </t>
  </si>
  <si>
    <t>CU-PBUCTMA-MB</t>
  </si>
  <si>
    <t>Cu Pr Bsn grdA cathd calc Pr MAv</t>
  </si>
  <si>
    <t xml:space="preserve">MB Busan GradeA copper cathode LMEspecBSEN 1978:1998(Cu-CATH-1)Calc Prem MntAvg </t>
  </si>
  <si>
    <t>CU-PLECLHMA-MB</t>
  </si>
  <si>
    <t>Cu Pr Legh grdA cathd LowHig MAv</t>
  </si>
  <si>
    <t>MB Leghorn GradeA copper cathode LMEspecBSEN 1978:1998(Cu-CATH-1)low-high MntAvg</t>
  </si>
  <si>
    <t>CU-PLECTMA-MB</t>
  </si>
  <si>
    <t>Cu Pr Legh grdA cathd calcPr Mav</t>
  </si>
  <si>
    <t>MB Leghorn GradeA copper cathode LMEspecBSEN 1978:1998(Cu-CATH-1)Calc Prem MntAv</t>
  </si>
  <si>
    <t>CU-PSHCLHMA-MB</t>
  </si>
  <si>
    <t xml:space="preserve">Cu Pr SH grdA cathd LowHigh MAv </t>
  </si>
  <si>
    <t>MB Shanghai GradeA copper cathode LMEspecBSEN 1978:1998(Cu-CATH-1)low-high MntAv</t>
  </si>
  <si>
    <t>CU-PSHCTMA-MB</t>
  </si>
  <si>
    <t>Cu Pr SH grdA cathd calc Prm MAv</t>
  </si>
  <si>
    <t>MB Shanghai GradeA copper cathode LMEspecBSEN 1978:1998(Cu-CATH-1)CalcPrem MntAv</t>
  </si>
  <si>
    <t>CU-PSGCLHMA-MB</t>
  </si>
  <si>
    <t xml:space="preserve">Cu Pr SG grdA cathd LowHigh MAv </t>
  </si>
  <si>
    <t>MB SGP Grade A copper cathode LME spec BSEN 1978:1998(Cu-CATH-1) low-high MntAvg</t>
  </si>
  <si>
    <t>CU-PSGCTMA-MB</t>
  </si>
  <si>
    <t>Cu Pr SG grdA cathd calc Prm MAv</t>
  </si>
  <si>
    <t>MB SGP GradeA copper cathode LME spec BSEN 1978:1998(Cu-CATH-1) Calc Prem MntAvg</t>
  </si>
  <si>
    <t>PB-PSGLLHMA-MB</t>
  </si>
  <si>
    <t>PB-PSGLCLMA-MB</t>
  </si>
  <si>
    <t>PB-PRDLLHMA-MB</t>
  </si>
  <si>
    <t xml:space="preserve">Pb Pr Rdm 99.97% LowHigh MAv    </t>
  </si>
  <si>
    <t xml:space="preserve">MB Lead prem Rotterdam 99.97% purity LME spec:BS EN 12659:1999 low-high MntAvg  </t>
  </si>
  <si>
    <t>PB-PRDLCLMA-MB</t>
  </si>
  <si>
    <t xml:space="preserve">Pb Pr Rdm 99.97% calc prm MAv   </t>
  </si>
  <si>
    <t xml:space="preserve">MB Lead prem Rotterdam 99.97% purity LME spec:BS EN 12659:1999 calc prem MntAvg </t>
  </si>
  <si>
    <t>NI-PSHLLHMA-MB</t>
  </si>
  <si>
    <t xml:space="preserve">MB Ni Pr SG 99.80% L-H MtAvg    </t>
  </si>
  <si>
    <t xml:space="preserve">MB Nickel Prem. Shanghai 99.80% LMEspec: B39:79 (2008) low-high MntAvg $/tonne  </t>
  </si>
  <si>
    <t>NI-PSHLCLMA-MB</t>
  </si>
  <si>
    <t xml:space="preserve">MB Ni Pr SG 99.80% cal pr MtAvg </t>
  </si>
  <si>
    <t>MB Nickel Prem. Shanghai 99.80% LMEspec: B39:79 (2008) calc prem. MntAvg $/tonne</t>
  </si>
  <si>
    <t>ZN-MBSHLPMA-MB</t>
  </si>
  <si>
    <t xml:space="preserve">Zn SH P MA LME BSEN11792003     </t>
  </si>
  <si>
    <t xml:space="preserve">MB Zinc Shanghai calculated premium monthly average LME spec BS EN 11792003     </t>
  </si>
  <si>
    <t>ZN-MBCHPLMA-MB</t>
  </si>
  <si>
    <t>ZN-MBGWLHLMA-MB</t>
  </si>
  <si>
    <t xml:space="preserve">Zn Gwan LH M LME BSEN11792003   </t>
  </si>
  <si>
    <t xml:space="preserve">MB Zinc Premium Gwangyang low-high monthly average LME spec BS EN 11792003      </t>
  </si>
  <si>
    <t>ZN-MBGWPLMA-MB</t>
  </si>
  <si>
    <t xml:space="preserve">Zn Gwang Pr MA LME BSEN11792003 </t>
  </si>
  <si>
    <t xml:space="preserve">MB Zinc Gwangyang calculated premium monthly average LME spec BS EN 11792003    </t>
  </si>
  <si>
    <t>ZN-MBJOLHMA-MB</t>
  </si>
  <si>
    <t xml:space="preserve">Zn P Joh LH M LME BSEN11792003  </t>
  </si>
  <si>
    <t xml:space="preserve">MB Zinc Premium Johor low-high monthly average LME spec BS EN 11792003          </t>
  </si>
  <si>
    <t>ZN-MBJOPLMA-MB</t>
  </si>
  <si>
    <t>Zn Joho cl P MA LME BSEN11792003</t>
  </si>
  <si>
    <t xml:space="preserve">MB Zinc Johor calculated premium monthly average LME spec BS EN 11792003        </t>
  </si>
  <si>
    <t>ZN-MBNOLHMA-MB</t>
  </si>
  <si>
    <t>ZN-MBRDLHMA-MB</t>
  </si>
  <si>
    <t xml:space="preserve">Zn RDM L/H MA LME BSEN11792003  </t>
  </si>
  <si>
    <t xml:space="preserve">MB Zinc Premium Rotterdam low-high monthly average LME spec BS EN 11792003      </t>
  </si>
  <si>
    <t>ZN-MBRDLPMA-MB</t>
  </si>
  <si>
    <t xml:space="preserve">Zn RDM P MA LME BSEN11792003    </t>
  </si>
  <si>
    <t xml:space="preserve">MB Zinc Rotterdam calculated premium monthly average LME spec BS EN 11792003    </t>
  </si>
  <si>
    <t>ZN-MBSGLHLMA-MB</t>
  </si>
  <si>
    <t xml:space="preserve">Zn P SG LH MA LMEBSEN11792003   </t>
  </si>
  <si>
    <t xml:space="preserve">MB Zinc Premium Singapore low-high monthly average LME spec BS EN 11792003      </t>
  </si>
  <si>
    <t>ZN-MBSGLPMA-MB</t>
  </si>
  <si>
    <t xml:space="preserve">Zn SG Pr MA LME BSEN11792003    </t>
  </si>
  <si>
    <t xml:space="preserve">MB Zinc Singapore calculated premium monthly average LME spec BS EN 11792003    </t>
  </si>
  <si>
    <t>FCR-MBCNICSH-MB</t>
  </si>
  <si>
    <t xml:space="preserve">FCR CN imp chrg 50% Cr Idx CIF  </t>
  </si>
  <si>
    <t xml:space="preserve">MB Ferro Chrome China import charge chrome 50 percent  Cr index CIF Shanghai    </t>
  </si>
  <si>
    <t>PB-LMPMTDT-MB</t>
  </si>
  <si>
    <t xml:space="preserve">Lead LME prompt date            </t>
  </si>
  <si>
    <t xml:space="preserve">Lead Prompt Date Dec 1 LME Daily Official $ per tonne                           </t>
  </si>
  <si>
    <t>AL-MBA3SHLMY-MB</t>
  </si>
  <si>
    <t>AL-MBA3SHLM-MB</t>
  </si>
  <si>
    <t>AL-MBACSHLMY-MB</t>
  </si>
  <si>
    <t>AL-MBACSHLMU-MB</t>
  </si>
  <si>
    <t>CU-MBACSHLMY-MB</t>
  </si>
  <si>
    <t>CU-MBACSHLMU-MB</t>
  </si>
  <si>
    <t>CU-MBA3SHLMY-MB</t>
  </si>
  <si>
    <t>CU-MBA3SHLMU-MB</t>
  </si>
  <si>
    <t>ZN-ARCSHLM-MB</t>
  </si>
  <si>
    <t>ZN-MBACSHLMU-MB</t>
  </si>
  <si>
    <t>ZN-MBA3SHLMY-MB</t>
  </si>
  <si>
    <t>ZN-MBA3SHLMU-MB</t>
  </si>
  <si>
    <t>GA-MBFMKTMV-MB</t>
  </si>
  <si>
    <t xml:space="preserve">Mtl Bulletin Gallium FrMrkt MAv </t>
  </si>
  <si>
    <t xml:space="preserve">Metal Bulletin Gallium free market monthly average                              </t>
  </si>
  <si>
    <t>AL-MBJIGLHLM-MB</t>
  </si>
  <si>
    <t>"Al P1020A,cif Japan prt,spt LH"</t>
  </si>
  <si>
    <t xml:space="preserve">Aluminium P1020A, cif main Japanese ports, spot low-high, $/tonne               </t>
  </si>
  <si>
    <t>AL-MBJIGPLM-MB</t>
  </si>
  <si>
    <t>"Al P1020A,cif Japan pt,spt wtav</t>
  </si>
  <si>
    <t xml:space="preserve">Aluminium P1020A, cif main Japanese ports, spot weighted average, $/tonne       </t>
  </si>
  <si>
    <t>MN-MBOPRTIC-MB</t>
  </si>
  <si>
    <t xml:space="preserve">MB MNOre 44  Mn Cif Tianjin     </t>
  </si>
  <si>
    <t xml:space="preserve">Metal Bulletin Manganese Ore 44  Mn Cif Tianjin USD per dry metric tonne unit   </t>
  </si>
  <si>
    <t>MN-MBOPRELF-MB</t>
  </si>
  <si>
    <t>MB MN Ore 38 Mn Fob PrtElizabeth</t>
  </si>
  <si>
    <t xml:space="preserve">Metal Bulletin Manganese Ore 38 Mn Fob Port Elizabeth USD dry metric tonne unit </t>
  </si>
  <si>
    <t>CO-MBLMSTWO-MB</t>
  </si>
  <si>
    <t>NF CO Wld m99.3% Ofc LME Dly Stl</t>
  </si>
  <si>
    <t xml:space="preserve">Cobalt Metal min 99.3% settlement LME $ per tonne                               </t>
  </si>
  <si>
    <t>AL-MBLMC3SP-MB</t>
  </si>
  <si>
    <t xml:space="preserve">Al Cash to LME 3Mnt Close sprd  </t>
  </si>
  <si>
    <t xml:space="preserve">LME Aluminium cash-to-three month closing spread $ per tonne                    </t>
  </si>
  <si>
    <t>CU-MBLMC3SP-MB</t>
  </si>
  <si>
    <t xml:space="preserve">Cu cash to LME 3Mnt cls sprd    </t>
  </si>
  <si>
    <t xml:space="preserve">LME Copper cash-to-three month closing spread $ per tonne                       </t>
  </si>
  <si>
    <t>ST-TRDABSC-MB</t>
  </si>
  <si>
    <t xml:space="preserve">Steel TR dm auto bundle Scp del </t>
  </si>
  <si>
    <t xml:space="preserve">Steel Turkey domestic auto bundle scrap Turkish lira per tonne delivered        </t>
  </si>
  <si>
    <t>ST-TRDMLSCD-MB</t>
  </si>
  <si>
    <t>Steel TR dm melting Scp shpbrkng</t>
  </si>
  <si>
    <t xml:space="preserve">Steel Turkey domestic melting scrap from shipbreaking $ per tonne delivered     </t>
  </si>
  <si>
    <t>ST-UAEIHDGC-MB</t>
  </si>
  <si>
    <t>UAE import HtDpGalvC cfr JebelAl</t>
  </si>
  <si>
    <t xml:space="preserve">UAE import hot dip-galvanized coil $ per tonne cfr Jebel Ali                    </t>
  </si>
  <si>
    <t>ST-EUDNSECE-MB</t>
  </si>
  <si>
    <t>EU domstc NthRgn hlw section exw</t>
  </si>
  <si>
    <t xml:space="preserve">EU domestic Northern Region hollow sections Ç per tonne ex-works                </t>
  </si>
  <si>
    <t>ST-EUDSSECE-MB</t>
  </si>
  <si>
    <t>EU domstc SthRgn hlw section exw</t>
  </si>
  <si>
    <t xml:space="preserve">EU domestic Southern Region hollow sections Ç per tonne ex-works                </t>
  </si>
  <si>
    <t>FE-PLIDCQ-MB</t>
  </si>
  <si>
    <t>IronOre Pellet Idx cfr Qin.65%Fe</t>
  </si>
  <si>
    <t xml:space="preserve">Iron Ore Pellet Index cfr Qingdao (65% Fe) $ per dry metric tonne weekly index  </t>
  </si>
  <si>
    <t>FE-COIDCQ-MB</t>
  </si>
  <si>
    <t>IronOre Con.Idx(66% Fe) cfr Qin.</t>
  </si>
  <si>
    <t xml:space="preserve">Iron Ore Concentrate Index(66% Fe) cfr Qingdao $/dry metric tonne weekly index  </t>
  </si>
  <si>
    <t>ST-TREHRCPF-MB</t>
  </si>
  <si>
    <t>ST-TRDPGVSE-MB</t>
  </si>
  <si>
    <t>TR domestic prepaintGalvS ex wor</t>
  </si>
  <si>
    <t xml:space="preserve">Turkey domestic prepainted galvanized steel $ per tonne ex works                </t>
  </si>
  <si>
    <t>ST-SAMPLTIC-MB</t>
  </si>
  <si>
    <t>Sth AM import Plate cfr main prt</t>
  </si>
  <si>
    <t xml:space="preserve">South America plate import $ per tonne cfr main ports                           </t>
  </si>
  <si>
    <t>ST-SAMHRCIC-MB</t>
  </si>
  <si>
    <t xml:space="preserve">Sth Am import HRC cfr main port </t>
  </si>
  <si>
    <t xml:space="preserve">South America import hot rolled coil $ per tonne cfr main ports                 </t>
  </si>
  <si>
    <t>ST-SAMCRCIC-MB</t>
  </si>
  <si>
    <t xml:space="preserve">Sth AM import CRC cfr main port </t>
  </si>
  <si>
    <t xml:space="preserve">South America import cold rolled coil $ per tonne cfr main ports                </t>
  </si>
  <si>
    <t>ST-SAMHDGIC-MB</t>
  </si>
  <si>
    <t>Sth AM import HtDpGalvC cfr m pt</t>
  </si>
  <si>
    <t xml:space="preserve">South America import hot dip galvanized coil $ per tonne cfr main ports         </t>
  </si>
  <si>
    <t>ST-INDMREBE-MB</t>
  </si>
  <si>
    <t xml:space="preserve">India domestic rebar ex works   </t>
  </si>
  <si>
    <t xml:space="preserve">India domestic rebar rupees per tonne ex works                                  </t>
  </si>
  <si>
    <t>FE-MBIUSFN-MB</t>
  </si>
  <si>
    <t xml:space="preserve">Steel MB US Fe IO Fines cfr Qin </t>
  </si>
  <si>
    <t xml:space="preserve">Metal Bulletin Indicator for US$/% Fe in Iron Ore Fines cfr Qingdao             </t>
  </si>
  <si>
    <t>ST-IRIHRCPC-MB</t>
  </si>
  <si>
    <t xml:space="preserve">Iran Import HRC cfr IR ports    </t>
  </si>
  <si>
    <t xml:space="preserve">Iran import hot rolled coil $ per tonne cfr Iranian ports                       </t>
  </si>
  <si>
    <t>ST-IRICRCPC-MB</t>
  </si>
  <si>
    <t>Iran Import CRC cfr Iranian port</t>
  </si>
  <si>
    <t xml:space="preserve">Iran import cold rolled coil $ per tonne cfr Iranian ports                      </t>
  </si>
  <si>
    <t>ST-IRIHDGPC-MB</t>
  </si>
  <si>
    <t>Iran import HtDpGalvC cfr IR prt</t>
  </si>
  <si>
    <t xml:space="preserve">Iran import hot-dip galvanized coil $ per tonne cfr Iranian ports               </t>
  </si>
  <si>
    <t>ST-IRIPLTPC-MB</t>
  </si>
  <si>
    <t xml:space="preserve">Iran import plate cfr IR ports  </t>
  </si>
  <si>
    <t xml:space="preserve">Iran import plate $ per tonne cfr Iranian ports                                 </t>
  </si>
  <si>
    <t>ST-IRDUBMES-MB</t>
  </si>
  <si>
    <t>ST-IRDBLTES-MB</t>
  </si>
  <si>
    <t xml:space="preserve">Iran domestic billet ex Stock   </t>
  </si>
  <si>
    <t xml:space="preserve">Iran domestic billet million rials per tonne ex stock Tehran                    </t>
  </si>
  <si>
    <t>PB-MBSEBTPMR-MB</t>
  </si>
  <si>
    <t xml:space="preserve">Soft Pb EU Ind batry Prm Rdm    </t>
  </si>
  <si>
    <t xml:space="preserve">Metal Bulletin Soft lead  European Industrial battery premium  Rotterdam        </t>
  </si>
  <si>
    <t>PB-EIBTPMRW-MB</t>
  </si>
  <si>
    <t>EU Ind battry prem whs Rdm FrMkt</t>
  </si>
  <si>
    <t>EU Ind. batery prem in warehous RDM FreeMrkt(Eurobat) Traction refined/soft lead</t>
  </si>
  <si>
    <t>ST-IRIPGASPC-MB</t>
  </si>
  <si>
    <t>Iran Import PrePaintGavlS cfr IR</t>
  </si>
  <si>
    <t xml:space="preserve">Iran import prepainted galvanized steel $ per tonne cfr Iranian ports           </t>
  </si>
  <si>
    <t>ST-EUDCRSHB-MB</t>
  </si>
  <si>
    <t>EU dom 316 CRStlnlsShtAly BasPrc</t>
  </si>
  <si>
    <t xml:space="preserve">EU domestic 316 2mm cold rolled stainless sheet base price delivered Ç pertonne </t>
  </si>
  <si>
    <t>ST-EUDCRSHA-MB</t>
  </si>
  <si>
    <t>EU dom 316 CRStlnlsShtAly Srchrg</t>
  </si>
  <si>
    <t xml:space="preserve">EU domestic 316 2mm cold rolled SS alloy surcharge delivered Ç per tonne        </t>
  </si>
  <si>
    <t>ST-MBCKCPJIC-MB</t>
  </si>
  <si>
    <t>ST-MBCKCMJIC-MB</t>
  </si>
  <si>
    <t>AL-MBINAUFMA-MB</t>
  </si>
  <si>
    <t xml:space="preserve">Al Index fob Australia MAvg     </t>
  </si>
  <si>
    <t xml:space="preserve">Metal Bulletin Non-Ferrous Metals Alumina Index fob Australia Monthly Average   </t>
  </si>
  <si>
    <t>MO-MBLMSTLDO-MB</t>
  </si>
  <si>
    <t xml:space="preserve">MO Metal Stl. Dly Ofc LME       </t>
  </si>
  <si>
    <t xml:space="preserve">Molybdenum Metal Settlement Official London Metal Exchange daily price$ /tonne  </t>
  </si>
  <si>
    <t>ST-CNCCDS-MB</t>
  </si>
  <si>
    <t>CN HrdCokCoal Shanxi mkt dom del</t>
  </si>
  <si>
    <t xml:space="preserve">China Hard Coking Coal Shanxi spot market domestic delivered Yuan per tonne     </t>
  </si>
  <si>
    <t>ST-NCNTADBLT-MB</t>
  </si>
  <si>
    <t>China Nth Domestc Billet ex-work</t>
  </si>
  <si>
    <t xml:space="preserve">Northern China Tangshan Domestic Billet ex-works Yuan per tonne                 </t>
  </si>
  <si>
    <t>ST-NCNTADREB-MB</t>
  </si>
  <si>
    <t>China Nth domestic Rebar ex-ware</t>
  </si>
  <si>
    <t xml:space="preserve">Northern China Domestic Rebar ex-warehouse Yuan per tonne                       </t>
  </si>
  <si>
    <t>ST-HRCDNCD-MB</t>
  </si>
  <si>
    <t>CN Northern domestic HRC ex ware</t>
  </si>
  <si>
    <t xml:space="preserve">Northern China Domestic Hot Rolled Coil ex-warehouse Yuan per tonne             </t>
  </si>
  <si>
    <t>ST-PLDREBE-MB</t>
  </si>
  <si>
    <t xml:space="preserve">Poland domestic rebar ex-works  </t>
  </si>
  <si>
    <t xml:space="preserve">Poland domestic rebar ex-works zloty per tonne                                  </t>
  </si>
  <si>
    <t>ST-BRREBD-MB</t>
  </si>
  <si>
    <t>Brazil domestic rebar delvrd mnt</t>
  </si>
  <si>
    <t xml:space="preserve">Brazil domestic rebar delivered Reais per tonne monthly                         </t>
  </si>
  <si>
    <t>ST-BRHRCE-MB</t>
  </si>
  <si>
    <t xml:space="preserve">Brazil domestic HRC exw mntly   </t>
  </si>
  <si>
    <t xml:space="preserve">Brazil domestic hot rolled coil ex-works Reais per tonne monthly                </t>
  </si>
  <si>
    <t>ST-BRCRCE-MB</t>
  </si>
  <si>
    <t>BR domestic CRC ex works monthly</t>
  </si>
  <si>
    <t xml:space="preserve">Brazil domestic cold rolled coil ex-works Reais per tonne monthly               </t>
  </si>
  <si>
    <t>ST-BRHDGE-MB</t>
  </si>
  <si>
    <t>Brazil domestc HtDpGalvC exw mnt</t>
  </si>
  <si>
    <t xml:space="preserve">Brazil domestic hot dipped galvanized coil ex-works Reais per tonne monthly     </t>
  </si>
  <si>
    <t>ZN-MBSHGDEW-MB</t>
  </si>
  <si>
    <t xml:space="preserve">Zinc UK Spl High grd deliv      </t>
  </si>
  <si>
    <t xml:space="preserve">Metal Bulletin Zinc UK Special High Grade delivered customer works basis        </t>
  </si>
  <si>
    <t>CU-MBPJOHL-MB</t>
  </si>
  <si>
    <t>"Cu Johor low-high prm, GrdA Cth</t>
  </si>
  <si>
    <t xml:space="preserve">"Johor, Copper low-high premium, Grade A, cathode in warehouse, $ per tonne"    </t>
  </si>
  <si>
    <t>CU-MBPJOCL-MB</t>
  </si>
  <si>
    <t xml:space="preserve">Cu Johor average prm GrdA Cthd  </t>
  </si>
  <si>
    <t xml:space="preserve">"Johor, Copper average premium, Grade A, cathode, in warehouse $ per tonne"     </t>
  </si>
  <si>
    <t>ST-SEAISLBC-MB</t>
  </si>
  <si>
    <t>SthEst /Est Asia import slab cfr</t>
  </si>
  <si>
    <t xml:space="preserve">South East Asia/East Asia import slab $ per tonne cfr                           </t>
  </si>
  <si>
    <t>ST-SEAIBLTC-MB</t>
  </si>
  <si>
    <t xml:space="preserve">SthEst Asia Import Billet cfr   </t>
  </si>
  <si>
    <t xml:space="preserve">South East Asia Import Billet $ per tonne cfr                                   </t>
  </si>
  <si>
    <t>ST-SEAIHRCC-MB</t>
  </si>
  <si>
    <t>Sth East AS import HRC cfrVietn.</t>
  </si>
  <si>
    <t xml:space="preserve">South East Asia Import Hot rolled coil $ per tonne cfr (Vietnam)                </t>
  </si>
  <si>
    <t>ST-SEAICRCC-MB</t>
  </si>
  <si>
    <t xml:space="preserve">Sth East AS import CRC cfr      </t>
  </si>
  <si>
    <t xml:space="preserve">South East Asia Import Cold rolled coil $ per tonne cfr                         </t>
  </si>
  <si>
    <t>ST-SEAIHDGC-MB</t>
  </si>
  <si>
    <t xml:space="preserve">SthEst AS import HtDpGalvC cfr  </t>
  </si>
  <si>
    <t xml:space="preserve">South East Asia Import Hot-dipped galvanized $ per tonne cfr                    </t>
  </si>
  <si>
    <t>ST-SEAIREBC-MB</t>
  </si>
  <si>
    <t>SthEst Asia Import Rebar cfr Sgp</t>
  </si>
  <si>
    <t xml:space="preserve">South East Asia Import Rebar $ per tonne cfr (Singapore)                        </t>
  </si>
  <si>
    <t>ST-SEAIWRDC-MB</t>
  </si>
  <si>
    <t>SthEst AS Imp Wirerod lwcarb cfr</t>
  </si>
  <si>
    <t xml:space="preserve">South East Asia Import Wire rod (low carbon) $ per tonne cfr                    </t>
  </si>
  <si>
    <t>ST-SAIREBC-MB</t>
  </si>
  <si>
    <t xml:space="preserve">Saudi Arabia import rebar cfr   </t>
  </si>
  <si>
    <t xml:space="preserve">Saudi Arabia import rebar $ per tonne cfr                                       </t>
  </si>
  <si>
    <t>ST-SAIHRCC-MB</t>
  </si>
  <si>
    <t xml:space="preserve">Saudi Import HRC cfr            </t>
  </si>
  <si>
    <t xml:space="preserve">Saudi Arabia import hot rolled coil $ per tonne cfr                             </t>
  </si>
  <si>
    <t>ST-PRDREBE-MB</t>
  </si>
  <si>
    <t>Peru domestic rebar ex-works mnt</t>
  </si>
  <si>
    <t xml:space="preserve">Peru domestic rebar ex-works Peruvian Nuevos Soles pertonne monthly assessment  </t>
  </si>
  <si>
    <t>ST-ARREBD-MB</t>
  </si>
  <si>
    <t>ST-ARHRCE-MB</t>
  </si>
  <si>
    <t>Argentina domestic HRC exw mntly</t>
  </si>
  <si>
    <t xml:space="preserve">Argentina domestic hot rolled coil ex-works $ per tonne monthly assessment      </t>
  </si>
  <si>
    <t>ST-AGCRCDE-MB</t>
  </si>
  <si>
    <t xml:space="preserve">AR domestic CRC ex works        </t>
  </si>
  <si>
    <t xml:space="preserve">Argentina domestic cold rolled coil ex-works $ per tonne monthly assessment     </t>
  </si>
  <si>
    <t>ST-ARHDGCE-MB</t>
  </si>
  <si>
    <t xml:space="preserve">AR domestic HtDpGalvC exw mntly </t>
  </si>
  <si>
    <t xml:space="preserve">Argentina domestic hot dipped galvanized coil ex-works $ per tonne monthly      </t>
  </si>
  <si>
    <t>ST-US1SCPLTF-MB</t>
  </si>
  <si>
    <t>US 304 StnlsSht CldPalte fob mil</t>
  </si>
  <si>
    <t xml:space="preserve">USA grade 304SS coiled plate $ per hundredweight fob mill monthly assessment    </t>
  </si>
  <si>
    <t>ST-US2SCPLTF-MB</t>
  </si>
  <si>
    <t>US 316 StnlsSht CldPalte fob mil</t>
  </si>
  <si>
    <t xml:space="preserve">USA grade 316 SS coiled plate $/hundredweight fob mill monthly assessment       </t>
  </si>
  <si>
    <t>ST-US1SCRSF-MB</t>
  </si>
  <si>
    <t xml:space="preserve">US 304 StnlsSht CRC fob mill    </t>
  </si>
  <si>
    <t xml:space="preserve">USA grade 304 SS cold rolled sheet $/hundredweight fob mill monthly assessment  </t>
  </si>
  <si>
    <t>ST-US2SCRSF-MB</t>
  </si>
  <si>
    <t>USA grd 316L SSteel CRS fob mill</t>
  </si>
  <si>
    <t xml:space="preserve">USA grade 316L SS cold rolled sheet $/hundredweight fob mill monthly assessment </t>
  </si>
  <si>
    <t>ST-USDLNPF-MB</t>
  </si>
  <si>
    <t>US domestic ERW linpipe fob mill</t>
  </si>
  <si>
    <t xml:space="preserve">USA domestic ERW linepipe (X42) $ per short ton fob mill monthly assessment     </t>
  </si>
  <si>
    <t>ST-USDLNPC-MB</t>
  </si>
  <si>
    <t xml:space="preserve">US import ERW linepipe crf      </t>
  </si>
  <si>
    <t xml:space="preserve">USA import ERW linepipe (X42) c&amp;f $ per short ton monthly assessment            </t>
  </si>
  <si>
    <t>ST-USIOCSC-MB</t>
  </si>
  <si>
    <t xml:space="preserve">US import OCTG API5CT crf del   </t>
  </si>
  <si>
    <t xml:space="preserve">USA import OCTG API5CT - casing J/K55 c&amp;f $/ton delivered monthly assessment    </t>
  </si>
  <si>
    <t>ST-USIOCSF-MB</t>
  </si>
  <si>
    <t xml:space="preserve">US OCTG API5CT fob mill         </t>
  </si>
  <si>
    <t xml:space="preserve">USA OCTG API5CT - casing J/K55 $ per short ton fob mill monthly assessment      </t>
  </si>
  <si>
    <t>ST-MBRDRBCP-MB</t>
  </si>
  <si>
    <t>Russian domstc rebar cpt inc VAT</t>
  </si>
  <si>
    <t xml:space="preserve">Russian domestic rebar rubles per tonne carriage paid (cpt) inc VAT             </t>
  </si>
  <si>
    <t>ST-MBCDHRCP-MB</t>
  </si>
  <si>
    <t>Russian domestic HRC cpt inc VAT</t>
  </si>
  <si>
    <t xml:space="preserve">Russian domestic hot rolled sheet rubles per tonne carriage paid (cpt) inc VAT  </t>
  </si>
  <si>
    <t>ST-MBDCRCP-MB</t>
  </si>
  <si>
    <t>Russian domestic CRC cpt inc VAT</t>
  </si>
  <si>
    <t xml:space="preserve">Russian domestic Cold rolled sheet rubles per tonne carriage paid(cpt) inc VAT  </t>
  </si>
  <si>
    <t>ST-MBSCIHMMD-MB</t>
  </si>
  <si>
    <t>MB Scp Idx No1 hv mltng Scp Mdws</t>
  </si>
  <si>
    <t xml:space="preserve">Metal Bulletin Scrap Indices No1 heavy melting scrap Midwest Index              </t>
  </si>
  <si>
    <t>ST-INBUDMA-MB</t>
  </si>
  <si>
    <t>ScpIdx N1bush. US dm Idx MntAsmt</t>
  </si>
  <si>
    <t>Scrap Indices No1 busheling US domesticMidwestIndex $/gross tonMonthlyAssessment</t>
  </si>
  <si>
    <t>ST-MBSCISHMD-MB</t>
  </si>
  <si>
    <t xml:space="preserve">MB Scp Indices Shredded Midwest </t>
  </si>
  <si>
    <t xml:space="preserve">Metal Bulletin Scrap Indices Shredded Midwest Index                             </t>
  </si>
  <si>
    <t>ST-MBUSIMHD-MB</t>
  </si>
  <si>
    <t xml:space="preserve">USA import HtDpGalvC G30 cif    </t>
  </si>
  <si>
    <t xml:space="preserve">USA import hot-dipped galvanized 0.012-0.015 G30 cif Houston $ per short ton    </t>
  </si>
  <si>
    <t>ST-USIHDGHC-MB</t>
  </si>
  <si>
    <t xml:space="preserve">USA import HtDpGalvC G60 cif    </t>
  </si>
  <si>
    <t xml:space="preserve">USA import hot-dipped galvanized 0.019 G60 cif Houston $ per short ton          </t>
  </si>
  <si>
    <t>ST-TRDHDGE-MB</t>
  </si>
  <si>
    <t>Turkey domestic HtDpGalvC exwork</t>
  </si>
  <si>
    <t xml:space="preserve">Turkey domestic hot dip galvanized $ per tonne ex-works                         </t>
  </si>
  <si>
    <t>ST-USDMBRF-MB</t>
  </si>
  <si>
    <t>USA domestic MerchntBar fob mill</t>
  </si>
  <si>
    <t xml:space="preserve">USA domestic merchant bar 3 x 3 1/4 angle $ per hundredweight fob mill          </t>
  </si>
  <si>
    <t>ST-CNPMCCIJC-MB</t>
  </si>
  <si>
    <t>MB SF CkCoal Idx-PrmHrdCC C Jing</t>
  </si>
  <si>
    <t xml:space="preserve">MB Steel First Coking Coal Index-Premium Hard Coking Coal $/tonne CFR Jingtang  </t>
  </si>
  <si>
    <t>ST-CNCCIJC-MB</t>
  </si>
  <si>
    <t>MB SF CkCoal Idx-Hrd CC CFR Jing</t>
  </si>
  <si>
    <t xml:space="preserve">MB Steel First Coking Coal Index - Hard Coking Coal $ per tonne CFR Jingtang    </t>
  </si>
  <si>
    <t>ST-CNPMCCIDF-MB</t>
  </si>
  <si>
    <t>MB SF CkCoal Idx-PrmHrdCC F DBCT</t>
  </si>
  <si>
    <t xml:space="preserve">MB Steel First Coking Coal Index - Premium Hard Coking Coal $ pertonne FOB DBCT </t>
  </si>
  <si>
    <t>ST-CNCCIDF-MB</t>
  </si>
  <si>
    <t>MB SF CkCoal Idx-Hrd CC FOB DBCT</t>
  </si>
  <si>
    <t xml:space="preserve">MB Steel First Coking Coal Index - Hard Coking Coal $ per tonne FOB DBCT        </t>
  </si>
  <si>
    <t>ST-MBEXIFNY-MB</t>
  </si>
  <si>
    <t>MB  AMM F Scp Exp Idx HMS fob NY</t>
  </si>
  <si>
    <t xml:space="preserve">Metal Bulletin  AMM Ferrous Scrap Export Index  HMS 1&amp;2 East Coast fob New Yor  </t>
  </si>
  <si>
    <t>ST-MBFSEXNYF-MB</t>
  </si>
  <si>
    <t>MB AMM FScp Exp Idx Shrd EastCst</t>
  </si>
  <si>
    <t xml:space="preserve">Metal Bulletin AMM Ferrous Scrap Export Index Shredded East Coast fob New York  </t>
  </si>
  <si>
    <t>CU-MBAEUGACT-MB</t>
  </si>
  <si>
    <t xml:space="preserve">Cu Aurubis EU grdA cathode      </t>
  </si>
  <si>
    <t xml:space="preserve">Metal Bulletin Non-Ferrous Metals Copper Aurubis European Grade A cathode       </t>
  </si>
  <si>
    <t>CO-MBFMKHGR-MB</t>
  </si>
  <si>
    <t xml:space="preserve">MB NF Co Mtl MB FrMrkt High grd </t>
  </si>
  <si>
    <t xml:space="preserve">Metal Bulletin Non-Ferrous Metals Cobalt Metal MB free market High grade        </t>
  </si>
  <si>
    <t>CO-MBFMWATR-MB</t>
  </si>
  <si>
    <t>NF Mtl Co MB FrMrkt L gd WAv whs</t>
  </si>
  <si>
    <t xml:space="preserve">NnFrsMtlCobaltMtlMBFreeMrktLowGradeWeigtdAvgofallCnfrmdIntlTrdes$/Ibinwarehouse </t>
  </si>
  <si>
    <t>ST-EUDSINE-MB</t>
  </si>
  <si>
    <t>EU dom 304 StnlSht EU RwMtrl Idx</t>
  </si>
  <si>
    <t xml:space="preserve">EU domestic Stainless Steel 304 Raw Materials Index $954.20 per tonne ex works  </t>
  </si>
  <si>
    <t>ST-UAEDREBE-MB</t>
  </si>
  <si>
    <t xml:space="preserve">UAE domestic rebar ex works     </t>
  </si>
  <si>
    <t xml:space="preserve">UAE domestic rebar UAE dirhams per tonne exw                                    </t>
  </si>
  <si>
    <t>CO-MBFMKIGW-MB</t>
  </si>
  <si>
    <t>MB NF CO FrMrkt Ing K1A K1AY whs</t>
  </si>
  <si>
    <t xml:space="preserve">MB Non-Ferrous Cobalt free market Ingots including K1A and K1AY In warehouse    </t>
  </si>
  <si>
    <t>CO-MBFMKIG-MB</t>
  </si>
  <si>
    <t xml:space="preserve">MB NF CO FrMrkt Ing             </t>
  </si>
  <si>
    <t xml:space="preserve">MB Non-Ferrous Cobalt free market Ingots USD per pound                          </t>
  </si>
  <si>
    <t>CO-FMKBCTPD-MB</t>
  </si>
  <si>
    <t>NF MB/LME Pr disc CO FrMk BCathd</t>
  </si>
  <si>
    <t xml:space="preserve">Non-Ferrous MB/LME premium discount Cobalt free market Broken cathodes          </t>
  </si>
  <si>
    <t>CO-FMBCLPD-MB</t>
  </si>
  <si>
    <t>Co FrMrkt BCthd Brq MB LME P Dsc</t>
  </si>
  <si>
    <t>CobaltFreMrktBrknCathdBriquttMBLMEPrmDscntIncldgChmbshTcntsCTTAmbtvICCMrnMrn$/Ib</t>
  </si>
  <si>
    <t>CO-FMCCLPDWR-MB</t>
  </si>
  <si>
    <t>Co FrMrkt CtCthd Rd MB LME P Dsc</t>
  </si>
  <si>
    <t>CobaltFreMrktCutCthdRdMBLMEPrDscIncldFnbdgVlIcStmMtlMngJngKLKJchnInWrhseRtrdm$/t</t>
  </si>
  <si>
    <t>CO-MBFMKCCT-MB</t>
  </si>
  <si>
    <t>MB NF Co FrMrkt Cut cathd/rounds</t>
  </si>
  <si>
    <t xml:space="preserve">Metal Bulletin Non-Ferrous Metals Cobalt free market Cut cathodes/rounds        </t>
  </si>
  <si>
    <t>NI-MBPIHGSDP-MB</t>
  </si>
  <si>
    <t>MB NPI H Grd NPI 10-15% spt DtPd</t>
  </si>
  <si>
    <t xml:space="preserve">MB Nickel pig iron High grade NPI content 10-15% spot price delivered duty paid </t>
  </si>
  <si>
    <t>NI-MBPIHGC-MB</t>
  </si>
  <si>
    <t>MB NPI H Grd NPI 10-15% Cont prc</t>
  </si>
  <si>
    <t xml:space="preserve">MB Nickel pig iron High grade NPI content 10-15% Contract price                 </t>
  </si>
  <si>
    <t>AL-MBBRPM-MB</t>
  </si>
  <si>
    <t>"Al P1020A,del SaoPaulo regn,spt</t>
  </si>
  <si>
    <t xml:space="preserve">Aluminium P1020A, delivered Sao Paulo region, spot, $/tonne                     </t>
  </si>
  <si>
    <t>CU-MBCNASPI-MB</t>
  </si>
  <si>
    <t xml:space="preserve">Cu Concent. Asia-Pacific import </t>
  </si>
  <si>
    <t xml:space="preserve">Metal Bulletin Copper Concentrate Asia-Pacific  import $ per dmt                </t>
  </si>
  <si>
    <t>CU-MBCPBBM-MB</t>
  </si>
  <si>
    <t xml:space="preserve">Cu CoPublished twice Mntly      </t>
  </si>
  <si>
    <t xml:space="preserve">Metal Bulletin Copper CoPublished twice monthly US cents per pound              </t>
  </si>
  <si>
    <t>NI-ORBCNC-MB</t>
  </si>
  <si>
    <t xml:space="preserve">Ni Ore 1.8% bs cif CN 15-20%Fe  </t>
  </si>
  <si>
    <t xml:space="preserve">Metal Bulletin Nickel ore 1.8% basis cif China 15-20 percent Fe Water content   </t>
  </si>
  <si>
    <t>ST-EUDBSTE-MB</t>
  </si>
  <si>
    <t xml:space="preserve">EU domestic beams del Sth EU    </t>
  </si>
  <si>
    <t xml:space="preserve">EU domestic beams Ç per tonne del Southern Europe                               </t>
  </si>
  <si>
    <t>ST-EUDBNTE-MB</t>
  </si>
  <si>
    <t xml:space="preserve">EU domestic beams del Nth EU    </t>
  </si>
  <si>
    <t xml:space="preserve">EU domestic beams Ç per tonne del Northern Europe                               </t>
  </si>
  <si>
    <t>ST-EUDBENTE-MB</t>
  </si>
  <si>
    <t>EU domestic beams ex-work Nth EU</t>
  </si>
  <si>
    <t xml:space="preserve">EU domestic beams Ç per tonne ex-works Northern Europe                          </t>
  </si>
  <si>
    <t>ST-EUDBESTE-MB</t>
  </si>
  <si>
    <t>EU domestic beams ex-work Sth EU</t>
  </si>
  <si>
    <t xml:space="preserve">EU domestic beams Ç per tonne ex-works Southern Europe                          </t>
  </si>
  <si>
    <t>ST-TRDSPF-MB</t>
  </si>
  <si>
    <t>TR Exp S235JR EN10219 struc.pipe</t>
  </si>
  <si>
    <t xml:space="preserve">TR exprt S235JR grd EN10219 2mm wall thickness structural pipe $/t fob mainport </t>
  </si>
  <si>
    <t>ST-SCDEE3M-MB</t>
  </si>
  <si>
    <t xml:space="preserve">DE dom. No E3 scrap del DE mill </t>
  </si>
  <si>
    <t xml:space="preserve">Germany domestic No E3 scrap Ç per tonne delivered to German mill               </t>
  </si>
  <si>
    <t>SC-DFSCIND-MB</t>
  </si>
  <si>
    <t>MB FrsScrp Idx HMS 1&amp;2(80:20 mix</t>
  </si>
  <si>
    <t xml:space="preserve">Daily MB Ferrous scrap Index HMS 1&amp;2 (80:20 mix) (USA material) cfr Turkey      </t>
  </si>
  <si>
    <t>ST-AMUSDHGM-MB</t>
  </si>
  <si>
    <t xml:space="preserve">USA AMM domestic HtDpGalv bsPrc </t>
  </si>
  <si>
    <t xml:space="preserve">AMM USA dom Hot-dipped galvanized(base)price $/ton Midwest markt price fob mill </t>
  </si>
  <si>
    <t>ST-ITDOTSC-MB</t>
  </si>
  <si>
    <t xml:space="preserve">IT dom. No E3 (old thick scrap) </t>
  </si>
  <si>
    <t xml:space="preserve">Italy domestic No E3 (old thick scrap) Ç per tonne del mill                     </t>
  </si>
  <si>
    <t>ST-ITDNWPR-MB</t>
  </si>
  <si>
    <t>IT dom. No E8 (thin new prd Stl)</t>
  </si>
  <si>
    <t xml:space="preserve">Italy domestic No E8 (thin new production steel) Ç per tonne del mill           </t>
  </si>
  <si>
    <t>AL-SPBZDUP-MB</t>
  </si>
  <si>
    <t>Al P1020A,cif main Brazil prt,qt</t>
  </si>
  <si>
    <t xml:space="preserve">Aluminium P1020A, cif main Brazil ports, quarterly, $/tonne                     </t>
  </si>
  <si>
    <t>ZN-LMESTLLHO-MB</t>
  </si>
  <si>
    <t xml:space="preserve">Zinc Stl. LME Ofc L/H Jan CMtCm </t>
  </si>
  <si>
    <t xml:space="preserve">LME Zinc Settlement Official L/H Jan - current month (cumulative) $ per tonne   </t>
  </si>
  <si>
    <t>CU-LMOHLJCM-MB</t>
  </si>
  <si>
    <t>Cu 3Mnt LME Ofc L/H Jan CurMt Cm</t>
  </si>
  <si>
    <t xml:space="preserve">LME Copper 3 M seller Official L/H Jan - current month (cumulative) $ per tonne </t>
  </si>
  <si>
    <t>CU-LMSHLJCM-MB</t>
  </si>
  <si>
    <t>Cu Stl. LME Ofc L/H Jan CurMt Cm</t>
  </si>
  <si>
    <t xml:space="preserve">LME Copper Settlement Official L/H Jan - current month (cumulative) $ per tonne </t>
  </si>
  <si>
    <t>PB-LM3MOHL-MB</t>
  </si>
  <si>
    <t>Lead 3Mnt LME Ofc L/H Jan CMt Cm</t>
  </si>
  <si>
    <t xml:space="preserve">LME Lead 3 months Official L/H Jan - current month (cumulative) $ per tonne     </t>
  </si>
  <si>
    <t>PB-LMSTLOHL-MB</t>
  </si>
  <si>
    <t>Lead Stl. LME Ofc L/H Jan CMt Cm</t>
  </si>
  <si>
    <t xml:space="preserve">LME Lead Settlement Official L/H Jan - current month (cumulative) $ per tonne   </t>
  </si>
  <si>
    <t>ST-CNHRCPC-MB</t>
  </si>
  <si>
    <t>ST-TREMBRF-MB</t>
  </si>
  <si>
    <t>AL-SPJPDUPMA-MB</t>
  </si>
  <si>
    <t>ST-CISESECB-MB</t>
  </si>
  <si>
    <t>SN-WLFMSMA-MA</t>
  </si>
  <si>
    <t>SN-WLKLSMA-MA</t>
  </si>
  <si>
    <t>CU-UKPBXMA-MB</t>
  </si>
  <si>
    <t>ZN-SCFIAUMA-MB</t>
  </si>
  <si>
    <t>SN-WLFMSPMA-MB</t>
  </si>
  <si>
    <t>MG-WLFMMA-MB</t>
  </si>
  <si>
    <t>CU-HUSCTMA-MB</t>
  </si>
  <si>
    <t>SI-NFHKAV-MB</t>
  </si>
  <si>
    <t>HK Avg NonFerrous Metals Silicon</t>
  </si>
  <si>
    <t xml:space="preserve">Silicon min 98.5% Hong Kong fob main Chinese ports $ per tonne Monthly average  </t>
  </si>
  <si>
    <t>ALA-LMCSHL-MB</t>
  </si>
  <si>
    <t>ALA-LM3MHL-MB</t>
  </si>
  <si>
    <t>ALA-LMSTLHL-MB</t>
  </si>
  <si>
    <t>ALA-LM3SLRHL-MB</t>
  </si>
  <si>
    <t>NI-UNCTFMKP-MB</t>
  </si>
  <si>
    <t>Nickel Uncut cthd FrMrkt whs prm</t>
  </si>
  <si>
    <t>Uncut cathodes Non-Ferrous NI Metal Free Mkt in wrehouse prem Eu Melting $/tonne</t>
  </si>
  <si>
    <t>NI-FOURFMKP-MB</t>
  </si>
  <si>
    <t>Nickel 4x4cthd FrMrkt in whs prm</t>
  </si>
  <si>
    <t xml:space="preserve">4x4 cathodes Non-Ferrous NI Metal Free Mkt in wrehouse prem Eu Melting $/tonne  </t>
  </si>
  <si>
    <t>NI-BRIQFMKP-MB</t>
  </si>
  <si>
    <t>Ni Briq. cthd FrMrkt in whs prem</t>
  </si>
  <si>
    <t xml:space="preserve">Briquettes Non-Ferrous NI Metal Free Mkt in wrehouse prem Eu Melting $/tonne    </t>
  </si>
  <si>
    <t>FE-IOCQIND-MB</t>
  </si>
  <si>
    <t xml:space="preserve">MB 58% Fe IO Indx CFR Qin.      </t>
  </si>
  <si>
    <t xml:space="preserve">MB 58% Fe IO Indx (MBIOI-58) CFR Qingdao 58%fe basis Dly Prc $ per dry mt tonne </t>
  </si>
  <si>
    <t>FE-HGPCQ-MB</t>
  </si>
  <si>
    <t>CFR Qin.on a 58% bs low Al low P</t>
  </si>
  <si>
    <t xml:space="preserve">High grade Prm(MBIOI-58P)CFR Qingdao 58%low alumina,low phosp $/DMT             </t>
  </si>
  <si>
    <t>CO-MBFMKHGL-MB</t>
  </si>
  <si>
    <t>MB NF Co FrMrkt High grd Low Prc</t>
  </si>
  <si>
    <t xml:space="preserve">Metal Bulletin Non Ferrous Metals Cobalt Free Market High Grade Low Price       </t>
  </si>
  <si>
    <t>CO-MBFMKHGH-MB</t>
  </si>
  <si>
    <t>MB NF Co FrMrkt High Gr High Prc</t>
  </si>
  <si>
    <t xml:space="preserve">Metal Bulletin Non Ferrous Metals Cobalt Free Market High Grade High Price      </t>
  </si>
  <si>
    <t>CO-MBFMKHGMA-MB</t>
  </si>
  <si>
    <t>MB NF Co Market High grd MeanAvg</t>
  </si>
  <si>
    <t xml:space="preserve">Metal Bulletin Non Ferrous Metals Cobalt Metal Market High Grade Mean average   </t>
  </si>
  <si>
    <t>CO-MBFMKLGL-MB</t>
  </si>
  <si>
    <t xml:space="preserve">MB NF Co Market Low grd Low Prc </t>
  </si>
  <si>
    <t xml:space="preserve">Metal Bulletin Non Ferrous Metals Cobalt Metal Market Low Grade Low Price       </t>
  </si>
  <si>
    <t>CO-MBFMKLGH-MB</t>
  </si>
  <si>
    <t>MB NF Co FrMrkt Low grd High Prc</t>
  </si>
  <si>
    <t xml:space="preserve">Metal Bulletin Non Ferrous Metals Cobalt Free Market Low Grade High Price       </t>
  </si>
  <si>
    <t>CO-MBFMKLGMA-MB</t>
  </si>
  <si>
    <t>MB NF Co FrMrkt Low grd Mean Avg</t>
  </si>
  <si>
    <t xml:space="preserve">Metal Bulletin Non Ferrous Metals Cobalt Free Market Low Grade Mean Average     </t>
  </si>
  <si>
    <t>CO-MBHGRLMA-MB</t>
  </si>
  <si>
    <t xml:space="preserve">Mb Co High grd Low price Mav    </t>
  </si>
  <si>
    <t xml:space="preserve">MB Cobalt High Grade Low price Monthly average $ per Ib                         </t>
  </si>
  <si>
    <t>CO-MBHGRHMA-MB</t>
  </si>
  <si>
    <t xml:space="preserve">Mb Co High grd High price Mav   </t>
  </si>
  <si>
    <t xml:space="preserve">MB Cobalt High Grade High price Monthly average $ per Ib                        </t>
  </si>
  <si>
    <t>CO-MBHGRMMA-MB</t>
  </si>
  <si>
    <t>Mb Co High grd Mean MAv $ per Ib</t>
  </si>
  <si>
    <t xml:space="preserve">MB Cobalt High Grade Mean Monthly average $ per Ib                              </t>
  </si>
  <si>
    <t>CO-MBLGRLMA-MB</t>
  </si>
  <si>
    <t xml:space="preserve">Mb Co Low grd Low price Mav     </t>
  </si>
  <si>
    <t xml:space="preserve">MB Cobalt Low Grade Low price Monthly average $ per Ib                          </t>
  </si>
  <si>
    <t>CO-MBLGRHMA-MB</t>
  </si>
  <si>
    <t xml:space="preserve">Mb Co Low grd High price Mav    </t>
  </si>
  <si>
    <t xml:space="preserve">MB Cobalt Low Grade High price Monthly average $ per Ib                         </t>
  </si>
  <si>
    <t>CO-MBLGRMMA-MB</t>
  </si>
  <si>
    <t xml:space="preserve">Mb Co Low grd Mean MAv $ per Ib </t>
  </si>
  <si>
    <t xml:space="preserve">MB Cobalt Low Grade Mean Monthly average $ per Ib                               </t>
  </si>
  <si>
    <t>FSC-MBINCTR-MB</t>
  </si>
  <si>
    <t>ZN-MBSHLHLMA-MB</t>
  </si>
  <si>
    <t xml:space="preserve">Zn SH LH MA LME BSEN11792003    </t>
  </si>
  <si>
    <t xml:space="preserve">MB Zn prem SH primary Zn to meet LME spec: BS EN 1179:2003 L-H MA $/tonne       </t>
  </si>
  <si>
    <t>FE-LMPQIND-MB</t>
  </si>
  <si>
    <t xml:space="preserve">MB Lump Prm CFR Qin. Indx       </t>
  </si>
  <si>
    <t xml:space="preserve">Metal Bulletins lump premium CFR Qingdao (MBIOI-LP Index) cents per dmtu daily  </t>
  </si>
  <si>
    <t>FE-IOBRIND-MB</t>
  </si>
  <si>
    <t xml:space="preserve">MB 65%Fe BRIndex CFR Qin. Indx  </t>
  </si>
  <si>
    <t xml:space="preserve">MB 65% Fe Brazilian Index CFR Qingdao (MBIOI-65-BZ-Index) $/tonne               </t>
  </si>
  <si>
    <t>FE-MBIUSFNM-MB</t>
  </si>
  <si>
    <t>MB Ind. for US$/% SiVIU cfr Qin.</t>
  </si>
  <si>
    <t xml:space="preserve">Metal Bulletin Indicator for US$/% Si MBIOI Si-VIUcfr Qingdao Monthly indicator </t>
  </si>
  <si>
    <t>AL-IGPMDUW-MB</t>
  </si>
  <si>
    <t>ST-SHFREB1S-MB</t>
  </si>
  <si>
    <t>SteelFrst SHFE Rebar Mnt1 Settle</t>
  </si>
  <si>
    <t xml:space="preserve">Shanghai Futures Exchange rebar yuan per tonne settlement Month 1               </t>
  </si>
  <si>
    <t>ST-SHFREB2S-MB</t>
  </si>
  <si>
    <t>SteelFrst SHFE Rebar Mnt2 Settle</t>
  </si>
  <si>
    <t xml:space="preserve">Shanghai Futures Exchange rebar yuan per tonne settlement Month 2               </t>
  </si>
  <si>
    <t>ST-SHFREB3S-MB</t>
  </si>
  <si>
    <t>SteelFrst SHFE Rebar Mnt3 Settle</t>
  </si>
  <si>
    <t xml:space="preserve">Shanghai Futures Exchange rebar yuan per tonne settlement Month 3               </t>
  </si>
  <si>
    <t>ST-SFSFREB-MB</t>
  </si>
  <si>
    <t>For SteelFirst SHFE Rebar Wk Stk</t>
  </si>
  <si>
    <t xml:space="preserve">"Shanghai Futures Exchange rebar weekly inventories, tonnes"                    </t>
  </si>
  <si>
    <t>ST-RUDSPLT-MB</t>
  </si>
  <si>
    <t xml:space="preserve">RU DS Plate CPT inc VAT         </t>
  </si>
  <si>
    <t xml:space="preserve">Russian domestic plate rubles per tonne carriage paid (cpt) inc VAT             </t>
  </si>
  <si>
    <t>ST-EGIMBLT-MB</t>
  </si>
  <si>
    <t xml:space="preserve">EG import billet cfr main port  </t>
  </si>
  <si>
    <t xml:space="preserve">Egypt import billet $ per tonne cfr main port                                   </t>
  </si>
  <si>
    <t>ST-SFCSRCK-MB</t>
  </si>
  <si>
    <t xml:space="preserve">SF 65% CSR Coke FOB Tianjin     </t>
  </si>
  <si>
    <t xml:space="preserve">Steel First 65% CSR Coke $ per tonne FOB Tianjin                                </t>
  </si>
  <si>
    <t>AL-EBLTBZPT-MB</t>
  </si>
  <si>
    <t xml:space="preserve">Al 6063 &amp; 6060 ext blt, cif Brz </t>
  </si>
  <si>
    <t xml:space="preserve">Aluminium 6063 &amp; 6060 extrusion billet, cif Brazilian main ports, spot $/tonne  </t>
  </si>
  <si>
    <t>PB-JHPRMPT-MB</t>
  </si>
  <si>
    <t xml:space="preserve">Johor Pb Prm 99.97 in whs       </t>
  </si>
  <si>
    <t xml:space="preserve">Johor, lead premium, 99.97% purity, in warehouse, $ per tonne                   </t>
  </si>
  <si>
    <t>PB-JHLHPPT-MB</t>
  </si>
  <si>
    <t xml:space="preserve">Johor Pb HLPrm 99.97 in whs     </t>
  </si>
  <si>
    <t xml:space="preserve">Johor, lead low-high premium, 99.97% purity, in warehouse, $ per tonne          </t>
  </si>
  <si>
    <t>FE-MBIOFPH-MB</t>
  </si>
  <si>
    <t xml:space="preserve">FE fines Phs-VIU MBIOI          </t>
  </si>
  <si>
    <t xml:space="preserve">FE Ore Fines 62%, 0.01% Phosphorous MBIOI Phs-VIU cfr Qingdao US cent per DMT   </t>
  </si>
  <si>
    <t>NI-MYBRIP-MB</t>
  </si>
  <si>
    <t>Nickel Mtl 99.80 briqt Prm in Wh</t>
  </si>
  <si>
    <t xml:space="preserve">Nickel 99.80% briquettes premium in-warehouse Malaysia $/tonne                  </t>
  </si>
  <si>
    <t>NI-SGBRIP-MB</t>
  </si>
  <si>
    <t xml:space="preserve">Nickel 99.80% briquettes premium in-warehouse Singapore $/tonne                 </t>
  </si>
  <si>
    <t>NI-MYFPP-MB</t>
  </si>
  <si>
    <t>Nickel Mtl 99.80 fplt Prm in Whs</t>
  </si>
  <si>
    <t xml:space="preserve">Nickel 99.80% Full Plate premium in-warehouse Malaysia $/tonne                  </t>
  </si>
  <si>
    <t>NI-SGFPP-MB</t>
  </si>
  <si>
    <t xml:space="preserve">Nickel 99.80% Full Plate premium in-warehouse Singapore $/tonne                 </t>
  </si>
  <si>
    <t>ST-ALGIMRB-MB</t>
  </si>
  <si>
    <t xml:space="preserve">Alg import rebar cfr main port  </t>
  </si>
  <si>
    <t xml:space="preserve">Algeria import rebar â�⅛ per tonne cfr main port                                </t>
  </si>
  <si>
    <t>FE-MBIFIDX-MB</t>
  </si>
  <si>
    <t xml:space="preserve">MB IR Fines IDX cfr China       </t>
  </si>
  <si>
    <t xml:space="preserve">Metal Bulletin 60% Fe Iranian Fines Index (MBIOI-IR) CFR China US $ per tonne   </t>
  </si>
  <si>
    <t>NI-MBAIMPD-MB</t>
  </si>
  <si>
    <t xml:space="preserve">Ni Arb Import USD               </t>
  </si>
  <si>
    <t xml:space="preserve">Metal Bulletin Nickel Arbitrage Import in USD per tonne                         </t>
  </si>
  <si>
    <t>NI-MBAIMPY-MB</t>
  </si>
  <si>
    <t xml:space="preserve">Ni Arb Import Yuan              </t>
  </si>
  <si>
    <t xml:space="preserve">Metal Bulletin Nickel Arbitrage Import in Yuan per tonne                        </t>
  </si>
  <si>
    <t>ST-EUHRCE-MB</t>
  </si>
  <si>
    <t>Central EU domestic HRC exw wkly</t>
  </si>
  <si>
    <t xml:space="preserve">Central EU domestic hot rolled coil ex-works EUR per tonne weekly assessment    </t>
  </si>
  <si>
    <t>AL-EBLTJPPT-MB</t>
  </si>
  <si>
    <t xml:space="preserve">Al Exrsn BltPrm 6063 in whs JP  </t>
  </si>
  <si>
    <t xml:space="preserve">Aluminium extrusion billet premium 6063 Cif Japan $ per tonne                   </t>
  </si>
  <si>
    <t>AL-MBAIMPD-MB</t>
  </si>
  <si>
    <t xml:space="preserve">Al Arb Import USD               </t>
  </si>
  <si>
    <t xml:space="preserve">Metal Bulletin Aluminium Arbitrage Import in USD per tonne                      </t>
  </si>
  <si>
    <t>AL-MBAIMPY-MB</t>
  </si>
  <si>
    <t xml:space="preserve">Al Arb Import Yuan              </t>
  </si>
  <si>
    <t xml:space="preserve">Metal Bulletin Aluminium Arbitrage Import in Yuan per tonne                     </t>
  </si>
  <si>
    <t>CU-MBAIMPD-MB</t>
  </si>
  <si>
    <t xml:space="preserve">Cu Arb Import USD               </t>
  </si>
  <si>
    <t xml:space="preserve">Metal Bulletin Copper Arbitrage Import in USD per tonne                         </t>
  </si>
  <si>
    <t>CU-MBAIMPY-MB</t>
  </si>
  <si>
    <t xml:space="preserve">Cu Arb Import Yuan              </t>
  </si>
  <si>
    <t xml:space="preserve">Metal Bulletin Copper Arbitrage Import in Yuan per tonne                        </t>
  </si>
  <si>
    <t>ZN-MBAIMPD-MB</t>
  </si>
  <si>
    <t xml:space="preserve">Zinc Arb Import USD             </t>
  </si>
  <si>
    <t xml:space="preserve">Metal Bulletin Zinc Arbitrage Import in USD per tonne                           </t>
  </si>
  <si>
    <t>ZN-MBAIMPY-MB</t>
  </si>
  <si>
    <t xml:space="preserve">Zinc Arb Import Yuan            </t>
  </si>
  <si>
    <t xml:space="preserve">Metal Bulletin Zinc Arbitrage Import in Yuan per tonne                          </t>
  </si>
  <si>
    <t>NI-LATORCN-MB</t>
  </si>
  <si>
    <t xml:space="preserve">Li Ore 1.5% Ni cif CN           </t>
  </si>
  <si>
    <t xml:space="preserve">Laterite ore with 1.5% nickel content cif China $ per tonne                     </t>
  </si>
  <si>
    <t>US Cents</t>
  </si>
  <si>
    <t>pound</t>
  </si>
  <si>
    <t>weekly</t>
  </si>
  <si>
    <t>USD</t>
  </si>
  <si>
    <t>tonne</t>
  </si>
  <si>
    <t>monthly</t>
  </si>
  <si>
    <t>1</t>
  </si>
  <si>
    <t>RMB</t>
  </si>
  <si>
    <t>1208</t>
  </si>
  <si>
    <t>1406</t>
  </si>
  <si>
    <t>Metal Bulletin Copper Concentrates Index TC  $/tonne</t>
  </si>
  <si>
    <t>twice monthly</t>
  </si>
  <si>
    <t>1407</t>
  </si>
  <si>
    <t>Metal Bulletin Copper Concentrates Index RC Cents/pound</t>
  </si>
  <si>
    <t>1408</t>
  </si>
  <si>
    <t>146</t>
  </si>
  <si>
    <t>147</t>
  </si>
  <si>
    <t>148</t>
  </si>
  <si>
    <t>1519</t>
  </si>
  <si>
    <t>1520</t>
  </si>
  <si>
    <t>1521</t>
  </si>
  <si>
    <t>1522</t>
  </si>
  <si>
    <t>1523</t>
  </si>
  <si>
    <t>1524</t>
  </si>
  <si>
    <t>1525</t>
  </si>
  <si>
    <t>daily</t>
  </si>
  <si>
    <t>1526</t>
  </si>
  <si>
    <t>1527</t>
  </si>
  <si>
    <t>1528</t>
  </si>
  <si>
    <t>1529</t>
  </si>
  <si>
    <t>1530</t>
  </si>
  <si>
    <t>1545</t>
  </si>
  <si>
    <t>1546</t>
  </si>
  <si>
    <t>1551</t>
  </si>
  <si>
    <t>twice weekly</t>
  </si>
  <si>
    <t>1571</t>
  </si>
  <si>
    <t>GBP</t>
  </si>
  <si>
    <t>1587</t>
  </si>
  <si>
    <t>ZAR</t>
  </si>
  <si>
    <t>1621</t>
  </si>
  <si>
    <t>EURO</t>
  </si>
  <si>
    <t>1622</t>
  </si>
  <si>
    <t>1624</t>
  </si>
  <si>
    <t>1626</t>
  </si>
  <si>
    <t>yearly</t>
  </si>
  <si>
    <t>1636</t>
  </si>
  <si>
    <t>1637</t>
  </si>
  <si>
    <t>1638</t>
  </si>
  <si>
    <t>1639</t>
  </si>
  <si>
    <t>1640</t>
  </si>
  <si>
    <t>1641</t>
  </si>
  <si>
    <t>1716</t>
  </si>
  <si>
    <t>1717</t>
  </si>
  <si>
    <t>175</t>
  </si>
  <si>
    <t>176</t>
  </si>
  <si>
    <t>1780</t>
  </si>
  <si>
    <t>1841</t>
  </si>
  <si>
    <t>1862</t>
  </si>
  <si>
    <t>1863</t>
  </si>
  <si>
    <t>2</t>
  </si>
  <si>
    <t>quarterly</t>
  </si>
  <si>
    <t>200</t>
  </si>
  <si>
    <t>2005</t>
  </si>
  <si>
    <t>dry metric tonne</t>
  </si>
  <si>
    <t>2006</t>
  </si>
  <si>
    <t>2008</t>
  </si>
  <si>
    <t>2009</t>
  </si>
  <si>
    <t>2010</t>
  </si>
  <si>
    <t>2011</t>
  </si>
  <si>
    <t>2012</t>
  </si>
  <si>
    <t>2013</t>
  </si>
  <si>
    <t>2014</t>
  </si>
  <si>
    <t>2015</t>
  </si>
  <si>
    <t>2027</t>
  </si>
  <si>
    <t>2053</t>
  </si>
  <si>
    <t>2054</t>
  </si>
  <si>
    <t>2055</t>
  </si>
  <si>
    <t>2089</t>
  </si>
  <si>
    <t>21</t>
  </si>
  <si>
    <t>Aluminum P1020 premium delivered Midwest cents/lb</t>
  </si>
  <si>
    <t>2217</t>
  </si>
  <si>
    <t>gross tonne</t>
  </si>
  <si>
    <t>2218</t>
  </si>
  <si>
    <t>2220</t>
  </si>
  <si>
    <t>2221</t>
  </si>
  <si>
    <t>2223</t>
  </si>
  <si>
    <t>2258</t>
  </si>
  <si>
    <t>Tin 99.9% Low Lead spot Ingots Premium  in-warehouse Rotterdam $/tonne</t>
  </si>
  <si>
    <t>2259</t>
  </si>
  <si>
    <t>2260</t>
  </si>
  <si>
    <t>2261</t>
  </si>
  <si>
    <t>2262</t>
  </si>
  <si>
    <t>2264</t>
  </si>
  <si>
    <t>2265</t>
  </si>
  <si>
    <t>2267</t>
  </si>
  <si>
    <t>2282</t>
  </si>
  <si>
    <t>2283</t>
  </si>
  <si>
    <t>2284</t>
  </si>
  <si>
    <t>2287</t>
  </si>
  <si>
    <t>2288</t>
  </si>
  <si>
    <t>2290</t>
  </si>
  <si>
    <t>2291</t>
  </si>
  <si>
    <t>2292</t>
  </si>
  <si>
    <t>2293</t>
  </si>
  <si>
    <t>2295</t>
  </si>
  <si>
    <t>2299</t>
  </si>
  <si>
    <t>2307</t>
  </si>
  <si>
    <t>2310</t>
  </si>
  <si>
    <t>2315</t>
  </si>
  <si>
    <t>2318</t>
  </si>
  <si>
    <t>2320</t>
  </si>
  <si>
    <t>2321</t>
  </si>
  <si>
    <t>2322</t>
  </si>
  <si>
    <t>2323</t>
  </si>
  <si>
    <t>2324</t>
  </si>
  <si>
    <t>2339</t>
  </si>
  <si>
    <t>Aluminium premium, P1020A, South Korea, FCA $/tonne</t>
  </si>
  <si>
    <t>2344</t>
  </si>
  <si>
    <t>2345</t>
  </si>
  <si>
    <t>2346</t>
  </si>
  <si>
    <t>2347</t>
  </si>
  <si>
    <t>2348</t>
  </si>
  <si>
    <t>2351</t>
  </si>
  <si>
    <t>2352</t>
  </si>
  <si>
    <t>2360</t>
  </si>
  <si>
    <t>2361</t>
  </si>
  <si>
    <t>2372</t>
  </si>
  <si>
    <t>2373</t>
  </si>
  <si>
    <t>2375</t>
  </si>
  <si>
    <t>2376</t>
  </si>
  <si>
    <t>2377</t>
  </si>
  <si>
    <t>2378</t>
  </si>
  <si>
    <t>2384</t>
  </si>
  <si>
    <t>2386</t>
  </si>
  <si>
    <t>2388</t>
  </si>
  <si>
    <t>252</t>
  </si>
  <si>
    <t>2580</t>
  </si>
  <si>
    <t>2581</t>
  </si>
  <si>
    <t>2582</t>
  </si>
  <si>
    <t>2583</t>
  </si>
  <si>
    <t>2584</t>
  </si>
  <si>
    <t>2585</t>
  </si>
  <si>
    <t>2586</t>
  </si>
  <si>
    <t>2587</t>
  </si>
  <si>
    <t>2588</t>
  </si>
  <si>
    <t>2589</t>
  </si>
  <si>
    <t>2590</t>
  </si>
  <si>
    <t>2591</t>
  </si>
  <si>
    <t>2592</t>
  </si>
  <si>
    <t>2593</t>
  </si>
  <si>
    <t>2594</t>
  </si>
  <si>
    <t>2595</t>
  </si>
  <si>
    <t>2596</t>
  </si>
  <si>
    <t>2597</t>
  </si>
  <si>
    <t>2598</t>
  </si>
  <si>
    <t>2599</t>
  </si>
  <si>
    <t>2600</t>
  </si>
  <si>
    <t>2604</t>
  </si>
  <si>
    <t>2605</t>
  </si>
  <si>
    <t>2606</t>
  </si>
  <si>
    <t>2607</t>
  </si>
  <si>
    <t>2608</t>
  </si>
  <si>
    <t>2610</t>
  </si>
  <si>
    <t>2611</t>
  </si>
  <si>
    <t>2615</t>
  </si>
  <si>
    <t>2616</t>
  </si>
  <si>
    <t>2617</t>
  </si>
  <si>
    <t>2618</t>
  </si>
  <si>
    <t>2625</t>
  </si>
  <si>
    <t>dry metric ton</t>
  </si>
  <si>
    <t>2626</t>
  </si>
  <si>
    <t>2636</t>
  </si>
  <si>
    <t>2641</t>
  </si>
  <si>
    <t>2642</t>
  </si>
  <si>
    <t>2643</t>
  </si>
  <si>
    <t>2644</t>
  </si>
  <si>
    <t>2645</t>
  </si>
  <si>
    <t>2646</t>
  </si>
  <si>
    <t>2648</t>
  </si>
  <si>
    <t>Aluminium P1020A, cif Korea (Gwangyang or Busan), spot, low - high, $ per tonne</t>
  </si>
  <si>
    <t>2649</t>
  </si>
  <si>
    <t>2650</t>
  </si>
  <si>
    <t>2651</t>
  </si>
  <si>
    <t>2652</t>
  </si>
  <si>
    <t>2653</t>
  </si>
  <si>
    <t>297</t>
  </si>
  <si>
    <t>nickel unit price</t>
  </si>
  <si>
    <t>298</t>
  </si>
  <si>
    <t>299</t>
  </si>
  <si>
    <t>3</t>
  </si>
  <si>
    <t>304</t>
  </si>
  <si>
    <t>305</t>
  </si>
  <si>
    <t>340</t>
  </si>
  <si>
    <t>341</t>
  </si>
  <si>
    <t>Nos. 3 and 7 zinc die cast aly premium delivered domestic US cents/lb</t>
  </si>
  <si>
    <t>342</t>
  </si>
  <si>
    <t>No. 5 zinc die cast aly premium delivered domestic US cents/lb</t>
  </si>
  <si>
    <t>343</t>
  </si>
  <si>
    <t>No. 2 zinc die cast aly premium delivered domestic US cents/lb</t>
  </si>
  <si>
    <t>344</t>
  </si>
  <si>
    <t>345</t>
  </si>
  <si>
    <t>346</t>
  </si>
  <si>
    <t>347</t>
  </si>
  <si>
    <t>348</t>
  </si>
  <si>
    <t>349</t>
  </si>
  <si>
    <t>Nickel Plat mat premium 99.8% purity delivered domestic US cents/lb</t>
  </si>
  <si>
    <t>367</t>
  </si>
  <si>
    <t>370</t>
  </si>
  <si>
    <t>371</t>
  </si>
  <si>
    <t>396</t>
  </si>
  <si>
    <t>397</t>
  </si>
  <si>
    <t>442</t>
  </si>
  <si>
    <t>5</t>
  </si>
  <si>
    <t>6</t>
  </si>
  <si>
    <t>1752</t>
  </si>
  <si>
    <t>1753</t>
  </si>
  <si>
    <t>1756</t>
  </si>
  <si>
    <t>1757</t>
  </si>
  <si>
    <t>1758</t>
  </si>
  <si>
    <t>Acidspar, 97% CaF2, Wet Filtercake, CIF, Rotterdam, Holland $/tonne</t>
  </si>
  <si>
    <t>1760</t>
  </si>
  <si>
    <t>Acidspar, 97% CaF2, Wet Filtercake, FOB, China $/tonne</t>
  </si>
  <si>
    <t>1761</t>
  </si>
  <si>
    <t>Acidspar, 97% CaF2, Wet Filtercake, FOB, Tampico, Mexico $/tonne</t>
  </si>
  <si>
    <t>1762</t>
  </si>
  <si>
    <t>Fluorspar Acidspar, 97% CaF2, Dry Filtercake, FOB, Durban, South Africa $/tonne</t>
  </si>
  <si>
    <t>1763</t>
  </si>
  <si>
    <t>Acidspar, 97% CaF2, Dry Filtercake, CIF, US Gulf Port, USA $/tonne</t>
  </si>
  <si>
    <t>1772</t>
  </si>
  <si>
    <t>Metspar, min 85% CaF2, FOB, China $/tonne</t>
  </si>
  <si>
    <t>1773</t>
  </si>
  <si>
    <t>Metspar, min 90% CaF2, FOB, China $/tonne</t>
  </si>
  <si>
    <t>1774</t>
  </si>
  <si>
    <t>Metspar, min 85% CaF2, FOB, Tampico, Mexico $/tonne</t>
  </si>
  <si>
    <t>1779</t>
  </si>
  <si>
    <t>1798</t>
  </si>
  <si>
    <t>1799</t>
  </si>
  <si>
    <t>1800</t>
  </si>
  <si>
    <t>1806</t>
  </si>
  <si>
    <t>Graphite Flake, 85-87% C, +100 Mesh -80 Mesh, FCL, CIF, Europe $/tonne</t>
  </si>
  <si>
    <t>1809</t>
  </si>
  <si>
    <t>Graphite Flake, 94-97% C, +100 Mesh -80 Mesh, FCL, CIF, Europe $/tonne</t>
  </si>
  <si>
    <t>1820</t>
  </si>
  <si>
    <t>GraphiteAmorphous, 80-85% C, -200 Mesh, FCL, CIF, China to Europe $/tonne</t>
  </si>
  <si>
    <t>2026</t>
  </si>
  <si>
    <t>Spodumene concentrate min 5-6% Li2O, CIF China, $/tonne</t>
  </si>
  <si>
    <t>2048</t>
  </si>
  <si>
    <t>Spodumene concentrate min 5-6% Li2O, FOB Australia, $/tonne</t>
  </si>
  <si>
    <t>2059</t>
  </si>
  <si>
    <t>2061</t>
  </si>
  <si>
    <t>2072</t>
  </si>
  <si>
    <t>2075</t>
  </si>
  <si>
    <t>Chromite, foundry, 45.8% min Cr2O3, wet bulk, FOB South Africa $/tonne</t>
  </si>
  <si>
    <t>2076</t>
  </si>
  <si>
    <t>2077</t>
  </si>
  <si>
    <t>Chromite, refractory grade, 46% Cr2O3, wet bulk, FOB South Africa, $/tonne</t>
  </si>
  <si>
    <t>2080</t>
  </si>
  <si>
    <t>kg</t>
  </si>
  <si>
    <t>2081</t>
  </si>
  <si>
    <t>Iodine crystal, 99.5% min, drums, spot $/kg</t>
  </si>
  <si>
    <t>2082</t>
  </si>
  <si>
    <t>Iodine crystal, 99.5% min, drums, contract $/kg</t>
  </si>
  <si>
    <t>2084</t>
  </si>
  <si>
    <t>2085</t>
  </si>
  <si>
    <t>EUR</t>
  </si>
  <si>
    <t>2086</t>
  </si>
  <si>
    <t>2088</t>
  </si>
  <si>
    <t>2090</t>
  </si>
  <si>
    <t>2092</t>
  </si>
  <si>
    <t>2094</t>
  </si>
  <si>
    <t>2095</t>
  </si>
  <si>
    <t>2096</t>
  </si>
  <si>
    <t>2097</t>
  </si>
  <si>
    <t>2098</t>
  </si>
  <si>
    <t>2099</t>
  </si>
  <si>
    <t>2100</t>
  </si>
  <si>
    <t>2101</t>
  </si>
  <si>
    <t>2103</t>
  </si>
  <si>
    <t>2104</t>
  </si>
  <si>
    <t>2105</t>
  </si>
  <si>
    <t>short ton</t>
  </si>
  <si>
    <t>2106</t>
  </si>
  <si>
    <t>2107</t>
  </si>
  <si>
    <t>2108</t>
  </si>
  <si>
    <t>2109</t>
  </si>
  <si>
    <t>2110</t>
  </si>
  <si>
    <t>2111</t>
  </si>
  <si>
    <t>2112</t>
  </si>
  <si>
    <t>2115</t>
  </si>
  <si>
    <t>2116</t>
  </si>
  <si>
    <t>2117</t>
  </si>
  <si>
    <t>2118</t>
  </si>
  <si>
    <t>2119</t>
  </si>
  <si>
    <t>2120</t>
  </si>
  <si>
    <t>2121</t>
  </si>
  <si>
    <t>2122</t>
  </si>
  <si>
    <t>2123</t>
  </si>
  <si>
    <t>2124</t>
  </si>
  <si>
    <t>2125</t>
  </si>
  <si>
    <t>2126</t>
  </si>
  <si>
    <t>2127</t>
  </si>
  <si>
    <t>2128</t>
  </si>
  <si>
    <t>2129</t>
  </si>
  <si>
    <t>2130</t>
  </si>
  <si>
    <t>2131</t>
  </si>
  <si>
    <t>2132</t>
  </si>
  <si>
    <t>2133</t>
  </si>
  <si>
    <t>2134</t>
  </si>
  <si>
    <t>2135</t>
  </si>
  <si>
    <t>2136</t>
  </si>
  <si>
    <t>2137</t>
  </si>
  <si>
    <t>2138</t>
  </si>
  <si>
    <t>2139</t>
  </si>
  <si>
    <t>2140</t>
  </si>
  <si>
    <t>2148</t>
  </si>
  <si>
    <t>2149</t>
  </si>
  <si>
    <t>2150</t>
  </si>
  <si>
    <t>2151</t>
  </si>
  <si>
    <t>2152</t>
  </si>
  <si>
    <t>2153</t>
  </si>
  <si>
    <t>2154</t>
  </si>
  <si>
    <t>2155</t>
  </si>
  <si>
    <t>2156</t>
  </si>
  <si>
    <t>2157</t>
  </si>
  <si>
    <t>2158</t>
  </si>
  <si>
    <t>2159</t>
  </si>
  <si>
    <t>2160</t>
  </si>
  <si>
    <t>2161</t>
  </si>
  <si>
    <t>2162</t>
  </si>
  <si>
    <t>2163</t>
  </si>
  <si>
    <t>2164</t>
  </si>
  <si>
    <t>2165</t>
  </si>
  <si>
    <t>2403</t>
  </si>
  <si>
    <t>Barytes, paint grade, ground, white, 96-98% BaSO4, 350 mesh, 1-5 lots, del. UK, £/tonne</t>
  </si>
  <si>
    <t>2404</t>
  </si>
  <si>
    <t>Barytes, API, lump, CIF Gulf Coast, Indian $/tonne</t>
  </si>
  <si>
    <t>2405</t>
  </si>
  <si>
    <t>Barytes, Drilling grade, ground SG 4.22, bagged, FOB Morocco, $/tonne</t>
  </si>
  <si>
    <t>2406</t>
  </si>
  <si>
    <t>2407</t>
  </si>
  <si>
    <t>Barytes, drilling grade, unground lump, OCMA/API, bulk, SG 4.20, C&amp;F North Sea (Moroccan), $/tonne</t>
  </si>
  <si>
    <t>2408</t>
  </si>
  <si>
    <t>2409</t>
  </si>
  <si>
    <t>2410</t>
  </si>
  <si>
    <t>Barytes, chemical grade, Chinese, CIF Gulf Coast $/tonne</t>
  </si>
  <si>
    <t>2411</t>
  </si>
  <si>
    <t>Barytes, paint grade, Chinese lump, CIF Gulf Coast, $/tonne</t>
  </si>
  <si>
    <t>2413</t>
  </si>
  <si>
    <t>Barytes, Indian, API, ground, big bags 1.5 tonnes, FOB Madras, $/tonne</t>
  </si>
  <si>
    <t>2414</t>
  </si>
  <si>
    <t>Barytes, Drilling grade, API unground lump, SG 4.10, FOB China, $/tonne</t>
  </si>
  <si>
    <t>2415</t>
  </si>
  <si>
    <t>Barytes, Drilling grade unground lump, OCMA/API bulk, SG 4.10 FOB Chennai, $/tonne</t>
  </si>
  <si>
    <t>2416</t>
  </si>
  <si>
    <t>2417</t>
  </si>
  <si>
    <t>Barytes, ground, OCMA bulk, del. Aberdeen, £/tonne</t>
  </si>
  <si>
    <t>2418</t>
  </si>
  <si>
    <t>Barytes, ground, OCMA bulk, del. Gt Yarmouth, £/tonne</t>
  </si>
  <si>
    <t>2419</t>
  </si>
  <si>
    <t>Barytes, API, lump, CIF Gulf Coast, Chinese, $/tonne</t>
  </si>
  <si>
    <t>2420</t>
  </si>
  <si>
    <t>2421</t>
  </si>
  <si>
    <t>2422</t>
  </si>
  <si>
    <t>2423</t>
  </si>
  <si>
    <t>2424</t>
  </si>
  <si>
    <t>2425</t>
  </si>
  <si>
    <t>2426</t>
  </si>
  <si>
    <t>2427</t>
  </si>
  <si>
    <t>2428</t>
  </si>
  <si>
    <t>2429</t>
  </si>
  <si>
    <t>2430</t>
  </si>
  <si>
    <t>2431</t>
  </si>
  <si>
    <t>2433</t>
  </si>
  <si>
    <t>2434</t>
  </si>
  <si>
    <t>2435</t>
  </si>
  <si>
    <t>2436</t>
  </si>
  <si>
    <t>2437</t>
  </si>
  <si>
    <t>2438</t>
  </si>
  <si>
    <t>2440</t>
  </si>
  <si>
    <t>2441</t>
  </si>
  <si>
    <t>2442</t>
  </si>
  <si>
    <t>2443</t>
  </si>
  <si>
    <t>2444</t>
  </si>
  <si>
    <t>2445</t>
  </si>
  <si>
    <t>2446</t>
  </si>
  <si>
    <t>2447</t>
  </si>
  <si>
    <t>2448</t>
  </si>
  <si>
    <t>2449</t>
  </si>
  <si>
    <t>2450</t>
  </si>
  <si>
    <t>2451</t>
  </si>
  <si>
    <t>2452</t>
  </si>
  <si>
    <t>2453</t>
  </si>
  <si>
    <t>2454</t>
  </si>
  <si>
    <t>2455</t>
  </si>
  <si>
    <t>2456</t>
  </si>
  <si>
    <t>2457</t>
  </si>
  <si>
    <t>2458</t>
  </si>
  <si>
    <t>2459</t>
  </si>
  <si>
    <t>2460</t>
  </si>
  <si>
    <t>2461</t>
  </si>
  <si>
    <t>2462</t>
  </si>
  <si>
    <t>2463</t>
  </si>
  <si>
    <t>2464</t>
  </si>
  <si>
    <t>2465</t>
  </si>
  <si>
    <t>2466</t>
  </si>
  <si>
    <t>2467</t>
  </si>
  <si>
    <t>2468</t>
  </si>
  <si>
    <t>2469</t>
  </si>
  <si>
    <t>2470</t>
  </si>
  <si>
    <t>2471</t>
  </si>
  <si>
    <t>2472</t>
  </si>
  <si>
    <t>2473</t>
  </si>
  <si>
    <t>2474</t>
  </si>
  <si>
    <t>2475</t>
  </si>
  <si>
    <t>2476</t>
  </si>
  <si>
    <t>2477</t>
  </si>
  <si>
    <t>2478</t>
  </si>
  <si>
    <t>2479</t>
  </si>
  <si>
    <t>2480</t>
  </si>
  <si>
    <t>2481</t>
  </si>
  <si>
    <t>2482</t>
  </si>
  <si>
    <t>2487</t>
  </si>
  <si>
    <t>2488</t>
  </si>
  <si>
    <t>2489</t>
  </si>
  <si>
    <t>2490</t>
  </si>
  <si>
    <t>2491</t>
  </si>
  <si>
    <t>2492</t>
  </si>
  <si>
    <t>2493</t>
  </si>
  <si>
    <t>2495</t>
  </si>
  <si>
    <t>2496</t>
  </si>
  <si>
    <t>2497</t>
  </si>
  <si>
    <t>2498</t>
  </si>
  <si>
    <t>2499</t>
  </si>
  <si>
    <t>2500</t>
  </si>
  <si>
    <t>2501</t>
  </si>
  <si>
    <t>2512</t>
  </si>
  <si>
    <t>2513</t>
  </si>
  <si>
    <t>2514</t>
  </si>
  <si>
    <t>2515</t>
  </si>
  <si>
    <t>2516</t>
  </si>
  <si>
    <t>2517</t>
  </si>
  <si>
    <t>2518</t>
  </si>
  <si>
    <t>2519</t>
  </si>
  <si>
    <t>2521</t>
  </si>
  <si>
    <t>2522</t>
  </si>
  <si>
    <t>2523</t>
  </si>
  <si>
    <t>2524</t>
  </si>
  <si>
    <t>2525</t>
  </si>
  <si>
    <t>2526</t>
  </si>
  <si>
    <t>2536</t>
  </si>
  <si>
    <t>2538</t>
  </si>
  <si>
    <t>2539</t>
  </si>
  <si>
    <t>2540</t>
  </si>
  <si>
    <t>2541</t>
  </si>
  <si>
    <t>2542</t>
  </si>
  <si>
    <t>2543</t>
  </si>
  <si>
    <t>2544</t>
  </si>
  <si>
    <t>2545</t>
  </si>
  <si>
    <t>2546</t>
  </si>
  <si>
    <t>2547</t>
  </si>
  <si>
    <t>2548</t>
  </si>
  <si>
    <t>2549</t>
  </si>
  <si>
    <t>2550</t>
  </si>
  <si>
    <t>2551</t>
  </si>
  <si>
    <t>2552</t>
  </si>
  <si>
    <t>2553</t>
  </si>
  <si>
    <t>2554</t>
  </si>
  <si>
    <t>2555</t>
  </si>
  <si>
    <t>2556</t>
  </si>
  <si>
    <t>Talc (Cosmetic/Paint 'A' Grade FCL's bagged) FOB Durban, $/tonne</t>
  </si>
  <si>
    <t>2557</t>
  </si>
  <si>
    <t>Talc, (Paint / Soap 'B' Grade FCL's bagged) FOB Durban, $/tonne</t>
  </si>
  <si>
    <t>2558</t>
  </si>
  <si>
    <t xml:space="preserve">Talc, Chinese normal, 200 mesh , ex-store UK, £/tonne </t>
  </si>
  <si>
    <t>2559</t>
  </si>
  <si>
    <t>2560</t>
  </si>
  <si>
    <t>2561</t>
  </si>
  <si>
    <t>2562</t>
  </si>
  <si>
    <t>2563</t>
  </si>
  <si>
    <t>2564</t>
  </si>
  <si>
    <t>2565</t>
  </si>
  <si>
    <t>2566</t>
  </si>
  <si>
    <t>2567</t>
  </si>
  <si>
    <t>2568</t>
  </si>
  <si>
    <t>2569</t>
  </si>
  <si>
    <t>2570</t>
  </si>
  <si>
    <t>2571</t>
  </si>
  <si>
    <t>2572</t>
  </si>
  <si>
    <t>2573</t>
  </si>
  <si>
    <t>2574</t>
  </si>
  <si>
    <t>2575</t>
  </si>
  <si>
    <t>2576</t>
  </si>
  <si>
    <t>2577</t>
  </si>
  <si>
    <t>2619</t>
  </si>
  <si>
    <t>2631</t>
  </si>
  <si>
    <t>2632</t>
  </si>
  <si>
    <t>2633</t>
  </si>
  <si>
    <t>2634</t>
  </si>
  <si>
    <t>2635</t>
  </si>
  <si>
    <t>2638</t>
  </si>
  <si>
    <t>2639</t>
  </si>
  <si>
    <t>2666</t>
  </si>
  <si>
    <t>2667</t>
  </si>
  <si>
    <t>2668</t>
  </si>
  <si>
    <t>2669</t>
  </si>
  <si>
    <t>2670</t>
  </si>
  <si>
    <t>2671</t>
  </si>
  <si>
    <t>2672</t>
  </si>
  <si>
    <t>2673</t>
  </si>
  <si>
    <t>2676</t>
  </si>
  <si>
    <t>2677</t>
  </si>
  <si>
    <t>2678</t>
  </si>
  <si>
    <t>2679</t>
  </si>
  <si>
    <t>2680</t>
  </si>
  <si>
    <t>2681</t>
  </si>
  <si>
    <t>2682</t>
  </si>
  <si>
    <t>2683</t>
  </si>
  <si>
    <t>3592</t>
  </si>
  <si>
    <t>1070</t>
  </si>
  <si>
    <t>Cobalt High Grade MB free market $/ lb in-whs</t>
  </si>
  <si>
    <t>1071</t>
  </si>
  <si>
    <t>Cobalt Low Grade MB free market $/ lb in-whs</t>
  </si>
  <si>
    <t>124</t>
  </si>
  <si>
    <t>Gallium Metal MB $/kg in-whs Rotterdam</t>
  </si>
  <si>
    <t>125</t>
  </si>
  <si>
    <t>Gallium min 99.99% Ga domestic in-whs China RMB/kg</t>
  </si>
  <si>
    <t>126</t>
  </si>
  <si>
    <t>Germanium Dioxide in-whs China $/kg</t>
  </si>
  <si>
    <t>128</t>
  </si>
  <si>
    <t>Germanium Metal MB $/kg in-whs Rotterdam</t>
  </si>
  <si>
    <t>129</t>
  </si>
  <si>
    <t>Germanium metal min 99.999% Ge domestic in-whs China RMB/kg</t>
  </si>
  <si>
    <t>1375</t>
  </si>
  <si>
    <t>138</t>
  </si>
  <si>
    <t>Indium ingots in-whs Rotterdam $/kg</t>
  </si>
  <si>
    <t>139</t>
  </si>
  <si>
    <t>Indium min 99.99%  domestic in-whs China RMB/kg</t>
  </si>
  <si>
    <t>141</t>
  </si>
  <si>
    <t>Magnesium in-whs Europe $/tonne</t>
  </si>
  <si>
    <t>142</t>
  </si>
  <si>
    <t>Manganese min. 99.7% electrolytic manganese flake MB free market $/tonne in-whs</t>
  </si>
  <si>
    <t>143</t>
  </si>
  <si>
    <t>Mercury in-whs $/flask</t>
  </si>
  <si>
    <t>flask</t>
  </si>
  <si>
    <t>150</t>
  </si>
  <si>
    <t>Rhenium MB APR Catalytic grade $/kg in-whs Rotterdam DUP</t>
  </si>
  <si>
    <t>151</t>
  </si>
  <si>
    <t>Rhenium MB Metal Pellets min 99.9% $/lb in-whs Rotterdam DUP</t>
  </si>
  <si>
    <t>161</t>
  </si>
  <si>
    <t>Selenium dioxide MB min 98% China domestic in-whs RMB/kg</t>
  </si>
  <si>
    <t>162</t>
  </si>
  <si>
    <t>Selenium in warehouse $/lb</t>
  </si>
  <si>
    <t>1628</t>
  </si>
  <si>
    <t>Indium ingots min 99.97% Indium Corp $ per kg fob</t>
  </si>
  <si>
    <t>when changed</t>
  </si>
  <si>
    <t>163</t>
  </si>
  <si>
    <t>Selenium min 99.9% Se domestic in warehouse  China RMB/kg</t>
  </si>
  <si>
    <t>166</t>
  </si>
  <si>
    <t>Silicon grade 441 min 99% Si in-whs Rotterdam € per tonne</t>
  </si>
  <si>
    <t>173</t>
  </si>
  <si>
    <t>Tellurium Metal MB min. 99.9% $/kg</t>
  </si>
  <si>
    <t>174</t>
  </si>
  <si>
    <t>Tellurium min 99.99% Te  domestic in warehouse China RMB/kg</t>
  </si>
  <si>
    <t>2028</t>
  </si>
  <si>
    <t>Hafnium 1% Zr max in-whs global locations $ per kg</t>
  </si>
  <si>
    <t>22</t>
  </si>
  <si>
    <t>Antimony max 100 ppm Bi in-whs Rotterdam $/tonne</t>
  </si>
  <si>
    <t>23</t>
  </si>
  <si>
    <t>Antimony Metal MMTA Standard Grade II $/tonne in-whs Rotterdam</t>
  </si>
  <si>
    <t>24</t>
  </si>
  <si>
    <t>Antimony metal MMTA Standard Grade II delivered duty paid RMB/tonne</t>
  </si>
  <si>
    <t>253</t>
  </si>
  <si>
    <t>Magnesium min 99.8% Mg fob China main ports $/tonne</t>
  </si>
  <si>
    <t>254</t>
  </si>
  <si>
    <t>Magnesium Metal MB Chinese free market min 99% Mg ex-works RMB/tonne</t>
  </si>
  <si>
    <t>255</t>
  </si>
  <si>
    <t>Silicon export from mainland China 98.5% $/tonne fob</t>
  </si>
  <si>
    <t>256</t>
  </si>
  <si>
    <t>Cobalt Metal MB domestic min 99.8% China RMB/tonne</t>
  </si>
  <si>
    <t>2630</t>
  </si>
  <si>
    <t>Silicon grade 553 min 98.5% Si in-whs Rotterdam € per tonne</t>
  </si>
  <si>
    <t>29</t>
  </si>
  <si>
    <t>Arsenic MB free market $ per lb in-whs</t>
  </si>
  <si>
    <t>30</t>
  </si>
  <si>
    <t>Bismuth in-whs $/lb</t>
  </si>
  <si>
    <t>31</t>
  </si>
  <si>
    <t>Bismuth min 99.99% domestic in-whs China RMB/tonne</t>
  </si>
  <si>
    <t>36</t>
  </si>
  <si>
    <t>Cadmium min 99.95% in-whs cents/lb</t>
  </si>
  <si>
    <t>37</t>
  </si>
  <si>
    <t>Cadmium min. 99.99% in-whs cents/lb</t>
  </si>
  <si>
    <t>398</t>
  </si>
  <si>
    <t>Titanium Sponge  rotor quality FOB shipping point Japan  US$/lb</t>
  </si>
  <si>
    <t>399</t>
  </si>
  <si>
    <t>400</t>
  </si>
  <si>
    <t>401</t>
  </si>
  <si>
    <t>402</t>
  </si>
  <si>
    <t>403</t>
  </si>
  <si>
    <t>41</t>
  </si>
  <si>
    <t>Chromium alumino-thermic min 99% in-whs $/tonne</t>
  </si>
  <si>
    <t>440</t>
  </si>
  <si>
    <t>Silicon free market price domestic US delivered US cents per pound</t>
  </si>
  <si>
    <t>441</t>
  </si>
  <si>
    <t>Magnesium free market price domestic US delivered. US Dollar per pound</t>
  </si>
  <si>
    <t>101</t>
  </si>
  <si>
    <t>102</t>
  </si>
  <si>
    <t>103</t>
  </si>
  <si>
    <t>104</t>
  </si>
  <si>
    <t>105</t>
  </si>
  <si>
    <t>106</t>
  </si>
  <si>
    <t>107</t>
  </si>
  <si>
    <t>1078</t>
  </si>
  <si>
    <t>108</t>
  </si>
  <si>
    <t>109</t>
  </si>
  <si>
    <t>110</t>
  </si>
  <si>
    <t>111</t>
  </si>
  <si>
    <t>long ton</t>
  </si>
  <si>
    <t>112</t>
  </si>
  <si>
    <t>113</t>
  </si>
  <si>
    <t>114</t>
  </si>
  <si>
    <t>115</t>
  </si>
  <si>
    <t>116</t>
  </si>
  <si>
    <t>117</t>
  </si>
  <si>
    <t>118</t>
  </si>
  <si>
    <t>119</t>
  </si>
  <si>
    <t>120</t>
  </si>
  <si>
    <t>121</t>
  </si>
  <si>
    <t>122</t>
  </si>
  <si>
    <t>123</t>
  </si>
  <si>
    <t>1409</t>
  </si>
  <si>
    <t>1410</t>
  </si>
  <si>
    <t>dmtu</t>
  </si>
  <si>
    <t>1411</t>
  </si>
  <si>
    <t>144</t>
  </si>
  <si>
    <t>145</t>
  </si>
  <si>
    <t>149</t>
  </si>
  <si>
    <t>179</t>
  </si>
  <si>
    <t>mtu</t>
  </si>
  <si>
    <t>1842</t>
  </si>
  <si>
    <t>Ferro-chrome lumpy Cr charge, basis 52% Cr, (and high carbon) quarterly $/lb</t>
  </si>
  <si>
    <t>197</t>
  </si>
  <si>
    <t>2007</t>
  </si>
  <si>
    <t>2071</t>
  </si>
  <si>
    <t>2273</t>
  </si>
  <si>
    <t xml:space="preserve">Ferro-chrome South Korea import 8-9% C, basis 60% Cr, CIF South Korea, duty unpaid, $ per lb contained chrome </t>
  </si>
  <si>
    <t>258</t>
  </si>
  <si>
    <t>259</t>
  </si>
  <si>
    <t>260</t>
  </si>
  <si>
    <t>2609</t>
  </si>
  <si>
    <t>368</t>
  </si>
  <si>
    <t>369</t>
  </si>
  <si>
    <t>troy oz</t>
  </si>
  <si>
    <t>ounce</t>
  </si>
  <si>
    <t>10</t>
  </si>
  <si>
    <t>1081</t>
  </si>
  <si>
    <t>gross ton</t>
  </si>
  <si>
    <t>1082</t>
  </si>
  <si>
    <t>1083</t>
  </si>
  <si>
    <t>1084</t>
  </si>
  <si>
    <t>1085</t>
  </si>
  <si>
    <t>1086</t>
  </si>
  <si>
    <t>1087</t>
  </si>
  <si>
    <t>1088</t>
  </si>
  <si>
    <t>1089</t>
  </si>
  <si>
    <t>1090</t>
  </si>
  <si>
    <t>1091</t>
  </si>
  <si>
    <t>1092</t>
  </si>
  <si>
    <t>1093</t>
  </si>
  <si>
    <t>1094</t>
  </si>
  <si>
    <t>1095</t>
  </si>
  <si>
    <t>1096</t>
  </si>
  <si>
    <t>1097</t>
  </si>
  <si>
    <t>1098</t>
  </si>
  <si>
    <t>1099</t>
  </si>
  <si>
    <t>11</t>
  </si>
  <si>
    <t>1100</t>
  </si>
  <si>
    <t>1101</t>
  </si>
  <si>
    <t>1102</t>
  </si>
  <si>
    <t>1103</t>
  </si>
  <si>
    <t>1104</t>
  </si>
  <si>
    <t>1105</t>
  </si>
  <si>
    <t>1106</t>
  </si>
  <si>
    <t>1107</t>
  </si>
  <si>
    <t>1108</t>
  </si>
  <si>
    <t>1109</t>
  </si>
  <si>
    <t>1110</t>
  </si>
  <si>
    <t>1111</t>
  </si>
  <si>
    <t>1112</t>
  </si>
  <si>
    <t>1113</t>
  </si>
  <si>
    <t>1114</t>
  </si>
  <si>
    <t>1115</t>
  </si>
  <si>
    <t>1116</t>
  </si>
  <si>
    <t>1117</t>
  </si>
  <si>
    <t>1118</t>
  </si>
  <si>
    <t>1119</t>
  </si>
  <si>
    <t>1120</t>
  </si>
  <si>
    <t>1121</t>
  </si>
  <si>
    <t>1122</t>
  </si>
  <si>
    <t>1123</t>
  </si>
  <si>
    <t>1124</t>
  </si>
  <si>
    <t>1125</t>
  </si>
  <si>
    <t>1126</t>
  </si>
  <si>
    <t>1127</t>
  </si>
  <si>
    <t>1128</t>
  </si>
  <si>
    <t>1129</t>
  </si>
  <si>
    <t>1130</t>
  </si>
  <si>
    <t>1131</t>
  </si>
  <si>
    <t>1132</t>
  </si>
  <si>
    <t>1133</t>
  </si>
  <si>
    <t>1134</t>
  </si>
  <si>
    <t>1135</t>
  </si>
  <si>
    <t>1136</t>
  </si>
  <si>
    <t>1137</t>
  </si>
  <si>
    <t>1138</t>
  </si>
  <si>
    <t>1139</t>
  </si>
  <si>
    <t>1140</t>
  </si>
  <si>
    <t>1141</t>
  </si>
  <si>
    <t>1142</t>
  </si>
  <si>
    <t>1143</t>
  </si>
  <si>
    <t>1144</t>
  </si>
  <si>
    <t>1145</t>
  </si>
  <si>
    <t>1146</t>
  </si>
  <si>
    <t>1147</t>
  </si>
  <si>
    <t>1148</t>
  </si>
  <si>
    <t>1149</t>
  </si>
  <si>
    <t>1150</t>
  </si>
  <si>
    <t>1151</t>
  </si>
  <si>
    <t>1152</t>
  </si>
  <si>
    <t>1153</t>
  </si>
  <si>
    <t>1154</t>
  </si>
  <si>
    <t>1155</t>
  </si>
  <si>
    <t>1156</t>
  </si>
  <si>
    <t>1157</t>
  </si>
  <si>
    <t>1158</t>
  </si>
  <si>
    <t>1159</t>
  </si>
  <si>
    <t>1160</t>
  </si>
  <si>
    <t>1161</t>
  </si>
  <si>
    <t>1162</t>
  </si>
  <si>
    <t>1163</t>
  </si>
  <si>
    <t>1164</t>
  </si>
  <si>
    <t>1165</t>
  </si>
  <si>
    <t>1166</t>
  </si>
  <si>
    <t>1167</t>
  </si>
  <si>
    <t>1168</t>
  </si>
  <si>
    <t>1169</t>
  </si>
  <si>
    <t>1171</t>
  </si>
  <si>
    <t>1172</t>
  </si>
  <si>
    <t>1173</t>
  </si>
  <si>
    <t>1174</t>
  </si>
  <si>
    <t>1175</t>
  </si>
  <si>
    <t>1176</t>
  </si>
  <si>
    <t>1177</t>
  </si>
  <si>
    <t>1178</t>
  </si>
  <si>
    <t>1179</t>
  </si>
  <si>
    <t>1180</t>
  </si>
  <si>
    <t>1181</t>
  </si>
  <si>
    <t>1182</t>
  </si>
  <si>
    <t>1183</t>
  </si>
  <si>
    <t>1184</t>
  </si>
  <si>
    <t>1185</t>
  </si>
  <si>
    <t>1186</t>
  </si>
  <si>
    <t>1187</t>
  </si>
  <si>
    <t>1189</t>
  </si>
  <si>
    <t>1190</t>
  </si>
  <si>
    <t>1191</t>
  </si>
  <si>
    <t>1192</t>
  </si>
  <si>
    <t>1193</t>
  </si>
  <si>
    <t>1194</t>
  </si>
  <si>
    <t>1195</t>
  </si>
  <si>
    <t>1196</t>
  </si>
  <si>
    <t>1197</t>
  </si>
  <si>
    <t>1198</t>
  </si>
  <si>
    <t>1199</t>
  </si>
  <si>
    <t>12</t>
  </si>
  <si>
    <t>1200</t>
  </si>
  <si>
    <t>1201</t>
  </si>
  <si>
    <t>CAD</t>
  </si>
  <si>
    <t>net ton</t>
  </si>
  <si>
    <t>1202</t>
  </si>
  <si>
    <t>1203</t>
  </si>
  <si>
    <t>1204</t>
  </si>
  <si>
    <t>1205</t>
  </si>
  <si>
    <t>1210</t>
  </si>
  <si>
    <t>1211</t>
  </si>
  <si>
    <t>1212</t>
  </si>
  <si>
    <t>1213</t>
  </si>
  <si>
    <t>1214</t>
  </si>
  <si>
    <t>1215</t>
  </si>
  <si>
    <t>1216</t>
  </si>
  <si>
    <t>1217</t>
  </si>
  <si>
    <t>1218</t>
  </si>
  <si>
    <t>1219</t>
  </si>
  <si>
    <t>1220</t>
  </si>
  <si>
    <t>1221</t>
  </si>
  <si>
    <t>1222</t>
  </si>
  <si>
    <t>1223</t>
  </si>
  <si>
    <t>1224</t>
  </si>
  <si>
    <t>1225</t>
  </si>
  <si>
    <t>1226</t>
  </si>
  <si>
    <t>1231</t>
  </si>
  <si>
    <t>1232</t>
  </si>
  <si>
    <t>1233</t>
  </si>
  <si>
    <t>1234</t>
  </si>
  <si>
    <t>1235</t>
  </si>
  <si>
    <t>1236</t>
  </si>
  <si>
    <t>1237</t>
  </si>
  <si>
    <t>1238</t>
  </si>
  <si>
    <t>1239</t>
  </si>
  <si>
    <t>1240</t>
  </si>
  <si>
    <t>1241</t>
  </si>
  <si>
    <t>1242</t>
  </si>
  <si>
    <t>1243</t>
  </si>
  <si>
    <t>1244</t>
  </si>
  <si>
    <t>1245</t>
  </si>
  <si>
    <t>1246</t>
  </si>
  <si>
    <t>1247</t>
  </si>
  <si>
    <t>1248</t>
  </si>
  <si>
    <t>1249</t>
  </si>
  <si>
    <t>1250</t>
  </si>
  <si>
    <t>1251</t>
  </si>
  <si>
    <t>1252</t>
  </si>
  <si>
    <t>1253</t>
  </si>
  <si>
    <t>1254</t>
  </si>
  <si>
    <t>1255</t>
  </si>
  <si>
    <t>1256</t>
  </si>
  <si>
    <t>1257</t>
  </si>
  <si>
    <t>1258</t>
  </si>
  <si>
    <t>1259</t>
  </si>
  <si>
    <t>1260</t>
  </si>
  <si>
    <t>1261</t>
  </si>
  <si>
    <t>1262</t>
  </si>
  <si>
    <t>1263</t>
  </si>
  <si>
    <t>1264</t>
  </si>
  <si>
    <t>1265</t>
  </si>
  <si>
    <t>1266</t>
  </si>
  <si>
    <t>1267</t>
  </si>
  <si>
    <t>1268</t>
  </si>
  <si>
    <t>1269</t>
  </si>
  <si>
    <t>1270</t>
  </si>
  <si>
    <t>1271</t>
  </si>
  <si>
    <t>1272</t>
  </si>
  <si>
    <t>1273</t>
  </si>
  <si>
    <t>1274</t>
  </si>
  <si>
    <t>1275</t>
  </si>
  <si>
    <t>1276</t>
  </si>
  <si>
    <t>1277</t>
  </si>
  <si>
    <t>1278</t>
  </si>
  <si>
    <t>1279</t>
  </si>
  <si>
    <t>1280</t>
  </si>
  <si>
    <t>1281</t>
  </si>
  <si>
    <t>1282</t>
  </si>
  <si>
    <t>1283</t>
  </si>
  <si>
    <t>1284</t>
  </si>
  <si>
    <t>1285</t>
  </si>
  <si>
    <t>1286</t>
  </si>
  <si>
    <t>1287</t>
  </si>
  <si>
    <t>1288</t>
  </si>
  <si>
    <t>1289</t>
  </si>
  <si>
    <t>1290</t>
  </si>
  <si>
    <t>1291</t>
  </si>
  <si>
    <t>1292</t>
  </si>
  <si>
    <t>1293</t>
  </si>
  <si>
    <t>1294</t>
  </si>
  <si>
    <t>1295</t>
  </si>
  <si>
    <t>1296</t>
  </si>
  <si>
    <t>1297</t>
  </si>
  <si>
    <t>1298</t>
  </si>
  <si>
    <t>CA Cents</t>
  </si>
  <si>
    <t>1299</t>
  </si>
  <si>
    <t>13</t>
  </si>
  <si>
    <t>1300</t>
  </si>
  <si>
    <t>1301</t>
  </si>
  <si>
    <t>1302</t>
  </si>
  <si>
    <t>1303</t>
  </si>
  <si>
    <t>1304</t>
  </si>
  <si>
    <t>1305</t>
  </si>
  <si>
    <t>1306</t>
  </si>
  <si>
    <t>1312</t>
  </si>
  <si>
    <t>1313</t>
  </si>
  <si>
    <t>1314</t>
  </si>
  <si>
    <t>1315</t>
  </si>
  <si>
    <t>1316</t>
  </si>
  <si>
    <t>1317</t>
  </si>
  <si>
    <t>1318</t>
  </si>
  <si>
    <t>1319</t>
  </si>
  <si>
    <t>1320</t>
  </si>
  <si>
    <t>1321</t>
  </si>
  <si>
    <t>1322</t>
  </si>
  <si>
    <t>1323</t>
  </si>
  <si>
    <t>1324</t>
  </si>
  <si>
    <t>1325</t>
  </si>
  <si>
    <t>1326</t>
  </si>
  <si>
    <t>1327</t>
  </si>
  <si>
    <t>1328</t>
  </si>
  <si>
    <t>1329</t>
  </si>
  <si>
    <t>1330</t>
  </si>
  <si>
    <t>1331</t>
  </si>
  <si>
    <t>1332</t>
  </si>
  <si>
    <t>1333</t>
  </si>
  <si>
    <t>1334</t>
  </si>
  <si>
    <t>1335</t>
  </si>
  <si>
    <t>1336</t>
  </si>
  <si>
    <t>1337</t>
  </si>
  <si>
    <t>1338</t>
  </si>
  <si>
    <t>1339</t>
  </si>
  <si>
    <t>1340</t>
  </si>
  <si>
    <t>1341</t>
  </si>
  <si>
    <t>1342</t>
  </si>
  <si>
    <t>1343</t>
  </si>
  <si>
    <t>1344</t>
  </si>
  <si>
    <t>1345</t>
  </si>
  <si>
    <t>1346</t>
  </si>
  <si>
    <t>1347</t>
  </si>
  <si>
    <t>1348</t>
  </si>
  <si>
    <t>1349</t>
  </si>
  <si>
    <t>1350</t>
  </si>
  <si>
    <t>1351</t>
  </si>
  <si>
    <t>1352</t>
  </si>
  <si>
    <t>1353</t>
  </si>
  <si>
    <t>1354</t>
  </si>
  <si>
    <t>1355</t>
  </si>
  <si>
    <t>1356</t>
  </si>
  <si>
    <t>1357</t>
  </si>
  <si>
    <t>1358</t>
  </si>
  <si>
    <t>1359</t>
  </si>
  <si>
    <t>1360</t>
  </si>
  <si>
    <t>1361</t>
  </si>
  <si>
    <t>1362</t>
  </si>
  <si>
    <t>1363</t>
  </si>
  <si>
    <t>1364</t>
  </si>
  <si>
    <t>1365</t>
  </si>
  <si>
    <t>1366</t>
  </si>
  <si>
    <t>1367</t>
  </si>
  <si>
    <t>1368</t>
  </si>
  <si>
    <t>1369</t>
  </si>
  <si>
    <t>1370</t>
  </si>
  <si>
    <t>1371</t>
  </si>
  <si>
    <t>1372</t>
  </si>
  <si>
    <t>1373</t>
  </si>
  <si>
    <t>1374</t>
  </si>
  <si>
    <t>1376</t>
  </si>
  <si>
    <t>1377</t>
  </si>
  <si>
    <t>1378</t>
  </si>
  <si>
    <t>1379</t>
  </si>
  <si>
    <t>1380</t>
  </si>
  <si>
    <t>1381</t>
  </si>
  <si>
    <t>1396</t>
  </si>
  <si>
    <t>1398</t>
  </si>
  <si>
    <t>1399</t>
  </si>
  <si>
    <t>14</t>
  </si>
  <si>
    <t>Aluminium Scrap, Floated Frag, Europe, del consumer works, € per tonne</t>
  </si>
  <si>
    <t>1400</t>
  </si>
  <si>
    <t>1401</t>
  </si>
  <si>
    <t>1402</t>
  </si>
  <si>
    <t>1403</t>
  </si>
  <si>
    <t>1404</t>
  </si>
  <si>
    <t>1405</t>
  </si>
  <si>
    <t>1415</t>
  </si>
  <si>
    <t>1416</t>
  </si>
  <si>
    <t>1417</t>
  </si>
  <si>
    <t>1419</t>
  </si>
  <si>
    <t>1420</t>
  </si>
  <si>
    <t>1421</t>
  </si>
  <si>
    <t>1486</t>
  </si>
  <si>
    <t>1487</t>
  </si>
  <si>
    <t>1488</t>
  </si>
  <si>
    <t>1489</t>
  </si>
  <si>
    <t>1490</t>
  </si>
  <si>
    <t>1491</t>
  </si>
  <si>
    <t>15</t>
  </si>
  <si>
    <t>1501</t>
  </si>
  <si>
    <t>1502</t>
  </si>
  <si>
    <t>1503</t>
  </si>
  <si>
    <t>1504</t>
  </si>
  <si>
    <t>1505</t>
  </si>
  <si>
    <t>1506</t>
  </si>
  <si>
    <t>1507</t>
  </si>
  <si>
    <t>1508</t>
  </si>
  <si>
    <t>1509</t>
  </si>
  <si>
    <t>1510</t>
  </si>
  <si>
    <t>1511</t>
  </si>
  <si>
    <t>1512</t>
  </si>
  <si>
    <t>1513</t>
  </si>
  <si>
    <t>1514</t>
  </si>
  <si>
    <t>1515</t>
  </si>
  <si>
    <t>1516</t>
  </si>
  <si>
    <t>1517</t>
  </si>
  <si>
    <t>1518</t>
  </si>
  <si>
    <t>16</t>
  </si>
  <si>
    <t>17</t>
  </si>
  <si>
    <t>Aluminium Scrap, LM24 Pressure diecasting ingot, UK, delivered consumer works,</t>
  </si>
  <si>
    <t>177</t>
  </si>
  <si>
    <t>Titanium scrap Turnings unprocessed type 90/6/4, 0.5% Sn max,cif major Eur ports $/lb</t>
  </si>
  <si>
    <t>178</t>
  </si>
  <si>
    <t>Titanium scrap,Turnings unprocessed type 90/6/4,0.5-2% Sn max,cif major Eurports $/lb</t>
  </si>
  <si>
    <t>1789</t>
  </si>
  <si>
    <t>1790</t>
  </si>
  <si>
    <t>1791</t>
  </si>
  <si>
    <t>1792</t>
  </si>
  <si>
    <t>1793</t>
  </si>
  <si>
    <t>1794</t>
  </si>
  <si>
    <t>1795</t>
  </si>
  <si>
    <t>1796</t>
  </si>
  <si>
    <t>1797</t>
  </si>
  <si>
    <t>18</t>
  </si>
  <si>
    <t>Aluminium Scrap, LM6/LM25 Gravity diecasting ingot, UK, delivered consumer works</t>
  </si>
  <si>
    <t>180</t>
  </si>
  <si>
    <t>181</t>
  </si>
  <si>
    <t>182</t>
  </si>
  <si>
    <t>183</t>
  </si>
  <si>
    <t>UK domestic ferrous scrap 11A Cast Iron Borings (low phos)  del consumer GBP/tonne</t>
  </si>
  <si>
    <t>1845</t>
  </si>
  <si>
    <t>1846</t>
  </si>
  <si>
    <t>1847</t>
  </si>
  <si>
    <t>1848</t>
  </si>
  <si>
    <t>1849</t>
  </si>
  <si>
    <t>185</t>
  </si>
  <si>
    <t>1850</t>
  </si>
  <si>
    <t>1851</t>
  </si>
  <si>
    <t>1852</t>
  </si>
  <si>
    <t>1853</t>
  </si>
  <si>
    <t>1854</t>
  </si>
  <si>
    <t>1855</t>
  </si>
  <si>
    <t>1856</t>
  </si>
  <si>
    <t>186</t>
  </si>
  <si>
    <t>1864</t>
  </si>
  <si>
    <t>1865</t>
  </si>
  <si>
    <t>1866</t>
  </si>
  <si>
    <t>1867</t>
  </si>
  <si>
    <t>1868</t>
  </si>
  <si>
    <t>1869</t>
  </si>
  <si>
    <t>187</t>
  </si>
  <si>
    <t>1870</t>
  </si>
  <si>
    <t>1871</t>
  </si>
  <si>
    <t>1872</t>
  </si>
  <si>
    <t>1873</t>
  </si>
  <si>
    <t>1874</t>
  </si>
  <si>
    <t>1875</t>
  </si>
  <si>
    <t>1876</t>
  </si>
  <si>
    <t>1877</t>
  </si>
  <si>
    <t>1878</t>
  </si>
  <si>
    <t>1879</t>
  </si>
  <si>
    <t>1880</t>
  </si>
  <si>
    <t>1881</t>
  </si>
  <si>
    <t>1882</t>
  </si>
  <si>
    <t>1883</t>
  </si>
  <si>
    <t>1884</t>
  </si>
  <si>
    <t>1885</t>
  </si>
  <si>
    <t>1886</t>
  </si>
  <si>
    <t>1887</t>
  </si>
  <si>
    <t>1888</t>
  </si>
  <si>
    <t>1889</t>
  </si>
  <si>
    <t>189</t>
  </si>
  <si>
    <t>1890</t>
  </si>
  <si>
    <t>1891</t>
  </si>
  <si>
    <t>1892</t>
  </si>
  <si>
    <t>1897</t>
  </si>
  <si>
    <t>1898</t>
  </si>
  <si>
    <t>1899</t>
  </si>
  <si>
    <t>19</t>
  </si>
  <si>
    <t>190</t>
  </si>
  <si>
    <t>1900</t>
  </si>
  <si>
    <t>1901</t>
  </si>
  <si>
    <t>1902</t>
  </si>
  <si>
    <t>1903</t>
  </si>
  <si>
    <t>1904</t>
  </si>
  <si>
    <t>1905</t>
  </si>
  <si>
    <t>1906</t>
  </si>
  <si>
    <t>1907</t>
  </si>
  <si>
    <t>1908</t>
  </si>
  <si>
    <t>1909</t>
  </si>
  <si>
    <t>191</t>
  </si>
  <si>
    <t>UK domestic ferrous scrap 9A/10 Heavy and Light Cast Iron  del consumer GBP/tonne</t>
  </si>
  <si>
    <t>1910</t>
  </si>
  <si>
    <t>1911</t>
  </si>
  <si>
    <t>1912</t>
  </si>
  <si>
    <t>1913</t>
  </si>
  <si>
    <t>1914</t>
  </si>
  <si>
    <t>1915</t>
  </si>
  <si>
    <t>1916</t>
  </si>
  <si>
    <t>1917</t>
  </si>
  <si>
    <t>1918</t>
  </si>
  <si>
    <t>1919</t>
  </si>
  <si>
    <t>192</t>
  </si>
  <si>
    <t>1920</t>
  </si>
  <si>
    <t>1921</t>
  </si>
  <si>
    <t>1922</t>
  </si>
  <si>
    <t>1923</t>
  </si>
  <si>
    <t>1924</t>
  </si>
  <si>
    <t>1925</t>
  </si>
  <si>
    <t>1926</t>
  </si>
  <si>
    <t>1927</t>
  </si>
  <si>
    <t>1928</t>
  </si>
  <si>
    <t>1929</t>
  </si>
  <si>
    <t>193</t>
  </si>
  <si>
    <t>1930</t>
  </si>
  <si>
    <t>1931</t>
  </si>
  <si>
    <t>1932</t>
  </si>
  <si>
    <t>1933</t>
  </si>
  <si>
    <t>1934</t>
  </si>
  <si>
    <t>1935</t>
  </si>
  <si>
    <t>1936</t>
  </si>
  <si>
    <t>1937</t>
  </si>
  <si>
    <t>1938</t>
  </si>
  <si>
    <t>1939</t>
  </si>
  <si>
    <t>194</t>
  </si>
  <si>
    <t>1940</t>
  </si>
  <si>
    <t>1941</t>
  </si>
  <si>
    <t>1942</t>
  </si>
  <si>
    <t>1943</t>
  </si>
  <si>
    <t>1944</t>
  </si>
  <si>
    <t>1945</t>
  </si>
  <si>
    <t>1946</t>
  </si>
  <si>
    <t>1947</t>
  </si>
  <si>
    <t>1948</t>
  </si>
  <si>
    <t>1949</t>
  </si>
  <si>
    <t>195</t>
  </si>
  <si>
    <t>1950</t>
  </si>
  <si>
    <t>1951</t>
  </si>
  <si>
    <t>1952</t>
  </si>
  <si>
    <t>1953</t>
  </si>
  <si>
    <t>1954</t>
  </si>
  <si>
    <t>1955</t>
  </si>
  <si>
    <t>1956</t>
  </si>
  <si>
    <t>1957</t>
  </si>
  <si>
    <t>1958</t>
  </si>
  <si>
    <t>1959</t>
  </si>
  <si>
    <t>1960</t>
  </si>
  <si>
    <t>1961</t>
  </si>
  <si>
    <t>1962</t>
  </si>
  <si>
    <t>1963</t>
  </si>
  <si>
    <t>1964</t>
  </si>
  <si>
    <t>1965</t>
  </si>
  <si>
    <t>1966</t>
  </si>
  <si>
    <t>1967</t>
  </si>
  <si>
    <t>1968</t>
  </si>
  <si>
    <t>1969</t>
  </si>
  <si>
    <t>1970</t>
  </si>
  <si>
    <t>1971</t>
  </si>
  <si>
    <t>1972</t>
  </si>
  <si>
    <t>1974</t>
  </si>
  <si>
    <t>1989</t>
  </si>
  <si>
    <t>1990</t>
  </si>
  <si>
    <t>1991</t>
  </si>
  <si>
    <t>1992</t>
  </si>
  <si>
    <t>1993</t>
  </si>
  <si>
    <t>1994</t>
  </si>
  <si>
    <t>1995</t>
  </si>
  <si>
    <t>1996</t>
  </si>
  <si>
    <t>1997</t>
  </si>
  <si>
    <t>1998</t>
  </si>
  <si>
    <t>1999</t>
  </si>
  <si>
    <t>20</t>
  </si>
  <si>
    <t>Aluminium Scrap, Mixed Turnings, Europe, del consumer works, € per tonne</t>
  </si>
  <si>
    <t>2000</t>
  </si>
  <si>
    <t>2002</t>
  </si>
  <si>
    <t>203</t>
  </si>
  <si>
    <t>TRY</t>
  </si>
  <si>
    <t>2033</t>
  </si>
  <si>
    <t>2034</t>
  </si>
  <si>
    <t>MXN</t>
  </si>
  <si>
    <t>2035</t>
  </si>
  <si>
    <t>2036</t>
  </si>
  <si>
    <t>2037</t>
  </si>
  <si>
    <t>2038</t>
  </si>
  <si>
    <t>2039</t>
  </si>
  <si>
    <t>204</t>
  </si>
  <si>
    <t>2040</t>
  </si>
  <si>
    <t>2041</t>
  </si>
  <si>
    <t>2042</t>
  </si>
  <si>
    <t>205</t>
  </si>
  <si>
    <t>206</t>
  </si>
  <si>
    <t>207</t>
  </si>
  <si>
    <t>208</t>
  </si>
  <si>
    <t>209</t>
  </si>
  <si>
    <t>210</t>
  </si>
  <si>
    <t>UK export ferrous scrap HMS 1&amp;2 (80:20 mix) fob main port $/tonne</t>
  </si>
  <si>
    <t>2394</t>
  </si>
  <si>
    <t>2395</t>
  </si>
  <si>
    <t>2396</t>
  </si>
  <si>
    <t>2397</t>
  </si>
  <si>
    <t>2398</t>
  </si>
  <si>
    <t>2399</t>
  </si>
  <si>
    <t>2400</t>
  </si>
  <si>
    <t>2401</t>
  </si>
  <si>
    <t>2402</t>
  </si>
  <si>
    <t>2502</t>
  </si>
  <si>
    <t>2503</t>
  </si>
  <si>
    <t>2504</t>
  </si>
  <si>
    <t>2505</t>
  </si>
  <si>
    <t>2506</t>
  </si>
  <si>
    <t>2507</t>
  </si>
  <si>
    <t>2508</t>
  </si>
  <si>
    <t>2509</t>
  </si>
  <si>
    <t>2510</t>
  </si>
  <si>
    <t>2511</t>
  </si>
  <si>
    <t>2686</t>
  </si>
  <si>
    <t>2687</t>
  </si>
  <si>
    <t>2688</t>
  </si>
  <si>
    <t>2689</t>
  </si>
  <si>
    <t>2690</t>
  </si>
  <si>
    <t>2691</t>
  </si>
  <si>
    <t>2692</t>
  </si>
  <si>
    <t>2693</t>
  </si>
  <si>
    <t>2694</t>
  </si>
  <si>
    <t>2695</t>
  </si>
  <si>
    <t>2696</t>
  </si>
  <si>
    <t>2697</t>
  </si>
  <si>
    <t>2698</t>
  </si>
  <si>
    <t>2699</t>
  </si>
  <si>
    <t>2700</t>
  </si>
  <si>
    <t>2701</t>
  </si>
  <si>
    <t>2702</t>
  </si>
  <si>
    <t>2703</t>
  </si>
  <si>
    <t>2704</t>
  </si>
  <si>
    <t>2705</t>
  </si>
  <si>
    <t>2706</t>
  </si>
  <si>
    <t>2707</t>
  </si>
  <si>
    <t>2708</t>
  </si>
  <si>
    <t>2709</t>
  </si>
  <si>
    <t>2710</t>
  </si>
  <si>
    <t>2711</t>
  </si>
  <si>
    <t>2712</t>
  </si>
  <si>
    <t>2713</t>
  </si>
  <si>
    <t>2714</t>
  </si>
  <si>
    <t>2715</t>
  </si>
  <si>
    <t>2716</t>
  </si>
  <si>
    <t>2717</t>
  </si>
  <si>
    <t>2718</t>
  </si>
  <si>
    <t>2719</t>
  </si>
  <si>
    <t>2720</t>
  </si>
  <si>
    <t>2721</t>
  </si>
  <si>
    <t>2722</t>
  </si>
  <si>
    <t>2723</t>
  </si>
  <si>
    <t>2724</t>
  </si>
  <si>
    <t>2725</t>
  </si>
  <si>
    <t>2726</t>
  </si>
  <si>
    <t>2727</t>
  </si>
  <si>
    <t>2728</t>
  </si>
  <si>
    <t>2729</t>
  </si>
  <si>
    <t>2730</t>
  </si>
  <si>
    <t>2731</t>
  </si>
  <si>
    <t>2732</t>
  </si>
  <si>
    <t>2733</t>
  </si>
  <si>
    <t>2734</t>
  </si>
  <si>
    <t>2735</t>
  </si>
  <si>
    <t>2736</t>
  </si>
  <si>
    <t>2737</t>
  </si>
  <si>
    <t>2738</t>
  </si>
  <si>
    <t>2739</t>
  </si>
  <si>
    <t>2740</t>
  </si>
  <si>
    <t>2741</t>
  </si>
  <si>
    <t>2742</t>
  </si>
  <si>
    <t>2743</t>
  </si>
  <si>
    <t>2744</t>
  </si>
  <si>
    <t>2745</t>
  </si>
  <si>
    <t>2746</t>
  </si>
  <si>
    <t>2747</t>
  </si>
  <si>
    <t>2748</t>
  </si>
  <si>
    <t>2749</t>
  </si>
  <si>
    <t>275</t>
  </si>
  <si>
    <t>2750</t>
  </si>
  <si>
    <t>2751</t>
  </si>
  <si>
    <t>2752</t>
  </si>
  <si>
    <t>2753</t>
  </si>
  <si>
    <t>2754</t>
  </si>
  <si>
    <t>2755</t>
  </si>
  <si>
    <t>2756</t>
  </si>
  <si>
    <t>2757</t>
  </si>
  <si>
    <t>2758</t>
  </si>
  <si>
    <t>2759</t>
  </si>
  <si>
    <t>2760</t>
  </si>
  <si>
    <t>2761</t>
  </si>
  <si>
    <t>2762</t>
  </si>
  <si>
    <t>2763</t>
  </si>
  <si>
    <t>2764</t>
  </si>
  <si>
    <t>2765</t>
  </si>
  <si>
    <t>2766</t>
  </si>
  <si>
    <t>2767</t>
  </si>
  <si>
    <t>2768</t>
  </si>
  <si>
    <t>2769</t>
  </si>
  <si>
    <t>2770</t>
  </si>
  <si>
    <t>2771</t>
  </si>
  <si>
    <t>2772</t>
  </si>
  <si>
    <t>2773</t>
  </si>
  <si>
    <t>2774</t>
  </si>
  <si>
    <t>2775</t>
  </si>
  <si>
    <t>2776</t>
  </si>
  <si>
    <t>2777</t>
  </si>
  <si>
    <t>2778</t>
  </si>
  <si>
    <t>2779</t>
  </si>
  <si>
    <t>2780</t>
  </si>
  <si>
    <t>2781</t>
  </si>
  <si>
    <t>2782</t>
  </si>
  <si>
    <t>2783</t>
  </si>
  <si>
    <t>2784</t>
  </si>
  <si>
    <t>2785</t>
  </si>
  <si>
    <t>2786</t>
  </si>
  <si>
    <t>2787</t>
  </si>
  <si>
    <t>2788</t>
  </si>
  <si>
    <t>2789</t>
  </si>
  <si>
    <t>2790</t>
  </si>
  <si>
    <t>2791</t>
  </si>
  <si>
    <t>2792</t>
  </si>
  <si>
    <t>2793</t>
  </si>
  <si>
    <t>2794</t>
  </si>
  <si>
    <t>2795</t>
  </si>
  <si>
    <t>2796</t>
  </si>
  <si>
    <t>2797</t>
  </si>
  <si>
    <t>2798</t>
  </si>
  <si>
    <t>2799</t>
  </si>
  <si>
    <t>2800</t>
  </si>
  <si>
    <t>2801</t>
  </si>
  <si>
    <t>2802</t>
  </si>
  <si>
    <t>2803</t>
  </si>
  <si>
    <t>2804</t>
  </si>
  <si>
    <t>2805</t>
  </si>
  <si>
    <t>2806</t>
  </si>
  <si>
    <t>2807</t>
  </si>
  <si>
    <t>2808</t>
  </si>
  <si>
    <t>2809</t>
  </si>
  <si>
    <t>2810</t>
  </si>
  <si>
    <t>2811</t>
  </si>
  <si>
    <t>2812</t>
  </si>
  <si>
    <t>2813</t>
  </si>
  <si>
    <t>2830</t>
  </si>
  <si>
    <t>2831</t>
  </si>
  <si>
    <t>2832</t>
  </si>
  <si>
    <t>2833</t>
  </si>
  <si>
    <t>2834</t>
  </si>
  <si>
    <t>2835</t>
  </si>
  <si>
    <t>2836</t>
  </si>
  <si>
    <t>2837</t>
  </si>
  <si>
    <t>2838</t>
  </si>
  <si>
    <t>2839</t>
  </si>
  <si>
    <t>2840</t>
  </si>
  <si>
    <t>2841</t>
  </si>
  <si>
    <t>2842</t>
  </si>
  <si>
    <t>2843</t>
  </si>
  <si>
    <t>2844</t>
  </si>
  <si>
    <t>2845</t>
  </si>
  <si>
    <t>2846</t>
  </si>
  <si>
    <t>2847</t>
  </si>
  <si>
    <t>2848</t>
  </si>
  <si>
    <t>2849</t>
  </si>
  <si>
    <t>2850</t>
  </si>
  <si>
    <t>2851</t>
  </si>
  <si>
    <t>2852</t>
  </si>
  <si>
    <t>2853</t>
  </si>
  <si>
    <t>2854</t>
  </si>
  <si>
    <t>2855</t>
  </si>
  <si>
    <t>2856</t>
  </si>
  <si>
    <t>2857</t>
  </si>
  <si>
    <t>2858</t>
  </si>
  <si>
    <t>2859</t>
  </si>
  <si>
    <t>2860</t>
  </si>
  <si>
    <t>2861</t>
  </si>
  <si>
    <t>2862</t>
  </si>
  <si>
    <t>2863</t>
  </si>
  <si>
    <t>2864</t>
  </si>
  <si>
    <t>2865</t>
  </si>
  <si>
    <t>2866</t>
  </si>
  <si>
    <t>2867</t>
  </si>
  <si>
    <t>2868</t>
  </si>
  <si>
    <t>2869</t>
  </si>
  <si>
    <t>2870</t>
  </si>
  <si>
    <t>2871</t>
  </si>
  <si>
    <t>2872</t>
  </si>
  <si>
    <t>2873</t>
  </si>
  <si>
    <t>2874</t>
  </si>
  <si>
    <t>2875</t>
  </si>
  <si>
    <t>2876</t>
  </si>
  <si>
    <t>2877</t>
  </si>
  <si>
    <t>2878</t>
  </si>
  <si>
    <t>2879</t>
  </si>
  <si>
    <t>2880</t>
  </si>
  <si>
    <t>2881</t>
  </si>
  <si>
    <t>2882</t>
  </si>
  <si>
    <t>2883</t>
  </si>
  <si>
    <t>2884</t>
  </si>
  <si>
    <t>2885</t>
  </si>
  <si>
    <t>2886</t>
  </si>
  <si>
    <t>2887</t>
  </si>
  <si>
    <t>2888</t>
  </si>
  <si>
    <t>2889</t>
  </si>
  <si>
    <t>2890</t>
  </si>
  <si>
    <t>2891</t>
  </si>
  <si>
    <t>2892</t>
  </si>
  <si>
    <t>2893</t>
  </si>
  <si>
    <t>2894</t>
  </si>
  <si>
    <t>2895</t>
  </si>
  <si>
    <t>2896</t>
  </si>
  <si>
    <t>2897</t>
  </si>
  <si>
    <t>2898</t>
  </si>
  <si>
    <t>2899</t>
  </si>
  <si>
    <t>2900</t>
  </si>
  <si>
    <t>2901</t>
  </si>
  <si>
    <t>2902</t>
  </si>
  <si>
    <t>2903</t>
  </si>
  <si>
    <t>2904</t>
  </si>
  <si>
    <t>2905</t>
  </si>
  <si>
    <t>2906</t>
  </si>
  <si>
    <t>2907</t>
  </si>
  <si>
    <t>2908</t>
  </si>
  <si>
    <t>2909</t>
  </si>
  <si>
    <t>2910</t>
  </si>
  <si>
    <t>2911</t>
  </si>
  <si>
    <t>2912</t>
  </si>
  <si>
    <t>2913</t>
  </si>
  <si>
    <t>2914</t>
  </si>
  <si>
    <t>2915</t>
  </si>
  <si>
    <t>2920</t>
  </si>
  <si>
    <t>2921</t>
  </si>
  <si>
    <t>2922</t>
  </si>
  <si>
    <t>2923</t>
  </si>
  <si>
    <t>2924</t>
  </si>
  <si>
    <t>2925</t>
  </si>
  <si>
    <t>2926</t>
  </si>
  <si>
    <t>2927</t>
  </si>
  <si>
    <t>2928</t>
  </si>
  <si>
    <t>2929</t>
  </si>
  <si>
    <t>2930</t>
  </si>
  <si>
    <t>2931</t>
  </si>
  <si>
    <t>2932</t>
  </si>
  <si>
    <t>2933</t>
  </si>
  <si>
    <t>2934</t>
  </si>
  <si>
    <t>2935</t>
  </si>
  <si>
    <t>2936</t>
  </si>
  <si>
    <t>2937</t>
  </si>
  <si>
    <t>2938</t>
  </si>
  <si>
    <t>2939</t>
  </si>
  <si>
    <t>2940</t>
  </si>
  <si>
    <t>2941</t>
  </si>
  <si>
    <t>2942</t>
  </si>
  <si>
    <t>2943</t>
  </si>
  <si>
    <t>2944</t>
  </si>
  <si>
    <t>2945</t>
  </si>
  <si>
    <t>2946</t>
  </si>
  <si>
    <t>2947</t>
  </si>
  <si>
    <t>2948</t>
  </si>
  <si>
    <t>2949</t>
  </si>
  <si>
    <t>2950</t>
  </si>
  <si>
    <t>2951</t>
  </si>
  <si>
    <t>2952</t>
  </si>
  <si>
    <t>2953</t>
  </si>
  <si>
    <t>2954</t>
  </si>
  <si>
    <t>2955</t>
  </si>
  <si>
    <t>2956</t>
  </si>
  <si>
    <t>2957</t>
  </si>
  <si>
    <t>2958</t>
  </si>
  <si>
    <t>2959</t>
  </si>
  <si>
    <t>2960</t>
  </si>
  <si>
    <t>2961</t>
  </si>
  <si>
    <t>2962</t>
  </si>
  <si>
    <t>2963</t>
  </si>
  <si>
    <t>2964</t>
  </si>
  <si>
    <t>2965</t>
  </si>
  <si>
    <t>Buffalo Misc. nickel-"silver" solids scrap scrap dealer buying price delivered to yard cents/lb</t>
  </si>
  <si>
    <t>2966</t>
  </si>
  <si>
    <t>2967</t>
  </si>
  <si>
    <t>2968</t>
  </si>
  <si>
    <t>2969</t>
  </si>
  <si>
    <t>2970</t>
  </si>
  <si>
    <t>2971</t>
  </si>
  <si>
    <t>2972</t>
  </si>
  <si>
    <t>2973</t>
  </si>
  <si>
    <t>2974</t>
  </si>
  <si>
    <t>2975</t>
  </si>
  <si>
    <t>2976</t>
  </si>
  <si>
    <t>2977</t>
  </si>
  <si>
    <t>2978</t>
  </si>
  <si>
    <t>2979</t>
  </si>
  <si>
    <t>2980</t>
  </si>
  <si>
    <t>2981</t>
  </si>
  <si>
    <t>2982</t>
  </si>
  <si>
    <t>2983</t>
  </si>
  <si>
    <t>2984</t>
  </si>
  <si>
    <t>2985</t>
  </si>
  <si>
    <t>2986</t>
  </si>
  <si>
    <t>2987</t>
  </si>
  <si>
    <t>2988</t>
  </si>
  <si>
    <t>2989</t>
  </si>
  <si>
    <t>2990</t>
  </si>
  <si>
    <t>2991</t>
  </si>
  <si>
    <t>2992</t>
  </si>
  <si>
    <t>2993</t>
  </si>
  <si>
    <t>2994</t>
  </si>
  <si>
    <t>2995</t>
  </si>
  <si>
    <t>2996</t>
  </si>
  <si>
    <t>2997</t>
  </si>
  <si>
    <t>2998</t>
  </si>
  <si>
    <t>2999</t>
  </si>
  <si>
    <t>3000</t>
  </si>
  <si>
    <t>3001</t>
  </si>
  <si>
    <t>3002</t>
  </si>
  <si>
    <t>3003</t>
  </si>
  <si>
    <t>3004</t>
  </si>
  <si>
    <t>3005</t>
  </si>
  <si>
    <t>3006</t>
  </si>
  <si>
    <t>3007</t>
  </si>
  <si>
    <t>3008</t>
  </si>
  <si>
    <t>3009</t>
  </si>
  <si>
    <t>3010</t>
  </si>
  <si>
    <t>3011</t>
  </si>
  <si>
    <t>3012</t>
  </si>
  <si>
    <t>3013</t>
  </si>
  <si>
    <t>3014</t>
  </si>
  <si>
    <t>3015</t>
  </si>
  <si>
    <t>308</t>
  </si>
  <si>
    <t>cwt</t>
  </si>
  <si>
    <t>309</t>
  </si>
  <si>
    <t>310</t>
  </si>
  <si>
    <t>311</t>
  </si>
  <si>
    <t>312</t>
  </si>
  <si>
    <t>313</t>
  </si>
  <si>
    <t>314</t>
  </si>
  <si>
    <t>350</t>
  </si>
  <si>
    <t>351</t>
  </si>
  <si>
    <t>352</t>
  </si>
  <si>
    <t>354</t>
  </si>
  <si>
    <t>355</t>
  </si>
  <si>
    <t>356</t>
  </si>
  <si>
    <t>357</t>
  </si>
  <si>
    <t>358</t>
  </si>
  <si>
    <t>359</t>
  </si>
  <si>
    <t>360</t>
  </si>
  <si>
    <t>361</t>
  </si>
  <si>
    <t>362</t>
  </si>
  <si>
    <t>363</t>
  </si>
  <si>
    <t>364</t>
  </si>
  <si>
    <t>365</t>
  </si>
  <si>
    <t>366</t>
  </si>
  <si>
    <t>446</t>
  </si>
  <si>
    <t>447</t>
  </si>
  <si>
    <t>449</t>
  </si>
  <si>
    <t>450</t>
  </si>
  <si>
    <t>451</t>
  </si>
  <si>
    <t>452</t>
  </si>
  <si>
    <t>453</t>
  </si>
  <si>
    <t>454</t>
  </si>
  <si>
    <t>455</t>
  </si>
  <si>
    <t>456</t>
  </si>
  <si>
    <t>457</t>
  </si>
  <si>
    <t>458</t>
  </si>
  <si>
    <t>459</t>
  </si>
  <si>
    <t>460</t>
  </si>
  <si>
    <t>461</t>
  </si>
  <si>
    <t>462</t>
  </si>
  <si>
    <t>463</t>
  </si>
  <si>
    <t>465</t>
  </si>
  <si>
    <t>466</t>
  </si>
  <si>
    <t>467</t>
  </si>
  <si>
    <t>468</t>
  </si>
  <si>
    <t>469</t>
  </si>
  <si>
    <t>470</t>
  </si>
  <si>
    <t>471</t>
  </si>
  <si>
    <t>472</t>
  </si>
  <si>
    <t>473</t>
  </si>
  <si>
    <t>474</t>
  </si>
  <si>
    <t>475</t>
  </si>
  <si>
    <t>476</t>
  </si>
  <si>
    <t>477</t>
  </si>
  <si>
    <t>478</t>
  </si>
  <si>
    <t>479</t>
  </si>
  <si>
    <t>481</t>
  </si>
  <si>
    <t>482</t>
  </si>
  <si>
    <t>483</t>
  </si>
  <si>
    <t>484</t>
  </si>
  <si>
    <t>485</t>
  </si>
  <si>
    <t>486</t>
  </si>
  <si>
    <t>487</t>
  </si>
  <si>
    <t>488</t>
  </si>
  <si>
    <t>489</t>
  </si>
  <si>
    <t>490</t>
  </si>
  <si>
    <t>491</t>
  </si>
  <si>
    <t>492</t>
  </si>
  <si>
    <t>493</t>
  </si>
  <si>
    <t>494</t>
  </si>
  <si>
    <t>495</t>
  </si>
  <si>
    <t>497</t>
  </si>
  <si>
    <t>498</t>
  </si>
  <si>
    <t>499</t>
  </si>
  <si>
    <t>500</t>
  </si>
  <si>
    <t>501</t>
  </si>
  <si>
    <t>502</t>
  </si>
  <si>
    <t>503</t>
  </si>
  <si>
    <t>504</t>
  </si>
  <si>
    <t>505</t>
  </si>
  <si>
    <t>506</t>
  </si>
  <si>
    <t>507</t>
  </si>
  <si>
    <t>508</t>
  </si>
  <si>
    <t>509</t>
  </si>
  <si>
    <t>510</t>
  </si>
  <si>
    <t>511</t>
  </si>
  <si>
    <t>513</t>
  </si>
  <si>
    <t>514</t>
  </si>
  <si>
    <t>515</t>
  </si>
  <si>
    <t>516</t>
  </si>
  <si>
    <t>517</t>
  </si>
  <si>
    <t>518</t>
  </si>
  <si>
    <t>519</t>
  </si>
  <si>
    <t>520</t>
  </si>
  <si>
    <t>521</t>
  </si>
  <si>
    <t>522</t>
  </si>
  <si>
    <t>523</t>
  </si>
  <si>
    <t>524</t>
  </si>
  <si>
    <t>525</t>
  </si>
  <si>
    <t>526</t>
  </si>
  <si>
    <t>527</t>
  </si>
  <si>
    <t>529</t>
  </si>
  <si>
    <t>530</t>
  </si>
  <si>
    <t>531</t>
  </si>
  <si>
    <t>532</t>
  </si>
  <si>
    <t>533</t>
  </si>
  <si>
    <t>534</t>
  </si>
  <si>
    <t>535</t>
  </si>
  <si>
    <t>536</t>
  </si>
  <si>
    <t>537</t>
  </si>
  <si>
    <t>538</t>
  </si>
  <si>
    <t>539</t>
  </si>
  <si>
    <t>540</t>
  </si>
  <si>
    <t>541</t>
  </si>
  <si>
    <t>543</t>
  </si>
  <si>
    <t>544</t>
  </si>
  <si>
    <t>545</t>
  </si>
  <si>
    <t>546</t>
  </si>
  <si>
    <t>547</t>
  </si>
  <si>
    <t>548</t>
  </si>
  <si>
    <t>549</t>
  </si>
  <si>
    <t>550</t>
  </si>
  <si>
    <t>551</t>
  </si>
  <si>
    <t>552</t>
  </si>
  <si>
    <t>553</t>
  </si>
  <si>
    <t>554</t>
  </si>
  <si>
    <t>555</t>
  </si>
  <si>
    <t>556</t>
  </si>
  <si>
    <t>557</t>
  </si>
  <si>
    <t>558</t>
  </si>
  <si>
    <t>559</t>
  </si>
  <si>
    <t>560</t>
  </si>
  <si>
    <t>561</t>
  </si>
  <si>
    <t>562</t>
  </si>
  <si>
    <t>563</t>
  </si>
  <si>
    <t>564</t>
  </si>
  <si>
    <t>565</t>
  </si>
  <si>
    <t>566</t>
  </si>
  <si>
    <t>567</t>
  </si>
  <si>
    <t>568</t>
  </si>
  <si>
    <t>569</t>
  </si>
  <si>
    <t>570</t>
  </si>
  <si>
    <t>571</t>
  </si>
  <si>
    <t>572</t>
  </si>
  <si>
    <t>573</t>
  </si>
  <si>
    <t>575</t>
  </si>
  <si>
    <t>576</t>
  </si>
  <si>
    <t>577</t>
  </si>
  <si>
    <t>578</t>
  </si>
  <si>
    <t>579</t>
  </si>
  <si>
    <t>580</t>
  </si>
  <si>
    <t>581</t>
  </si>
  <si>
    <t>582</t>
  </si>
  <si>
    <t>583</t>
  </si>
  <si>
    <t>584</t>
  </si>
  <si>
    <t>585</t>
  </si>
  <si>
    <t>586</t>
  </si>
  <si>
    <t>587</t>
  </si>
  <si>
    <t>588</t>
  </si>
  <si>
    <t>590</t>
  </si>
  <si>
    <t>591</t>
  </si>
  <si>
    <t>592</t>
  </si>
  <si>
    <t>593</t>
  </si>
  <si>
    <t>594</t>
  </si>
  <si>
    <t>595</t>
  </si>
  <si>
    <t>596</t>
  </si>
  <si>
    <t>597</t>
  </si>
  <si>
    <t>598</t>
  </si>
  <si>
    <t>599</t>
  </si>
  <si>
    <t>600</t>
  </si>
  <si>
    <t>601</t>
  </si>
  <si>
    <t>602</t>
  </si>
  <si>
    <t>603</t>
  </si>
  <si>
    <t>604</t>
  </si>
  <si>
    <t>605</t>
  </si>
  <si>
    <t>606</t>
  </si>
  <si>
    <t>607</t>
  </si>
  <si>
    <t>608</t>
  </si>
  <si>
    <t>609</t>
  </si>
  <si>
    <t>610</t>
  </si>
  <si>
    <t>611</t>
  </si>
  <si>
    <t>612</t>
  </si>
  <si>
    <t>613</t>
  </si>
  <si>
    <t>614</t>
  </si>
  <si>
    <t>615</t>
  </si>
  <si>
    <t>616</t>
  </si>
  <si>
    <t>617</t>
  </si>
  <si>
    <t>618</t>
  </si>
  <si>
    <t xml:space="preserve"> CA Cents</t>
  </si>
  <si>
    <t>620</t>
  </si>
  <si>
    <t>621</t>
  </si>
  <si>
    <t>622</t>
  </si>
  <si>
    <t>623</t>
  </si>
  <si>
    <t>624</t>
  </si>
  <si>
    <t>625</t>
  </si>
  <si>
    <t>626</t>
  </si>
  <si>
    <t>627</t>
  </si>
  <si>
    <t>628</t>
  </si>
  <si>
    <t>629</t>
  </si>
  <si>
    <t>630</t>
  </si>
  <si>
    <t>631</t>
  </si>
  <si>
    <t>632</t>
  </si>
  <si>
    <t>633</t>
  </si>
  <si>
    <t>634</t>
  </si>
  <si>
    <t>636</t>
  </si>
  <si>
    <t>637</t>
  </si>
  <si>
    <t>638</t>
  </si>
  <si>
    <t>639</t>
  </si>
  <si>
    <t>640</t>
  </si>
  <si>
    <t>641</t>
  </si>
  <si>
    <t>642</t>
  </si>
  <si>
    <t>643</t>
  </si>
  <si>
    <t>644</t>
  </si>
  <si>
    <t>645</t>
  </si>
  <si>
    <t>646</t>
  </si>
  <si>
    <t>647</t>
  </si>
  <si>
    <t>648</t>
  </si>
  <si>
    <t>649</t>
  </si>
  <si>
    <t>650</t>
  </si>
  <si>
    <t>652</t>
  </si>
  <si>
    <t>653</t>
  </si>
  <si>
    <t>654</t>
  </si>
  <si>
    <t>655</t>
  </si>
  <si>
    <t>656</t>
  </si>
  <si>
    <t>657</t>
  </si>
  <si>
    <t>658</t>
  </si>
  <si>
    <t>659</t>
  </si>
  <si>
    <t>660</t>
  </si>
  <si>
    <t>661</t>
  </si>
  <si>
    <t>662</t>
  </si>
  <si>
    <t>663</t>
  </si>
  <si>
    <t>664</t>
  </si>
  <si>
    <t>665</t>
  </si>
  <si>
    <t>666</t>
  </si>
  <si>
    <t>667</t>
  </si>
  <si>
    <t>668</t>
  </si>
  <si>
    <t>669</t>
  </si>
  <si>
    <t>670</t>
  </si>
  <si>
    <t>671</t>
  </si>
  <si>
    <t>672</t>
  </si>
  <si>
    <t>673</t>
  </si>
  <si>
    <t>674</t>
  </si>
  <si>
    <t>675</t>
  </si>
  <si>
    <t>676</t>
  </si>
  <si>
    <t>678</t>
  </si>
  <si>
    <t>679</t>
  </si>
  <si>
    <t>680</t>
  </si>
  <si>
    <t>681</t>
  </si>
  <si>
    <t>682</t>
  </si>
  <si>
    <t>683</t>
  </si>
  <si>
    <t>684</t>
  </si>
  <si>
    <t>685</t>
  </si>
  <si>
    <t>686</t>
  </si>
  <si>
    <t>687</t>
  </si>
  <si>
    <t>688</t>
  </si>
  <si>
    <t>689</t>
  </si>
  <si>
    <t>690</t>
  </si>
  <si>
    <t>691</t>
  </si>
  <si>
    <t>Montreal Misc. nickel-"silver" solids scrap scrap dealer buying price delivered to yard cents/lb</t>
  </si>
  <si>
    <t>693</t>
  </si>
  <si>
    <t>Boston Misc. nickel-"silver" solids scrap scrap dealer buying price delivered to yard cents/lb</t>
  </si>
  <si>
    <t>694</t>
  </si>
  <si>
    <t>New York Misc. nickel-"silver" solids scrap dealer buying price delivered to yard cents/lb</t>
  </si>
  <si>
    <t>695</t>
  </si>
  <si>
    <t>Philadelphia Misc. nickel-"silver" solids scrap dealer buying price delivered to yard cents/lb</t>
  </si>
  <si>
    <t>696</t>
  </si>
  <si>
    <t>Atlanta Misc. nickel-"silver" solids scrap dealer buying price delivered to yard cents/lb</t>
  </si>
  <si>
    <t>697</t>
  </si>
  <si>
    <t>Houston Misc. nickel-"silver" solids scrap dealer buying price delivered to yard cents/lb</t>
  </si>
  <si>
    <t>698</t>
  </si>
  <si>
    <t>Pittsburgh Misc. nickel-"silver" solids scrap dealer buying price delivered to yard cents/lb</t>
  </si>
  <si>
    <t>699</t>
  </si>
  <si>
    <t>Cleveland Misc. nickel-"silver" solids scrap dealer buying price delivered to yard cents/lb</t>
  </si>
  <si>
    <t>7</t>
  </si>
  <si>
    <t>700</t>
  </si>
  <si>
    <t>Cincinnati Misc. nickel-"silver" solids scrap dealer buying price delivered to yard cents/lb</t>
  </si>
  <si>
    <t>701</t>
  </si>
  <si>
    <t>Detroit Misc. nickel-"silver" solids scrap dealer buying price delivered to yard cents/lb</t>
  </si>
  <si>
    <t>702</t>
  </si>
  <si>
    <t>Chicago Misc. nickel-"silver" solids scrap dealer buying price delivered to yard cents/lb</t>
  </si>
  <si>
    <t>703</t>
  </si>
  <si>
    <t>St Louis Misc. nickel-"silver" solids scrap dealer buying price delivered to yard cents/lb</t>
  </si>
  <si>
    <t>704</t>
  </si>
  <si>
    <t>San Francisco Misc. nickel-"silver" solids scrap dealer buying price delivered to yard cents/lb</t>
  </si>
  <si>
    <t>705</t>
  </si>
  <si>
    <t>Los Angeles Misc. nickel-"silver" solids scrap dealer buying price delivered to yard cents/lb</t>
  </si>
  <si>
    <t>706</t>
  </si>
  <si>
    <t>707</t>
  </si>
  <si>
    <t>709</t>
  </si>
  <si>
    <t>710</t>
  </si>
  <si>
    <t>711</t>
  </si>
  <si>
    <t>712</t>
  </si>
  <si>
    <t>713</t>
  </si>
  <si>
    <t>714</t>
  </si>
  <si>
    <t>715</t>
  </si>
  <si>
    <t>716</t>
  </si>
  <si>
    <t>717</t>
  </si>
  <si>
    <t>718</t>
  </si>
  <si>
    <t>719</t>
  </si>
  <si>
    <t>720</t>
  </si>
  <si>
    <t>721</t>
  </si>
  <si>
    <t>722</t>
  </si>
  <si>
    <t>723</t>
  </si>
  <si>
    <t>725</t>
  </si>
  <si>
    <t>726</t>
  </si>
  <si>
    <t>727</t>
  </si>
  <si>
    <t>728</t>
  </si>
  <si>
    <t>729</t>
  </si>
  <si>
    <t>730</t>
  </si>
  <si>
    <t>731</t>
  </si>
  <si>
    <t>732</t>
  </si>
  <si>
    <t>733</t>
  </si>
  <si>
    <t>734</t>
  </si>
  <si>
    <t>736</t>
  </si>
  <si>
    <t>738</t>
  </si>
  <si>
    <t>739</t>
  </si>
  <si>
    <t>740</t>
  </si>
  <si>
    <t>741</t>
  </si>
  <si>
    <t>742</t>
  </si>
  <si>
    <t>743</t>
  </si>
  <si>
    <t>744</t>
  </si>
  <si>
    <t>746</t>
  </si>
  <si>
    <t>748</t>
  </si>
  <si>
    <t>750</t>
  </si>
  <si>
    <t>751</t>
  </si>
  <si>
    <t>752</t>
  </si>
  <si>
    <t>754</t>
  </si>
  <si>
    <t>756</t>
  </si>
  <si>
    <t>757</t>
  </si>
  <si>
    <t>758</t>
  </si>
  <si>
    <t>759</t>
  </si>
  <si>
    <t>760</t>
  </si>
  <si>
    <t>761</t>
  </si>
  <si>
    <t>762</t>
  </si>
  <si>
    <t>763</t>
  </si>
  <si>
    <t>764</t>
  </si>
  <si>
    <t>765</t>
  </si>
  <si>
    <t>767</t>
  </si>
  <si>
    <t>768</t>
  </si>
  <si>
    <t>770</t>
  </si>
  <si>
    <t>771</t>
  </si>
  <si>
    <t>New York Segregated low-copper clips scrap dealer buying price cents per clips pound delivered to yard</t>
  </si>
  <si>
    <t>772</t>
  </si>
  <si>
    <t>773</t>
  </si>
  <si>
    <t>774</t>
  </si>
  <si>
    <t>775</t>
  </si>
  <si>
    <t>776</t>
  </si>
  <si>
    <t>777</t>
  </si>
  <si>
    <t>778</t>
  </si>
  <si>
    <t>779</t>
  </si>
  <si>
    <t>780</t>
  </si>
  <si>
    <t>781</t>
  </si>
  <si>
    <t>782</t>
  </si>
  <si>
    <t>783</t>
  </si>
  <si>
    <t>784</t>
  </si>
  <si>
    <t>786</t>
  </si>
  <si>
    <t>787</t>
  </si>
  <si>
    <t>788</t>
  </si>
  <si>
    <t>789</t>
  </si>
  <si>
    <t>790</t>
  </si>
  <si>
    <t>791</t>
  </si>
  <si>
    <t>792</t>
  </si>
  <si>
    <t>793</t>
  </si>
  <si>
    <t>794</t>
  </si>
  <si>
    <t>795</t>
  </si>
  <si>
    <t>796</t>
  </si>
  <si>
    <t>797</t>
  </si>
  <si>
    <t>798</t>
  </si>
  <si>
    <t>799</t>
  </si>
  <si>
    <t>8</t>
  </si>
  <si>
    <t>Aluminium Scrap, Cast Wheels, United Kingdom, del consumer works, £ per tonne</t>
  </si>
  <si>
    <t>800</t>
  </si>
  <si>
    <t>802</t>
  </si>
  <si>
    <t>803</t>
  </si>
  <si>
    <t>804</t>
  </si>
  <si>
    <t>805</t>
  </si>
  <si>
    <t>806</t>
  </si>
  <si>
    <t>807</t>
  </si>
  <si>
    <t>808</t>
  </si>
  <si>
    <t>809</t>
  </si>
  <si>
    <t>810</t>
  </si>
  <si>
    <t>811</t>
  </si>
  <si>
    <t>812</t>
  </si>
  <si>
    <t>813</t>
  </si>
  <si>
    <t>814</t>
  </si>
  <si>
    <t>815</t>
  </si>
  <si>
    <t>816</t>
  </si>
  <si>
    <t>818</t>
  </si>
  <si>
    <t>819</t>
  </si>
  <si>
    <t>820</t>
  </si>
  <si>
    <t>821</t>
  </si>
  <si>
    <t>822</t>
  </si>
  <si>
    <t>823</t>
  </si>
  <si>
    <t>824</t>
  </si>
  <si>
    <t>825</t>
  </si>
  <si>
    <t>826</t>
  </si>
  <si>
    <t>827</t>
  </si>
  <si>
    <t>828</t>
  </si>
  <si>
    <t>829</t>
  </si>
  <si>
    <t>830</t>
  </si>
  <si>
    <t>831</t>
  </si>
  <si>
    <t>832</t>
  </si>
  <si>
    <t>834</t>
  </si>
  <si>
    <t>835</t>
  </si>
  <si>
    <t>836</t>
  </si>
  <si>
    <t>837</t>
  </si>
  <si>
    <t>838</t>
  </si>
  <si>
    <t>839</t>
  </si>
  <si>
    <t>840</t>
  </si>
  <si>
    <t>841</t>
  </si>
  <si>
    <t>842</t>
  </si>
  <si>
    <t>843</t>
  </si>
  <si>
    <t>844</t>
  </si>
  <si>
    <t>845</t>
  </si>
  <si>
    <t>846</t>
  </si>
  <si>
    <t>847</t>
  </si>
  <si>
    <t>848</t>
  </si>
  <si>
    <t>850</t>
  </si>
  <si>
    <t>851</t>
  </si>
  <si>
    <t>852</t>
  </si>
  <si>
    <t>853</t>
  </si>
  <si>
    <t>854</t>
  </si>
  <si>
    <t>855</t>
  </si>
  <si>
    <t>856</t>
  </si>
  <si>
    <t>857</t>
  </si>
  <si>
    <t>858</t>
  </si>
  <si>
    <t>859</t>
  </si>
  <si>
    <t>860</t>
  </si>
  <si>
    <t>861</t>
  </si>
  <si>
    <t>862</t>
  </si>
  <si>
    <t>863</t>
  </si>
  <si>
    <t>864</t>
  </si>
  <si>
    <t>866</t>
  </si>
  <si>
    <t>867</t>
  </si>
  <si>
    <t>868</t>
  </si>
  <si>
    <t>869</t>
  </si>
  <si>
    <t>870</t>
  </si>
  <si>
    <t>871</t>
  </si>
  <si>
    <t>872</t>
  </si>
  <si>
    <t>873</t>
  </si>
  <si>
    <t>874</t>
  </si>
  <si>
    <t>875</t>
  </si>
  <si>
    <t>877</t>
  </si>
  <si>
    <t>878</t>
  </si>
  <si>
    <t>879</t>
  </si>
  <si>
    <t>880</t>
  </si>
  <si>
    <t>881</t>
  </si>
  <si>
    <t>882</t>
  </si>
  <si>
    <t>883</t>
  </si>
  <si>
    <t>884</t>
  </si>
  <si>
    <t>885</t>
  </si>
  <si>
    <t>886</t>
  </si>
  <si>
    <t>888</t>
  </si>
  <si>
    <t>889</t>
  </si>
  <si>
    <t>890</t>
  </si>
  <si>
    <t>891</t>
  </si>
  <si>
    <t>892</t>
  </si>
  <si>
    <t>893</t>
  </si>
  <si>
    <t>894</t>
  </si>
  <si>
    <t>895</t>
  </si>
  <si>
    <t>896</t>
  </si>
  <si>
    <t>897</t>
  </si>
  <si>
    <t>898</t>
  </si>
  <si>
    <t>899</t>
  </si>
  <si>
    <t>9</t>
  </si>
  <si>
    <t>Aluminium Scrap, Cast, Europe, del consumer works, € per tonne</t>
  </si>
  <si>
    <t>900</t>
  </si>
  <si>
    <t>901</t>
  </si>
  <si>
    <t>902</t>
  </si>
  <si>
    <t>903</t>
  </si>
  <si>
    <t>904</t>
  </si>
  <si>
    <t>905</t>
  </si>
  <si>
    <t>906</t>
  </si>
  <si>
    <t>907</t>
  </si>
  <si>
    <t>908</t>
  </si>
  <si>
    <t>909</t>
  </si>
  <si>
    <t>911</t>
  </si>
  <si>
    <t>912</t>
  </si>
  <si>
    <t>913</t>
  </si>
  <si>
    <t>914</t>
  </si>
  <si>
    <t>915</t>
  </si>
  <si>
    <t>916</t>
  </si>
  <si>
    <t>917</t>
  </si>
  <si>
    <t>918</t>
  </si>
  <si>
    <t>920</t>
  </si>
  <si>
    <t>921</t>
  </si>
  <si>
    <t>922</t>
  </si>
  <si>
    <t>923</t>
  </si>
  <si>
    <t>924</t>
  </si>
  <si>
    <t>925</t>
  </si>
  <si>
    <t>926</t>
  </si>
  <si>
    <t>927</t>
  </si>
  <si>
    <t>928</t>
  </si>
  <si>
    <t>929</t>
  </si>
  <si>
    <t>930</t>
  </si>
  <si>
    <t>931</t>
  </si>
  <si>
    <t>932</t>
  </si>
  <si>
    <t>933</t>
  </si>
  <si>
    <t>934</t>
  </si>
  <si>
    <t>935</t>
  </si>
  <si>
    <t>936</t>
  </si>
  <si>
    <t>937</t>
  </si>
  <si>
    <t>938</t>
  </si>
  <si>
    <t>939</t>
  </si>
  <si>
    <t>941</t>
  </si>
  <si>
    <t>942</t>
  </si>
  <si>
    <t>943</t>
  </si>
  <si>
    <t>944</t>
  </si>
  <si>
    <t>945</t>
  </si>
  <si>
    <t>946</t>
  </si>
  <si>
    <t>947</t>
  </si>
  <si>
    <t>948</t>
  </si>
  <si>
    <t>949</t>
  </si>
  <si>
    <t>950</t>
  </si>
  <si>
    <t>952</t>
  </si>
  <si>
    <t>953</t>
  </si>
  <si>
    <t>954</t>
  </si>
  <si>
    <t>955</t>
  </si>
  <si>
    <t>956</t>
  </si>
  <si>
    <t>957</t>
  </si>
  <si>
    <t>958</t>
  </si>
  <si>
    <t>959</t>
  </si>
  <si>
    <t>960</t>
  </si>
  <si>
    <t>961</t>
  </si>
  <si>
    <t>962</t>
  </si>
  <si>
    <t>964</t>
  </si>
  <si>
    <t>965</t>
  </si>
  <si>
    <t>966</t>
  </si>
  <si>
    <t>967</t>
  </si>
  <si>
    <t>968</t>
  </si>
  <si>
    <t>969</t>
  </si>
  <si>
    <t>97</t>
  </si>
  <si>
    <t>970</t>
  </si>
  <si>
    <t>971</t>
  </si>
  <si>
    <t>972</t>
  </si>
  <si>
    <t>973</t>
  </si>
  <si>
    <t>974</t>
  </si>
  <si>
    <t>975</t>
  </si>
  <si>
    <t>976</t>
  </si>
  <si>
    <t>977</t>
  </si>
  <si>
    <t>978</t>
  </si>
  <si>
    <t>98</t>
  </si>
  <si>
    <t>1079</t>
  </si>
  <si>
    <t>130</t>
  </si>
  <si>
    <t>131</t>
  </si>
  <si>
    <t>132</t>
  </si>
  <si>
    <t>133</t>
  </si>
  <si>
    <t>134</t>
  </si>
  <si>
    <t>135</t>
  </si>
  <si>
    <t xml:space="preserve">monthly </t>
  </si>
  <si>
    <t>137</t>
  </si>
  <si>
    <t>1388</t>
  </si>
  <si>
    <t>1422</t>
  </si>
  <si>
    <t>1423</t>
  </si>
  <si>
    <t>INR</t>
  </si>
  <si>
    <t>1424</t>
  </si>
  <si>
    <t>1425</t>
  </si>
  <si>
    <t>1427</t>
  </si>
  <si>
    <t>1428</t>
  </si>
  <si>
    <t>1429</t>
  </si>
  <si>
    <t>1430</t>
  </si>
  <si>
    <t>1431</t>
  </si>
  <si>
    <t>1432</t>
  </si>
  <si>
    <t>1433</t>
  </si>
  <si>
    <t>1434</t>
  </si>
  <si>
    <t>1435</t>
  </si>
  <si>
    <t>1436</t>
  </si>
  <si>
    <t>1460</t>
  </si>
  <si>
    <t>1461</t>
  </si>
  <si>
    <t>152</t>
  </si>
  <si>
    <t>153</t>
  </si>
  <si>
    <t>RUB</t>
  </si>
  <si>
    <t>1531</t>
  </si>
  <si>
    <t>1535</t>
  </si>
  <si>
    <t>154</t>
  </si>
  <si>
    <t>155</t>
  </si>
  <si>
    <t>1550</t>
  </si>
  <si>
    <t>157</t>
  </si>
  <si>
    <t>158</t>
  </si>
  <si>
    <t>160</t>
  </si>
  <si>
    <t>168</t>
  </si>
  <si>
    <t>169</t>
  </si>
  <si>
    <t>170</t>
  </si>
  <si>
    <t>1778</t>
  </si>
  <si>
    <t xml:space="preserve">Russian domestic plate rubles per tonne carriage paid (cpt) inc VAT </t>
  </si>
  <si>
    <t>1786</t>
  </si>
  <si>
    <t xml:space="preserve">Egypt import billet $ per tonne cfr main port </t>
  </si>
  <si>
    <t>1861</t>
  </si>
  <si>
    <t>199</t>
  </si>
  <si>
    <t>2003</t>
  </si>
  <si>
    <t xml:space="preserve">Central Europe domestic hot-rolled coil, € per tonne ex works </t>
  </si>
  <si>
    <t>201</t>
  </si>
  <si>
    <t>202</t>
  </si>
  <si>
    <t>PLN</t>
  </si>
  <si>
    <t>2051</t>
  </si>
  <si>
    <t>Domestic ERW line pipe (X52) FOB US mill $/short ton</t>
  </si>
  <si>
    <t>2052</t>
  </si>
  <si>
    <t>Import ERW line pipe (X52) c&amp;f Port of Houston $/short ton</t>
  </si>
  <si>
    <t>211</t>
  </si>
  <si>
    <t>212</t>
  </si>
  <si>
    <t>213</t>
  </si>
  <si>
    <t>215</t>
  </si>
  <si>
    <t>216</t>
  </si>
  <si>
    <t>217</t>
  </si>
  <si>
    <t>218</t>
  </si>
  <si>
    <t>219</t>
  </si>
  <si>
    <t>220</t>
  </si>
  <si>
    <t>221</t>
  </si>
  <si>
    <t xml:space="preserve">Turkey domestic prepainted galvanized steel $ per tonne ex works </t>
  </si>
  <si>
    <t>222</t>
  </si>
  <si>
    <t>223</t>
  </si>
  <si>
    <t>224</t>
  </si>
  <si>
    <t>225</t>
  </si>
  <si>
    <t>226</t>
  </si>
  <si>
    <t>227</t>
  </si>
  <si>
    <t>228</t>
  </si>
  <si>
    <t>229</t>
  </si>
  <si>
    <t>230</t>
  </si>
  <si>
    <t>231</t>
  </si>
  <si>
    <t>232</t>
  </si>
  <si>
    <t>233</t>
  </si>
  <si>
    <t>234</t>
  </si>
  <si>
    <t xml:space="preserve">UAE import hot dip-galvanized coil $ per tonne cfr Jebel Ali </t>
  </si>
  <si>
    <t>235</t>
  </si>
  <si>
    <t>236</t>
  </si>
  <si>
    <t>237</t>
  </si>
  <si>
    <t>AED</t>
  </si>
  <si>
    <t>238</t>
  </si>
  <si>
    <t>239</t>
  </si>
  <si>
    <t>240</t>
  </si>
  <si>
    <t>241</t>
  </si>
  <si>
    <t>242</t>
  </si>
  <si>
    <t>243</t>
  </si>
  <si>
    <t>244</t>
  </si>
  <si>
    <t>245</t>
  </si>
  <si>
    <t>246</t>
  </si>
  <si>
    <t>25</t>
  </si>
  <si>
    <t>263</t>
  </si>
  <si>
    <t>2637</t>
  </si>
  <si>
    <t>264</t>
  </si>
  <si>
    <t>265</t>
  </si>
  <si>
    <t>266</t>
  </si>
  <si>
    <t>267</t>
  </si>
  <si>
    <t>268</t>
  </si>
  <si>
    <t>269</t>
  </si>
  <si>
    <t>27</t>
  </si>
  <si>
    <t>270</t>
  </si>
  <si>
    <t>271</t>
  </si>
  <si>
    <t>272</t>
  </si>
  <si>
    <t>273</t>
  </si>
  <si>
    <t>274</t>
  </si>
  <si>
    <t>277</t>
  </si>
  <si>
    <t>278</t>
  </si>
  <si>
    <t>279</t>
  </si>
  <si>
    <t>280</t>
  </si>
  <si>
    <t>281</t>
  </si>
  <si>
    <t>282</t>
  </si>
  <si>
    <t>283</t>
  </si>
  <si>
    <t>284</t>
  </si>
  <si>
    <t>285</t>
  </si>
  <si>
    <t>288</t>
  </si>
  <si>
    <t>289</t>
  </si>
  <si>
    <t>290</t>
  </si>
  <si>
    <t>291</t>
  </si>
  <si>
    <t>292</t>
  </si>
  <si>
    <t>293</t>
  </si>
  <si>
    <t>294</t>
  </si>
  <si>
    <t>295</t>
  </si>
  <si>
    <t>296</t>
  </si>
  <si>
    <t>300</t>
  </si>
  <si>
    <t>306</t>
  </si>
  <si>
    <t>307</t>
  </si>
  <si>
    <t>Steel bar reinforcing bar (rebar) import US CFR Port of Houston US$/short ton</t>
  </si>
  <si>
    <t>315</t>
  </si>
  <si>
    <t>Cut-to-length Plate Carbon Grade FOB US mill US$/CWT</t>
  </si>
  <si>
    <t>316</t>
  </si>
  <si>
    <t>Coiled Plate Carbon Grade FOB US mill US$/CWT</t>
  </si>
  <si>
    <t>32</t>
  </si>
  <si>
    <t>BRL</t>
  </si>
  <si>
    <t>320</t>
  </si>
  <si>
    <t>Alloy Steel Plate FOB US mill US$/CWT</t>
  </si>
  <si>
    <t>322</t>
  </si>
  <si>
    <t>323</t>
  </si>
  <si>
    <t>324</t>
  </si>
  <si>
    <t>325</t>
  </si>
  <si>
    <t>Hot-dipped galvanized  (HDG) 0.012-0.015" G30 CFR Port of Houston US$/short ton</t>
  </si>
  <si>
    <t>327</t>
  </si>
  <si>
    <t>328</t>
  </si>
  <si>
    <t>329</t>
  </si>
  <si>
    <t>330</t>
  </si>
  <si>
    <t>331</t>
  </si>
  <si>
    <t>332</t>
  </si>
  <si>
    <t>333</t>
  </si>
  <si>
    <t>334</t>
  </si>
  <si>
    <t>335</t>
  </si>
  <si>
    <t>336</t>
  </si>
  <si>
    <t>337</t>
  </si>
  <si>
    <t>338</t>
  </si>
  <si>
    <t>339</t>
  </si>
  <si>
    <t>34</t>
  </si>
  <si>
    <t>35</t>
  </si>
  <si>
    <t>372</t>
  </si>
  <si>
    <t>Stainless Steel 303 Bar FOB US mill US$/CWT</t>
  </si>
  <si>
    <t>373</t>
  </si>
  <si>
    <t>Stainless Steel 304 Bar FOB US mill US$/CWT</t>
  </si>
  <si>
    <t>374</t>
  </si>
  <si>
    <t>Stainless Steel 316 Bar FOB US mill US$/CWT</t>
  </si>
  <si>
    <t>375</t>
  </si>
  <si>
    <t>Stainless Steel 416 Bar FOB US mill US$/CWT</t>
  </si>
  <si>
    <t>376</t>
  </si>
  <si>
    <t>Stainless Steel 17Cr4Ni Bar FOB US mill US$/CWT</t>
  </si>
  <si>
    <t>377</t>
  </si>
  <si>
    <t>Stainless Steel 304 Coiled Plate FOB US mill US$/CWT</t>
  </si>
  <si>
    <t>378</t>
  </si>
  <si>
    <t>Stainless Steel 304L Coiled Plate FOB US mill US$/CWT</t>
  </si>
  <si>
    <t>379</t>
  </si>
  <si>
    <t>Stainless Steel 316 Coiled Plate FOB US mill US$/CWT</t>
  </si>
  <si>
    <t>38</t>
  </si>
  <si>
    <t>380</t>
  </si>
  <si>
    <t>Stainless Steel 316L Coiled Plate FOB US mill US$/CWT</t>
  </si>
  <si>
    <t>387</t>
  </si>
  <si>
    <t>Stainless Steel 304L Cold Rolled Sheet FOB US mill US$/CWT</t>
  </si>
  <si>
    <t>388</t>
  </si>
  <si>
    <t>Stainless Steel 304 Cold Rolled Sheet FOB US mill US$/CWT</t>
  </si>
  <si>
    <t>390</t>
  </si>
  <si>
    <t>Stainless Steel 316L Cold Rolled Sheet FOB US mill US$/CWT</t>
  </si>
  <si>
    <t>428</t>
  </si>
  <si>
    <t>Steel bar  2 x 2 x 1/4" angle merchant products FOB US mill US$/CWT</t>
  </si>
  <si>
    <t>429</t>
  </si>
  <si>
    <t>Steel bar  3 x 3 x 1/4" angle merchant products US$/CWT FOB US mill</t>
  </si>
  <si>
    <t>43</t>
  </si>
  <si>
    <t>430</t>
  </si>
  <si>
    <t>Steel bar 8 x 11.5 channels merchant products FOB US mill US$/CWT</t>
  </si>
  <si>
    <t>431</t>
  </si>
  <si>
    <t>Steel bar 1/2 x 4" flat merchant products FOB US mill US$/CWT</t>
  </si>
  <si>
    <t>432</t>
  </si>
  <si>
    <t>433</t>
  </si>
  <si>
    <t>Steel bar cold-finished 1" round 4140 (alloy) FOB US mill US$/CWT</t>
  </si>
  <si>
    <t>434</t>
  </si>
  <si>
    <t>Steel bar cold-finished 1" round 1018 (carbon) FOB US mill US$/CWT</t>
  </si>
  <si>
    <t>435</t>
  </si>
  <si>
    <t>Steel bar cold-finished 1" round 12L14 (carbon) FOB US mill US$/CWT</t>
  </si>
  <si>
    <t>436</t>
  </si>
  <si>
    <t>Steel bar hot-rolled special bar quality (SBQ) 1" round 4100 series (alloy) FOB US mill US$/CWT</t>
  </si>
  <si>
    <t>437</t>
  </si>
  <si>
    <t>Steel bar hot-rolled special bar quality (SBQ) 1" round 1000 series (carbon) FOB US mill US$/CWT</t>
  </si>
  <si>
    <t>438</t>
  </si>
  <si>
    <t>Steel beams 8 x 8-inch FOB US mill US$/CWT</t>
  </si>
  <si>
    <t>439</t>
  </si>
  <si>
    <t>44</t>
  </si>
  <si>
    <t>45</t>
  </si>
  <si>
    <t>48</t>
  </si>
  <si>
    <t>49</t>
  </si>
  <si>
    <t>50</t>
  </si>
  <si>
    <t>51</t>
  </si>
  <si>
    <t>54</t>
  </si>
  <si>
    <t>55</t>
  </si>
  <si>
    <t>56</t>
  </si>
  <si>
    <t>57</t>
  </si>
  <si>
    <t>58</t>
  </si>
  <si>
    <t>59</t>
  </si>
  <si>
    <t>60</t>
  </si>
  <si>
    <t>61</t>
  </si>
  <si>
    <t>62</t>
  </si>
  <si>
    <t>63</t>
  </si>
  <si>
    <t>64</t>
  </si>
  <si>
    <t>65</t>
  </si>
  <si>
    <t>66</t>
  </si>
  <si>
    <t>67</t>
  </si>
  <si>
    <t>70</t>
  </si>
  <si>
    <t>71</t>
  </si>
  <si>
    <t>72</t>
  </si>
  <si>
    <t>73</t>
  </si>
  <si>
    <t>74</t>
  </si>
  <si>
    <t>75</t>
  </si>
  <si>
    <t>78</t>
  </si>
  <si>
    <t>79</t>
  </si>
  <si>
    <t>80</t>
  </si>
  <si>
    <t>81</t>
  </si>
  <si>
    <t>82</t>
  </si>
  <si>
    <t>83</t>
  </si>
  <si>
    <t>84</t>
  </si>
  <si>
    <t>85</t>
  </si>
  <si>
    <t>86</t>
  </si>
  <si>
    <t>87</t>
  </si>
  <si>
    <t>88</t>
  </si>
  <si>
    <t>89</t>
  </si>
  <si>
    <t>90</t>
  </si>
  <si>
    <t>91</t>
  </si>
  <si>
    <t>93</t>
  </si>
  <si>
    <t>94</t>
  </si>
  <si>
    <t>95</t>
  </si>
  <si>
    <t>96</t>
  </si>
  <si>
    <t>1080</t>
  </si>
  <si>
    <t>1384</t>
  </si>
  <si>
    <t>1385</t>
  </si>
  <si>
    <t>1386</t>
  </si>
  <si>
    <t>1387</t>
  </si>
  <si>
    <t>1389</t>
  </si>
  <si>
    <t>1390</t>
  </si>
  <si>
    <t>1391</t>
  </si>
  <si>
    <t>1392</t>
  </si>
  <si>
    <t>1393</t>
  </si>
  <si>
    <t>1394</t>
  </si>
  <si>
    <t>1395</t>
  </si>
  <si>
    <t>1412</t>
  </si>
  <si>
    <t>1426</t>
  </si>
  <si>
    <t>1788</t>
  </si>
  <si>
    <t>1844</t>
  </si>
  <si>
    <t>1975</t>
  </si>
  <si>
    <t>248</t>
  </si>
  <si>
    <t>249</t>
  </si>
  <si>
    <t>250</t>
  </si>
  <si>
    <t>251</t>
  </si>
  <si>
    <t>2579</t>
  </si>
  <si>
    <t>DR-Grade Pellet Premium Index (MBIOI-DRP $/dry tonne)</t>
  </si>
  <si>
    <t>dry tonne</t>
  </si>
  <si>
    <t>2656</t>
  </si>
  <si>
    <t>2657</t>
  </si>
  <si>
    <t>2658</t>
  </si>
  <si>
    <t>2659</t>
  </si>
  <si>
    <t>2685</t>
  </si>
  <si>
    <t>276</t>
  </si>
  <si>
    <t>424</t>
  </si>
  <si>
    <t>425</t>
  </si>
  <si>
    <t>426</t>
  </si>
  <si>
    <t>Iron Ore 63% Fe Australian origin lump premium CFR Qingdao US cents per dry metric tonne unit</t>
  </si>
  <si>
    <t>443</t>
  </si>
  <si>
    <t>444</t>
  </si>
  <si>
    <t>445</t>
  </si>
  <si>
    <t>46</t>
  </si>
  <si>
    <t>47</t>
  </si>
  <si>
    <t>Description</t>
  </si>
  <si>
    <t>High</t>
  </si>
  <si>
    <t>Low</t>
  </si>
  <si>
    <t>Mid</t>
  </si>
  <si>
    <t>AssessmentDate</t>
  </si>
  <si>
    <t>Formula</t>
  </si>
  <si>
    <t>Result</t>
  </si>
  <si>
    <t>Symbol Input</t>
  </si>
  <si>
    <t>Field input</t>
  </si>
  <si>
    <t>Date Inputs</t>
  </si>
  <si>
    <t>Formatting Inputs</t>
  </si>
  <si>
    <t>Leave blank</t>
  </si>
  <si>
    <t>Cell reference
Type manually</t>
  </si>
  <si>
    <t>"V" = Vertical
"H" = Horizontal</t>
  </si>
  <si>
    <t>Cell reference specfic fields
Type manually specific fields
Leave blank for all</t>
  </si>
  <si>
    <t>Start &amp; End Date:
Cell reference
Type manually</t>
  </si>
  <si>
    <t>https://www.fastmarkets.com/about-us/methodology</t>
  </si>
  <si>
    <t>US Long products</t>
  </si>
  <si>
    <t>US Flat products</t>
  </si>
  <si>
    <t>US Specialty</t>
  </si>
  <si>
    <t>Asia Specialty</t>
  </si>
  <si>
    <t>EMEA CIS Turkey Long Products</t>
  </si>
  <si>
    <t>EMEA CIS Turkey Flat Products</t>
  </si>
  <si>
    <t>EMEA CIS Turkey Semi-Finished Products</t>
  </si>
  <si>
    <t>EMEA CIS Turkey Speciality Products</t>
  </si>
  <si>
    <t>Asia Long Products</t>
  </si>
  <si>
    <t>Asia Flat Products</t>
  </si>
  <si>
    <t>Asia Semi-Finished Products</t>
  </si>
  <si>
    <t>Key Long products - US</t>
  </si>
  <si>
    <t xml:space="preserve">Key Long Products - EMEA CIS Turkey </t>
  </si>
  <si>
    <t>Key Long Products - Asia</t>
  </si>
  <si>
    <t>Key Flat Products - US</t>
  </si>
  <si>
    <t>Key Flat Products - EMEA CIS Turkey</t>
  </si>
  <si>
    <t>Key Flat Products - Asia</t>
  </si>
  <si>
    <t>Key Specialty Products - US</t>
  </si>
  <si>
    <t>Key Specialty Products -  EMEA CIS Turkey</t>
  </si>
  <si>
    <t xml:space="preserve">Key Specialty Products - Asia </t>
  </si>
  <si>
    <t>Key EMEA CIS Turkey Semi-finished Products</t>
  </si>
  <si>
    <t>Key Asia Semi-finished Products</t>
  </si>
  <si>
    <t>GET FURTHER HELP</t>
  </si>
  <si>
    <t>Customer Success Team:</t>
  </si>
  <si>
    <t xml:space="preserve">customersuccess@fastmarkets.com </t>
  </si>
  <si>
    <t>EMEA</t>
  </si>
  <si>
    <t>Asia Pacific</t>
  </si>
  <si>
    <t>Americas</t>
  </si>
  <si>
    <t>Sales Team:</t>
  </si>
  <si>
    <t>Version Number:</t>
  </si>
  <si>
    <t>Date:</t>
  </si>
  <si>
    <t>Latam Long Products</t>
  </si>
  <si>
    <t>Latam Flat Products</t>
  </si>
  <si>
    <t>Latam Semi-Finished Products</t>
  </si>
  <si>
    <t>How the template works</t>
  </si>
  <si>
    <t>The purpose of this file is to quickly find the instruments and fields you need and provide examples of the functions to retrieve latest and/or historical pricing</t>
  </si>
  <si>
    <t>The template includes the following sheets:</t>
  </si>
  <si>
    <t>Location</t>
  </si>
  <si>
    <t>UnitOfMeasure</t>
  </si>
  <si>
    <t>Incoterm</t>
  </si>
  <si>
    <r>
      <t xml:space="preserve">All Global Steel </t>
    </r>
    <r>
      <rPr>
        <sz val="10"/>
        <rFont val="Arial"/>
        <family val="2"/>
      </rPr>
      <t>- this is a list of the available Global Steel symbols</t>
    </r>
  </si>
  <si>
    <r>
      <t xml:space="preserve">Key Long Prods </t>
    </r>
    <r>
      <rPr>
        <sz val="10"/>
        <rFont val="Arial"/>
        <family val="2"/>
      </rPr>
      <t>- this is a list of Key Long Product symbols &amp; prices</t>
    </r>
  </si>
  <si>
    <r>
      <t xml:space="preserve">Key Flat Prods </t>
    </r>
    <r>
      <rPr>
        <sz val="10"/>
        <rFont val="Arial"/>
        <family val="2"/>
      </rPr>
      <t>- this is a list of Key Flat Product symbols &amp; prices</t>
    </r>
  </si>
  <si>
    <r>
      <t xml:space="preserve">Key Speciality </t>
    </r>
    <r>
      <rPr>
        <sz val="10"/>
        <rFont val="Arial"/>
        <family val="2"/>
      </rPr>
      <t>- this is a list of Key Speciality Steel symbols &amp; prices</t>
    </r>
  </si>
  <si>
    <r>
      <t xml:space="preserve">Key Semi Finished </t>
    </r>
    <r>
      <rPr>
        <sz val="10"/>
        <rFont val="Arial"/>
        <family val="2"/>
      </rPr>
      <t>- this is a list of Key Semi Finished Steel Product symbols &amp; prices</t>
    </r>
  </si>
  <si>
    <t>Click below to access Fastmarkets Pricing Methodologies:</t>
  </si>
  <si>
    <t>Click here for Fastmarkets Excel Add-In Support website:</t>
  </si>
  <si>
    <t>https://www.fastmarkets.com/support/customer-support-homepage/excel-add-in-support</t>
  </si>
  <si>
    <t>Price Calculation Type</t>
  </si>
  <si>
    <t>=GetInstruments</t>
  </si>
  <si>
    <t>Retrieve all permissioned symbols &amp; reference fields</t>
  </si>
  <si>
    <t>N/A</t>
  </si>
  <si>
    <t>=GetInstrumentFields()</t>
  </si>
  <si>
    <t>Returns all available fields for a given symbol and it's Price Calculation Type (physical prices or averages)</t>
  </si>
  <si>
    <t>Cell reference
Type manually e.g "MonthlyAverage"</t>
  </si>
  <si>
    <t>=GetPriceCalculationTypes</t>
  </si>
  <si>
    <t xml:space="preserve">Returns Price Calculation Type for a chosen symbol (e.g. physical price vs averages)
</t>
  </si>
  <si>
    <t>=GetLatestPrice</t>
  </si>
  <si>
    <t>Returns latest price for chosen symbols, Price Calculation Type and fields</t>
  </si>
  <si>
    <t>=GetPrice</t>
  </si>
  <si>
    <t>Returns price data for a chosen symbol, Price Calculation Type &amp; field on a selected date</t>
  </si>
  <si>
    <t>=GetPriceHistory</t>
  </si>
  <si>
    <t>Returns price data for a chosen symbol, Price Calculation Type &amp; fields between selected dates</t>
  </si>
  <si>
    <t>"V" = Vertical
"H" = Horizontal
"D" = Descending (latest at top)
"A" = Ascending (oldest at top)
"ValueOnly" - FillSettings parameter - returns values for assessment dates only
"Null" - FillSettings parameter - returns all weekdays with values for assessment dates, blank otherwise
"CarryForward" - FillSettings parameter - "carries forward" or repeats values on non-assessment dates</t>
  </si>
  <si>
    <t>Monthly Averages</t>
  </si>
  <si>
    <t>Unitofmeasure</t>
  </si>
  <si>
    <t>Correction</t>
  </si>
  <si>
    <t>PricingRationale</t>
  </si>
  <si>
    <t>Period</t>
  </si>
  <si>
    <t>STEP 1:</t>
  </si>
  <si>
    <t>Type or Copy/Paste Symbols from other tabs into Column A to create your custom list of physical prices and averages:</t>
  </si>
  <si>
    <t>STEP 2:</t>
  </si>
  <si>
    <t>Copy the formulae in columns B-U down your list</t>
  </si>
  <si>
    <t>Reference Data</t>
  </si>
  <si>
    <t>AppraisalPrice</t>
  </si>
  <si>
    <t>Actuals</t>
  </si>
  <si>
    <t>WeeklyAverage</t>
  </si>
  <si>
    <t>WeeklyAverageFriThur</t>
  </si>
  <si>
    <t>MonthlyAverage</t>
  </si>
  <si>
    <t>YearlyAverage</t>
  </si>
  <si>
    <t>Select Actual Physical Price or Average - click menu below</t>
  </si>
  <si>
    <t>Type or Copy/Paste Symbols from other tabs into Column A to create your custom list of average prices:</t>
  </si>
  <si>
    <t>Weekly Averages</t>
  </si>
  <si>
    <t>Yearly Averages</t>
  </si>
  <si>
    <t>LowChange</t>
  </si>
  <si>
    <t>MidChange</t>
  </si>
  <si>
    <t>HighChange</t>
  </si>
  <si>
    <r>
      <rPr>
        <b/>
        <sz val="10"/>
        <rFont val="Arial"/>
        <family val="2"/>
      </rPr>
      <t>My List - Latest Prices -</t>
    </r>
    <r>
      <rPr>
        <sz val="10"/>
        <rFont val="Arial"/>
        <family val="2"/>
      </rPr>
      <t xml:space="preserve"> this tab retrieves fields and latest physical &amp; monthly average prices enabling you to copy &amp; paste symbols from the above tabs to populate a custom list of favourite symbols</t>
    </r>
  </si>
  <si>
    <r>
      <rPr>
        <b/>
        <sz val="10"/>
        <rFont val="Arial"/>
        <family val="2"/>
      </rPr>
      <t>My List - Average Prices -</t>
    </r>
    <r>
      <rPr>
        <sz val="10"/>
        <rFont val="Arial"/>
        <family val="2"/>
      </rPr>
      <t xml:space="preserve"> this tab retrieves fields and latest weekly, monthly &amp; yearly average prices enabling you to copy &amp; paste symbols from the above tabs to populate a custom list of favourite symbols</t>
    </r>
  </si>
  <si>
    <t>Source</t>
  </si>
  <si>
    <t>hello@fastmarkets.com</t>
  </si>
  <si>
    <t>IMPORTANT NOTICE</t>
  </si>
  <si>
    <t>Access to Fastmarkets content and data is on a named user basis basis and is subject to the terms of your existing data licence agreement with us. No sharing of our content is permitted. A separate data licence agreement will be required if you need to copy, extract or share pricing data internally in its direct or derived format.</t>
  </si>
  <si>
    <t>Unauthorised redistribution of the information including the printing, scanning or forwarding of this file constitutes a violation of copyright law.</t>
  </si>
  <si>
    <t>Your easy solutions?</t>
  </si>
  <si>
    <t>1. Redistribution licenses</t>
  </si>
  <si>
    <t>We'll discuss how we can assist you in optimising Fastmarkets content and data internally.</t>
  </si>
  <si>
    <t>2. A Fastmarkets corporate account</t>
  </si>
  <si>
    <t>A company account, may be the most cost effective solution for multiple usage across your organisation.</t>
  </si>
  <si>
    <t>3. Fastmarkets price feeds</t>
  </si>
  <si>
    <t>Get Fastmarkets pricing data integrated within your internal ETRM/Workflow or alternatively get delivered directly to your spreadsheet for enterprise-wide consumption.</t>
  </si>
  <si>
    <t>Contact us today to discuss a hassle-free, customised programme that addresses your individual needs and fully complies with copyright guidelines:</t>
  </si>
  <si>
    <t>Corporate Accounts Team</t>
  </si>
  <si>
    <t>Direct line: +44 (0) 20 7779 8260</t>
  </si>
  <si>
    <t>Commodity</t>
  </si>
  <si>
    <t>PriceType</t>
  </si>
  <si>
    <t>Status</t>
  </si>
  <si>
    <t>UnitofMeasure</t>
  </si>
  <si>
    <t>Short ton</t>
  </si>
  <si>
    <t>Ex works</t>
  </si>
  <si>
    <t xml:space="preserve">American Metal Market    </t>
  </si>
  <si>
    <t>Price</t>
  </si>
  <si>
    <t>Active</t>
  </si>
  <si>
    <t>Free on board</t>
  </si>
  <si>
    <t>Cost and freight</t>
  </si>
  <si>
    <t>Hundredweight</t>
  </si>
  <si>
    <t>Every second week</t>
  </si>
  <si>
    <t>Delivered duty paid</t>
  </si>
  <si>
    <t>Free carrier</t>
  </si>
  <si>
    <t>Index</t>
  </si>
  <si>
    <t>Stainless steel</t>
  </si>
  <si>
    <t>Tonne</t>
  </si>
  <si>
    <t xml:space="preserve">Metal Bulletin    </t>
  </si>
  <si>
    <t>Carriage paid</t>
  </si>
  <si>
    <t>Iron</t>
  </si>
  <si>
    <t>Delivered at place</t>
  </si>
  <si>
    <t>Premium/Discount</t>
  </si>
  <si>
    <t>Carriage and insurance paid</t>
  </si>
  <si>
    <t>EXW</t>
  </si>
  <si>
    <t>Cost, insurance and freight</t>
  </si>
  <si>
    <t>Actual Assessments</t>
  </si>
  <si>
    <t>KEY STEEL LONG PRODUCTS - ASSESSMENTS &amp; AVERAGE PRICES</t>
  </si>
  <si>
    <t>KEY FLAT PRODUCTS - ASSESSMENTS &amp; AVERAGE PRICES</t>
  </si>
  <si>
    <t>KEY SPECIALITY PRODUCTS - ASSESSMENTS &amp; AVERAGE PRICES</t>
  </si>
  <si>
    <t>KEY SEMI FINISHED PRODUCTS - ASSESSMENTS &amp; AVERAGE PRICES</t>
  </si>
  <si>
    <t>Product</t>
  </si>
  <si>
    <t>When a number your colleagues need access to Fastmarkets we offer flexible, tailored access to Fastmarkets for everyone who needs it.</t>
  </si>
  <si>
    <t>Steel hollow sections ASTM A500</t>
  </si>
  <si>
    <t>Steel ERW standard pipe A53 Grade A</t>
  </si>
  <si>
    <t>Steel ERW standard pipe A53 Grade B</t>
  </si>
  <si>
    <t>OCTG API 5CT casing J55</t>
  </si>
  <si>
    <t>Seamless line pipe API 5LB</t>
  </si>
  <si>
    <t>Seamless OCTG API 5CT casing P110</t>
  </si>
  <si>
    <t>Steel rebar</t>
  </si>
  <si>
    <t>Industrial quality low carbon, Wire Rod</t>
  </si>
  <si>
    <t>High Carbon, Wire Rod</t>
  </si>
  <si>
    <t>Cold heading quality, Wire Rod</t>
  </si>
  <si>
    <t>Low Carbon, Wire Rod</t>
  </si>
  <si>
    <t>Steel welded mechanical tubing ASTM A513</t>
  </si>
  <si>
    <t>Steel ERW line pipe (X52)</t>
  </si>
  <si>
    <t>Steel ERW line pipe (X65)</t>
  </si>
  <si>
    <t>Welded OCTG API 5CT casing P110</t>
  </si>
  <si>
    <t>Steel Bars, Cold-Finished Alloy,  4140, 1" Round</t>
  </si>
  <si>
    <t>Steel Bars, Cold-Finished Carbon, 1018, 1" Round</t>
  </si>
  <si>
    <t>Steel Bars, Cold-Finished Carbon, 12L14, 1" Round</t>
  </si>
  <si>
    <t>Steel Merchant Bar</t>
  </si>
  <si>
    <t>Steel beams</t>
  </si>
  <si>
    <t>Steel Beams, 8 x 8-inch</t>
  </si>
  <si>
    <t>Steel Bar, Merchant Products, 2 x 2 x 1/4" Angle</t>
  </si>
  <si>
    <t>Steel Bar, Merchant Products, 3 x 3 x 1/4" Angle</t>
  </si>
  <si>
    <t>Steel Bar, Merchant Products, 8 x 11.5 Channels</t>
  </si>
  <si>
    <t>Steel Bar, Merchant Products, 1/2 x 4" Flat</t>
  </si>
  <si>
    <t>Special Bar Quality Steel, Hot-Rolled Alloy, 4100 Series, 1" Round</t>
  </si>
  <si>
    <t>Special Bar Quality Steel, Hot-Rolled Carbon, 1000 Series, 1" Round</t>
  </si>
  <si>
    <t>Cut-to-length Plate, Carbon Grade</t>
  </si>
  <si>
    <t>Medium Plate</t>
  </si>
  <si>
    <t>Steel hot rolled coil</t>
  </si>
  <si>
    <t>Cold-rolled coil, Steel Sheet</t>
  </si>
  <si>
    <t>Hot-dipped galvanized, 0.012-0.015", G30</t>
  </si>
  <si>
    <t>Hot Dipped Galvanized Base Price</t>
  </si>
  <si>
    <t>Galvalume</t>
  </si>
  <si>
    <t>Steel hot rolled sheet</t>
  </si>
  <si>
    <t>Hot Dipped Galvanized</t>
  </si>
  <si>
    <t xml:space="preserve">Stainless Steel 304L Cold Rolled Sheet </t>
  </si>
  <si>
    <t>Stainless Steel 304 Cold Rolled Sheet</t>
  </si>
  <si>
    <t>Stainless Steel 316L Cold Rolled Sheet</t>
  </si>
  <si>
    <t>Steel cold rolled coil</t>
  </si>
  <si>
    <t>Steel hot dipped galvanized coil</t>
  </si>
  <si>
    <t>Steel plate</t>
  </si>
  <si>
    <t>Steel heavy plate (10-50mm)</t>
  </si>
  <si>
    <t>Steel Wire rod (mesh quality)</t>
  </si>
  <si>
    <t>Steel billet</t>
  </si>
  <si>
    <t>Steel medium sections</t>
  </si>
  <si>
    <t>Iron merchant bar</t>
  </si>
  <si>
    <t>Steel structural pipes S235JR grade EN10219 2mm</t>
  </si>
  <si>
    <t>Steel plate (8-40mm)</t>
  </si>
  <si>
    <t>Steel cold rolled sheets</t>
  </si>
  <si>
    <t>Steel prepainted galvanized</t>
  </si>
  <si>
    <t>Steel slab</t>
  </si>
  <si>
    <t>Stainless steel cold rolled sheet (2mm) grade 316</t>
  </si>
  <si>
    <t>Stainless steel cold rolled sheet (2mm) grade 304</t>
  </si>
  <si>
    <t>Stainless steel bright bar grade 304</t>
  </si>
  <si>
    <t>Steel wire rod (low carbon)</t>
  </si>
  <si>
    <t>Steel sections</t>
  </si>
  <si>
    <t>Steel wire rod</t>
  </si>
  <si>
    <t>Steel galvanized coil (1mm)</t>
  </si>
  <si>
    <t>Steel heavy plate</t>
  </si>
  <si>
    <t>Hot-rolled coil, Steel Sheet</t>
  </si>
  <si>
    <t>Stainless steel cold rolled coil (2mm) grade 304</t>
  </si>
  <si>
    <t>Stainless steel cold rolled coil (2mm) grade 430</t>
  </si>
  <si>
    <t>Stainless steel hot rolled coil grade 304</t>
  </si>
  <si>
    <t>EGP</t>
  </si>
  <si>
    <t>CNY</t>
  </si>
  <si>
    <t>MB-STE-0850</t>
  </si>
  <si>
    <t>Steel coil Galvalume import, cfr main ports South America, $/tonne</t>
  </si>
  <si>
    <t>Steel hollow sections ASTM A500 domestic, fob mill US, $/short ton</t>
  </si>
  <si>
    <t>Steel ERW standard pipe A53 Grade A, fob mill US, $/short ton</t>
  </si>
  <si>
    <t>Steel ERW standard pipe A53 Grade B, fob mill US, $/short ton</t>
  </si>
  <si>
    <t>Steel ERW standard pipe A53 Grade A import, cif Houston, $/short ton</t>
  </si>
  <si>
    <t>Steel ERW standard pipe A53 Grade B import, cif Houston, $/short ton</t>
  </si>
  <si>
    <t>Steel seamless line pipe - API 5LB import, cif Houston, $/short ton</t>
  </si>
  <si>
    <t>Steel seamless OCTG API 5CT - Casing P110, import, cif Houston, $/short ton</t>
  </si>
  <si>
    <t>Steel OCTG API 5CT - Casing J55, fob mill US, $/short ton</t>
  </si>
  <si>
    <t>Steel seamless OCTG API 5CT - Casing P110, fob mill US, $/short ton</t>
  </si>
  <si>
    <t>Steel reinforcing bar (rebar), fob mill US, $/cwt</t>
  </si>
  <si>
    <t>Steel reinforcing bar (rebar), import, cfr Houston, $/short ton</t>
  </si>
  <si>
    <t>Steel wire rod (low carbon) industrial quality, fob mill US, $/cwt</t>
  </si>
  <si>
    <t>Steel wire rod (high carbon), fob mill US, $/cwt</t>
  </si>
  <si>
    <t>Steel wire rod cold-heading quality, ddp, $/cwt</t>
  </si>
  <si>
    <t>Steel wire rod (low carbon) import, ddp Houston, $/short ton</t>
  </si>
  <si>
    <t>Steel welded mechanical tubing ASTM A513, fob mill US, $/short ton</t>
  </si>
  <si>
    <t>Steel ERW line pipe (X52), fob mill US, $/short ton</t>
  </si>
  <si>
    <t>Steel ERW line pipe (X65), fob mill US, $/short ton</t>
  </si>
  <si>
    <t>Steel welded OCTG APT 5CT - Casing P110, fob mill US, $/short ton</t>
  </si>
  <si>
    <t>Steel welded OCTG API 5CT - Casing P110, import, cif Houston, $/short ton</t>
  </si>
  <si>
    <t>Steel bar cold-finished 1-inch round 4140 (alloy), fob mill US, $/cwt</t>
  </si>
  <si>
    <t>Steel bar cold-finished 1-inch round 1018 (carbon), fob mill US, $/cwt</t>
  </si>
  <si>
    <t>Steel bar cold-finished 1-inch round 12L14 (carbon), fob mill US, $/cwt</t>
  </si>
  <si>
    <t>Steel merchant bar, ddp Houston, $/short ton</t>
  </si>
  <si>
    <t>Steel beams medium sections, ddp Houston, $/short ton</t>
  </si>
  <si>
    <t>Steel beams 8 x 8-inch, fob mill US, $/cwt</t>
  </si>
  <si>
    <t>Steel bar 2 x 2 x 1/4-inch angle merchant products, fob mill US, $/cwt</t>
  </si>
  <si>
    <t>Steel bar 3 x 3 x 1/4-inch angle merchant products, fob mill US, $/cwt</t>
  </si>
  <si>
    <t>Steel bar 8 x 11.5-inch channels merchant products, fob mill US, $/cwt</t>
  </si>
  <si>
    <t>Steel bar 1/2 x 4-inch flat merchant products, fob mill US, $/cwt</t>
  </si>
  <si>
    <t>Steel bar hot-rolled special bar quality (SBQ) 1-inch round 4100 series (alloy), fob mill US, $/cwt</t>
  </si>
  <si>
    <t>Steel bar hot-rolled special bar quality (SBQ) 1-inch round 1000 series (carbon), fob mill US, $/cwt</t>
  </si>
  <si>
    <t>Steel cut-to-length plate carbon grade, fob mill US, $/cwt</t>
  </si>
  <si>
    <t>Steel medium plate, import, cfr Houston, $/short ton</t>
  </si>
  <si>
    <t>Steel hot-rolled coil, import, cfr Houston, $/short ton</t>
  </si>
  <si>
    <t>Steel cold-rolled coil, import, cfr Houston, $/short ton</t>
  </si>
  <si>
    <t>Steel hot-dipped galvanized 0.012-0.015 inch G30, cfr Houston, $/short ton</t>
  </si>
  <si>
    <t>Steel hot-rolled coil index, fob mill US, $/cwt</t>
  </si>
  <si>
    <t>Steel cold-rolled coil, fob mill US, $/cwt</t>
  </si>
  <si>
    <t>Steel hot-dipped galvanized (base) steel coil, fob mill US, $/cwt</t>
  </si>
  <si>
    <t>Steel coil Galvalume, fob mill US, $/cwt</t>
  </si>
  <si>
    <t>Steel hot-dipped galvanized steel coil, fob mill US, $/cwt</t>
  </si>
  <si>
    <t>Stainless steel 304L cold-rolled sheet, fob mill US, $/cwt</t>
  </si>
  <si>
    <t>Stainless steel 304 cold-rolled sheet, fob mill US, $/cwt</t>
  </si>
  <si>
    <t>Stainless steel 316L cold-rolled sheet, fob mill US, $/cwt</t>
  </si>
  <si>
    <t>Steel cold-rolled coil domestic monthly, exw Brazil, reais/tonne</t>
  </si>
  <si>
    <t>Steel hot-dipped galvanized coil domestic monthly, exw Brazil, reais/tonne</t>
  </si>
  <si>
    <t>Steel hot-rolled coil domestic monthly, exw Brazil, reais/tonne</t>
  </si>
  <si>
    <t xml:space="preserve">Steel hot-rolled coil import, cfr main ports South America, $/tonne </t>
  </si>
  <si>
    <t xml:space="preserve">Steel cold-rolled coil import, cfr main ports South America, $/tonne </t>
  </si>
  <si>
    <t xml:space="preserve">Steel hot-dipped galvanized coil import, cfr main ports South America, $/tonne </t>
  </si>
  <si>
    <t xml:space="preserve">Steel cold-rolled coil export, fob main port Latin America, $/tonne </t>
  </si>
  <si>
    <t xml:space="preserve">Steel hot-rolled coil (dry) export, fob main port Latin America, $/tonne </t>
  </si>
  <si>
    <t xml:space="preserve">Steel plate import, cfr main ports South America, $/tonne </t>
  </si>
  <si>
    <t xml:space="preserve">Steel heavy plate (thicker than 10mm) export, fob main port Latin America, $/tonne </t>
  </si>
  <si>
    <t>Steel reinforcing bar (rebar) domestic monthly, delivered Brazil, reais/tonne</t>
  </si>
  <si>
    <t>Steel wire rod (mesh quality) export, fob main port Latin America, $/tonne</t>
  </si>
  <si>
    <t>Steel billet export, fob main port Latin America, $/tonne</t>
  </si>
  <si>
    <t xml:space="preserve">Steel reinforcing bar (rebar) export, fob Black Sea, CIS, $/tonne </t>
  </si>
  <si>
    <t>Steel wire rod (mesh quality) export, fob Black Sea, CIS, $/tonne</t>
  </si>
  <si>
    <t xml:space="preserve">Steel beams domestic, delivered Northern Europe, €/tonne </t>
  </si>
  <si>
    <t xml:space="preserve">Steel beams domestic, delivered Southern Europe, €/tonne </t>
  </si>
  <si>
    <t xml:space="preserve">Steel reinforcing bar (rebar) domestic, delivered Northern Europe, €/tonne </t>
  </si>
  <si>
    <t xml:space="preserve">Steel reinforcing bar (rebar) domestic, delivered Southern Europe, €/tonne </t>
  </si>
  <si>
    <t xml:space="preserve">Steel sections (medium) domestic, delivered Northern Europe, €/tonne </t>
  </si>
  <si>
    <t xml:space="preserve">Steel sections (medium) domestic, delivered Southern Europe, €/tonne </t>
  </si>
  <si>
    <t xml:space="preserve">Steel wire rod (mesh quality) domestic, delivered Northern Europe, €/tonne </t>
  </si>
  <si>
    <t xml:space="preserve">Steel wire rod (mesh quality) domestic, delivered Southern Europe, €/tonne </t>
  </si>
  <si>
    <t xml:space="preserve">Steel reinforcing bar (rebar) import, cfr main EU port Northern Europe, €/tonne </t>
  </si>
  <si>
    <t xml:space="preserve">Steel reinforcing bar (rebar) import, cfr main EU port Southern Europe, €/tonne </t>
  </si>
  <si>
    <t xml:space="preserve">Steel wire rod (mesh quality) import, main port Northern Europe, €/tonne </t>
  </si>
  <si>
    <t xml:space="preserve">Steel wire rod (mesh quality) import, main port Southern Europe, €/tonne </t>
  </si>
  <si>
    <t>Steel reinforcing bar (rebar) domestic, cpt Russia, rubles/tonne incl. VAT</t>
  </si>
  <si>
    <t>Steel reinforcing bar (rebar) export, fob main port Southern Europe, €/tonne</t>
  </si>
  <si>
    <t>Steel wire rod export, fob main port Southern Europe, €/tonne</t>
  </si>
  <si>
    <t>Steel reinforcing bar (rebar) domestic, exw Poland, zloty/tonne</t>
  </si>
  <si>
    <t xml:space="preserve">Steel reinforcing bar (rebar) domestic, exw Egypt, E£/tonne </t>
  </si>
  <si>
    <t xml:space="preserve">Steel merchant bar export, fob main port Turkey, $/tonne </t>
  </si>
  <si>
    <t xml:space="preserve">Steel reinforcing bar (rebar) export, fob main port Turkey, $/tonne </t>
  </si>
  <si>
    <t xml:space="preserve">Steel wire rod (mesh quality) export, fob main port Turkey, $/tonne </t>
  </si>
  <si>
    <t>Steel reinforcing bar (rebar) domestic, exw UAE, dirhams/tonne</t>
  </si>
  <si>
    <t xml:space="preserve">Steel reinforcing bar (rebar) import, cfr Jebel Ali, UAE, $/tonne </t>
  </si>
  <si>
    <t xml:space="preserve">Steel structural pipe export S235JR grade EN10219 2mm wall thickness, fob main port Turkey, $/tonne </t>
  </si>
  <si>
    <t>Steel cold-rolled coil export, fob Black Sea, CIS, $/tonne</t>
  </si>
  <si>
    <t>Steel hot-rolled coil export, fob Black Sea, CIS, $/tonne</t>
  </si>
  <si>
    <t xml:space="preserve">Steel cold-rolled coil domestic, exw Northern Europe, €/tonne </t>
  </si>
  <si>
    <t xml:space="preserve">Steel cold-rolled coil domestic, exw Southern Europe, €/tonne </t>
  </si>
  <si>
    <t xml:space="preserve">Steel hot-rolled coil domestic, exw Northern Europe, €/tonne </t>
  </si>
  <si>
    <t xml:space="preserve">Steel hot-dipped galvanized coil domestic, exw Northern Europe, €/tonne </t>
  </si>
  <si>
    <t xml:space="preserve">Steel hot-dipped galvanized coil domestic, exw Southern Europe, €/tonne </t>
  </si>
  <si>
    <t xml:space="preserve">Steel domestic plate 8-40mm, exw Northern Europe, €/tonne </t>
  </si>
  <si>
    <t xml:space="preserve">Steel domestic plate 8-40mm, exw Southern Europe, €/tonne </t>
  </si>
  <si>
    <t xml:space="preserve">Steel cold-rolled coil import, cfr main port Northern Europe, €/tonne </t>
  </si>
  <si>
    <t xml:space="preserve">Steel cold-rolled coil import, cfr main port Southern Europe, €/tonne </t>
  </si>
  <si>
    <t xml:space="preserve">Steel hot-rolled coil import, cfr main port Northern Europe, €/tonne </t>
  </si>
  <si>
    <t xml:space="preserve">Steel hot-rolled coil import, cfr main port Southern Europe, €/tonne </t>
  </si>
  <si>
    <t xml:space="preserve">Steel hot-dipped galvanized coil import, cfr main port Southern Europe, €/tonne </t>
  </si>
  <si>
    <t xml:space="preserve">Steel plate (8-40mm) import, cfr main port Northern Europe, €/tonne </t>
  </si>
  <si>
    <t xml:space="preserve">Steel plate (8-40mm) import, cfr main port Southern Europe, €/tonne </t>
  </si>
  <si>
    <t>Steel cold-rolled sheet domestic, cpt Russia, rubles/tonne incl. VAT</t>
  </si>
  <si>
    <t>Steel hot-rolled sheet domestic, cpt Russia, rubles/tonne incl. VAT</t>
  </si>
  <si>
    <t xml:space="preserve">Steel hot-dipped galvanized coil import, cfr main port Northern Europe, €/tonne </t>
  </si>
  <si>
    <t xml:space="preserve">Steel hot-rolled coil import, cfr main port Turkey, $/tonne </t>
  </si>
  <si>
    <t xml:space="preserve">Steel cold-rolled coil import, cfr main port Turkey, $/tonne </t>
  </si>
  <si>
    <t xml:space="preserve">Steel hot-rolled coil export, fob main port Turkey, $/tonne </t>
  </si>
  <si>
    <t xml:space="preserve">Steel hot-rolled coil domestic, exw Turkey, $/tonne </t>
  </si>
  <si>
    <t xml:space="preserve">Steel cold-rolled coil domestic, exw Turkey, $/tonne </t>
  </si>
  <si>
    <t xml:space="preserve">Steel hot-dipped galvanized domestic, exw Turkey, $/tonne </t>
  </si>
  <si>
    <t xml:space="preserve">Steel prepainted galvanized domestic, exw Turkey, $/tonne </t>
  </si>
  <si>
    <t>Steel hot-rolled coil import, cfr Saudi Arabia, $/tonne</t>
  </si>
  <si>
    <t xml:space="preserve">Steel hot-dipped-galvanized coil import, cfr Jebel Ali, UAE, $/tonne </t>
  </si>
  <si>
    <t xml:space="preserve">Steel cold-rolled coil import, cfr Jebel Ali, UAE, $/tonne </t>
  </si>
  <si>
    <t xml:space="preserve">Steel hot-rolled coil import, cfr Jebel Ali, UAE, $/tonne </t>
  </si>
  <si>
    <t>Steel plate domestic, cpt Russia, rubles/tonne incl. VAT</t>
  </si>
  <si>
    <t xml:space="preserve">Steel hot-rolled coil domestic, exw Central Europe, €/tonne </t>
  </si>
  <si>
    <t>Steel hot-dipped galvanized export, fob Turkey, $/tonne</t>
  </si>
  <si>
    <t>Steel slab export, fob Black Sea, CIS, $/tonne</t>
  </si>
  <si>
    <t xml:space="preserve">Steel billet domestic, exw Turkey, $/tonne </t>
  </si>
  <si>
    <t xml:space="preserve">Steel billet import, cfr main port Turkey, $/tonne </t>
  </si>
  <si>
    <t xml:space="preserve">Steel billet export, cfr main port Turkey, $/tonne </t>
  </si>
  <si>
    <t xml:space="preserve">Steel billet import, cfr Jebel Ali, UAE, $/tonne </t>
  </si>
  <si>
    <t>Steel billet import, cfr main port Egypt, $/tonne</t>
  </si>
  <si>
    <t xml:space="preserve">Steel billet index export, fob Black Sea, CIS, $/tonne </t>
  </si>
  <si>
    <t xml:space="preserve">Steel slab export, fob main port Brazil, $/tonne </t>
  </si>
  <si>
    <t xml:space="preserve">Steel slab export, fob ports Iran, $/tonne </t>
  </si>
  <si>
    <t xml:space="preserve">Steel billet export, fob ports Iran, $/tonne </t>
  </si>
  <si>
    <t xml:space="preserve">Stainless steel cold-rolled sheet 2mm grade 304 transaction domestic, delivered North Europe, €/tonne </t>
  </si>
  <si>
    <t>Stainless steel cold-rolled sheet 316 2mm alloy surcharge domestic, Europe, €/tonne</t>
  </si>
  <si>
    <t>Stainless steel cold-rolled sheet base price 316 2mm domestic, delivered Europe, €/tonne</t>
  </si>
  <si>
    <t>Stainless steel cold-rolled sheet 2mm grade 304 alloy surcharge domestic, Europe, €/tonne</t>
  </si>
  <si>
    <t>Stainless steel cold-rolled sheet 2mm grade 304 base price domestic, delivered Northern Europe, €/tonne</t>
  </si>
  <si>
    <t xml:space="preserve">Stainless steel bright bar grade 304 alloy surcharge domestic, Europe, €/tonne </t>
  </si>
  <si>
    <t>Stainless steel bright bar grade 304 base price domestic, delivered Europe, €/tonne</t>
  </si>
  <si>
    <t>Steel reinforcing bar (rebar) import, cfr Singapore, $/tonne</t>
  </si>
  <si>
    <t>Steel wire rod (low carbon) import, cfr Southeast Asia, $/tonne</t>
  </si>
  <si>
    <t xml:space="preserve">Steel reinforcing bar (rebar) index export, fob China main port, $/tonne </t>
  </si>
  <si>
    <t xml:space="preserve">Steel wire rod (mesh quality) export, fob China main port, $/tonne </t>
  </si>
  <si>
    <t>Steel reinforcing bar (rebar) domestic, ex-whs Eastern China, yuan/tonne</t>
  </si>
  <si>
    <t xml:space="preserve">Steel sections domestic, ex-whs Eastern China, yuan/tonne </t>
  </si>
  <si>
    <t>Steel reinforcing bar (rebar) domestic, ex-whs Northern China, yuan/tonne</t>
  </si>
  <si>
    <t>Steel wire rod (mesh quality) domestic, ex-whs Eastern China, yuan/tonne</t>
  </si>
  <si>
    <t>Steel rebar domestic, exw India, rupees/tonne</t>
  </si>
  <si>
    <t>Steel galvanized coil 1mm export, fob main port China, $/tonne</t>
  </si>
  <si>
    <t>Steel hot-dipped galvanized coil domestic, ex-whs Eastern China, yuan/tonne</t>
  </si>
  <si>
    <t xml:space="preserve">Steel hot-rolled coil import, cfr Vietnam, $/tonne </t>
  </si>
  <si>
    <t xml:space="preserve">Steel hot-rolled coil index export, fob main port China, $/tonne </t>
  </si>
  <si>
    <t xml:space="preserve">Steel cold-rolled coil export, fob China main port, $/tonne </t>
  </si>
  <si>
    <t xml:space="preserve">Steel heavy plate export, fob China main port, $/tonne </t>
  </si>
  <si>
    <t>Steel cold-rolled coil domestic, delivered Eastern China domestic, yuan/tonne</t>
  </si>
  <si>
    <t xml:space="preserve">Steel hot-rolled coil domestic, ex-whs Eastern China, yuan/tonne </t>
  </si>
  <si>
    <t xml:space="preserve">Steel plate domestic, delivered whs Eastern China, yuan/tonne </t>
  </si>
  <si>
    <t>Steel hot-rolled coil domestic, delivered Northern China, yuan/tonne</t>
  </si>
  <si>
    <t>Steel hot-dipped galvanized coil domestic, exw India, rupees/tonne</t>
  </si>
  <si>
    <t>Steel cold-rolled coil domestic, exw India, rupees/tonne</t>
  </si>
  <si>
    <t>Steel hot-rolled coil domestic, exw India, rupees/tonne</t>
  </si>
  <si>
    <t>Steel heavy plate domestic, exw India, rupees/tonne</t>
  </si>
  <si>
    <t xml:space="preserve">Steel heavy plate 12-40mm export, fob main port India, $/tonne </t>
  </si>
  <si>
    <t>Steel hot-dipped galvanized coil export, fob main port India, $/tonne</t>
  </si>
  <si>
    <t xml:space="preserve">Steel hot-rolled coil (commodity) export, fob main port India, $/tonne </t>
  </si>
  <si>
    <t xml:space="preserve">Steel cold-rolled coil import, cfr main port India, $/tonne </t>
  </si>
  <si>
    <t xml:space="preserve">Steel hot-rolled coil import, cfr main port India, $/tonne </t>
  </si>
  <si>
    <t xml:space="preserve">Steel hot-rolled coil (CR grade) import, cfr main port India, $/tonne </t>
  </si>
  <si>
    <t xml:space="preserve">Steel heavy plate 20-60mm import, cfr main port India, $/tonne </t>
  </si>
  <si>
    <t xml:space="preserve">Steel billet domestic, exw India, rupees/tonne </t>
  </si>
  <si>
    <t>Steel billet import, cfr Southeast Asia, $/tonne</t>
  </si>
  <si>
    <t>Steel slab import, cfr Southeast Asia/East Asia, $/tonne</t>
  </si>
  <si>
    <t xml:space="preserve">Steel billet export, fob main port India, $/tonne </t>
  </si>
  <si>
    <t>Steel billet domestic, exw Tangshan, Northern China, yuan/tonne</t>
  </si>
  <si>
    <t>Stainless steel cold-rolled coil 2mm grade 304 domestic, ex-whs China, yuan/tonne</t>
  </si>
  <si>
    <t>Stainless steel cold-rolled coil 2mm grade 430 domestic, ex-whs China, yuan/tonne</t>
  </si>
  <si>
    <t xml:space="preserve">Stainless steel cold-rolled coil, Asia grade 304 (2mm 2B), cif East Asian port, $/tonne </t>
  </si>
  <si>
    <t xml:space="preserve">Stainless steel hot-rolled coil Asia grade 304, cif port East Asia, $/tonne </t>
  </si>
  <si>
    <t>MB-STS-0282</t>
  </si>
  <si>
    <t>Stainless steel cold-rolled coil 2mm grade 304 export, fob China, $/tonne</t>
  </si>
  <si>
    <t>MB-STS-0283</t>
  </si>
  <si>
    <t>Stainless steel hot-rolled coil grade 304 export, fob China, $/tonne</t>
  </si>
  <si>
    <t>MB-STE-0869</t>
  </si>
  <si>
    <t>Steel OCTG API 5CT - Casing J55 import South Korean-made, cif Houston, $/short ton</t>
  </si>
  <si>
    <t>MB-STE-0870</t>
  </si>
  <si>
    <t>Steel OCTG API 5CT - Casing J55 import non-South Korean-made, cif Houston, $/short ton</t>
  </si>
  <si>
    <t>MB-STE-0871</t>
  </si>
  <si>
    <t>Steel ERW line pipe (X52) import South Korean-made, cif Houston, $/short ton</t>
  </si>
  <si>
    <t>MB-STE-0872</t>
  </si>
  <si>
    <t>Steel ERW line pipe (X52) import non-South Korean-made, cif Houston, $/short ton</t>
  </si>
  <si>
    <t>MB-STE-0873</t>
  </si>
  <si>
    <t>Steel ERW line pipe (X70), fob mill US, $/short ton</t>
  </si>
  <si>
    <t>Steel ERW line pipe (X70)</t>
  </si>
  <si>
    <t>MB-STE-0851</t>
  </si>
  <si>
    <t>Steel hollow sections ASTM 500 Grade B import, ddp US port of entry, $/short ton</t>
  </si>
  <si>
    <r>
      <t>My List - Convert Currency_UOM -</t>
    </r>
    <r>
      <rPr>
        <sz val="10"/>
        <rFont val="Arial"/>
        <family val="2"/>
      </rPr>
      <t xml:space="preserve"> this tab converts latest physical &amp; monthly average prices to the currency or unit of measure of your choice, enabling you to copy &amp; paste symbols from the above tabs to populate a custom list of favourite symbols</t>
    </r>
  </si>
  <si>
    <r>
      <rPr>
        <b/>
        <sz val="10"/>
        <rFont val="Arial"/>
        <family val="2"/>
      </rPr>
      <t xml:space="preserve">Historical Data - single price - </t>
    </r>
    <r>
      <rPr>
        <sz val="10"/>
        <rFont val="Arial"/>
        <family val="2"/>
      </rPr>
      <t>this tab retrieves historical price data for a specific date &amp; historical data for a single symbol and allows you to convert the currency and/or unit of measure. There is an example of an Excel chart linked to the data, select your start &amp; end date for the chart</t>
    </r>
  </si>
  <si>
    <t>=GetAvailableCurrencyConversion()</t>
  </si>
  <si>
    <t>Returns the available currency conversions for a chosen symbol</t>
  </si>
  <si>
    <t>=GetAvailableUnitOfMeasureConversion()</t>
  </si>
  <si>
    <t>Returns the available unit of measure conversions for a chosen symbol</t>
  </si>
  <si>
    <t>Select Currency:</t>
  </si>
  <si>
    <t>PEN - Peruvian Nuevo Sol</t>
  </si>
  <si>
    <t>Select Unit of Measure:</t>
  </si>
  <si>
    <t xml:space="preserve">STEP 3: </t>
  </si>
  <si>
    <t>Select Currency and/or Unit of Measure to convert prices to</t>
  </si>
  <si>
    <t>Input for fuctions</t>
  </si>
  <si>
    <t>Assessed Unit of Measure</t>
  </si>
  <si>
    <t>Label</t>
  </si>
  <si>
    <t>UOM</t>
  </si>
  <si>
    <t>None</t>
  </si>
  <si>
    <t>AED - UAE Dirham</t>
  </si>
  <si>
    <t>ARS - Argentine Peso</t>
  </si>
  <si>
    <t>DryMetricTon</t>
  </si>
  <si>
    <t>BRL - Brazilian Real</t>
  </si>
  <si>
    <t>DryMetricTonUnit</t>
  </si>
  <si>
    <t>CNY - Chinese Yuan Renminbi</t>
  </si>
  <si>
    <t>Flask</t>
  </si>
  <si>
    <t>EGP - Egyptian Pound</t>
  </si>
  <si>
    <t>Gram</t>
  </si>
  <si>
    <t>Eur - Euro cent</t>
  </si>
  <si>
    <t>GrossTon</t>
  </si>
  <si>
    <t>EUR - Euro dollar</t>
  </si>
  <si>
    <t>GBP - British Pound</t>
  </si>
  <si>
    <t>Kilogram</t>
  </si>
  <si>
    <t>INR - Indian Rupee</t>
  </si>
  <si>
    <t>LongTon</t>
  </si>
  <si>
    <t>IRR - Iranian Real</t>
  </si>
  <si>
    <t>NetTon</t>
  </si>
  <si>
    <t>NickelUnit</t>
  </si>
  <si>
    <t>PLN - Polish Zloty</t>
  </si>
  <si>
    <t>RUB - Russian Ruble</t>
  </si>
  <si>
    <t>ShortTon</t>
  </si>
  <si>
    <t>TRY - Turkish Lira</t>
  </si>
  <si>
    <t>ShortTonThousands</t>
  </si>
  <si>
    <t>UAH - Ukraine Hryvnia</t>
  </si>
  <si>
    <t>Usd - US cent</t>
  </si>
  <si>
    <t>TroyOunce</t>
  </si>
  <si>
    <t>USD -  US Dollar</t>
  </si>
  <si>
    <t>WetTonne</t>
  </si>
  <si>
    <t>ZAR - South African Rand</t>
  </si>
  <si>
    <t>Price Reference Data</t>
  </si>
  <si>
    <t>Chart Label logic</t>
  </si>
  <si>
    <t>Enter Symbol:</t>
  </si>
  <si>
    <t>DO NOT REMOVE THIS BOX</t>
  </si>
  <si>
    <t>Concatenated currency/UOM</t>
  </si>
  <si>
    <t>ValueOnly</t>
  </si>
  <si>
    <t>Conversion applied logic?</t>
  </si>
  <si>
    <t>Click below to select Currency to convert</t>
  </si>
  <si>
    <t>Click below to select Unit of Measure to convert</t>
  </si>
  <si>
    <t>UOM converted</t>
  </si>
  <si>
    <t>CONVERSION APPLIED:</t>
  </si>
  <si>
    <t>Currency Converted</t>
  </si>
  <si>
    <t>Currency input parameter</t>
  </si>
  <si>
    <t>UOM input parameter</t>
  </si>
  <si>
    <t>All UOM</t>
  </si>
  <si>
    <t>UOM Label</t>
  </si>
  <si>
    <t>For Drop down</t>
  </si>
  <si>
    <t>Get Available Units of Measure</t>
  </si>
  <si>
    <t>All Currencies</t>
  </si>
  <si>
    <t>Currency Labels</t>
  </si>
  <si>
    <t>ARS</t>
  </si>
  <si>
    <t>EUr</t>
  </si>
  <si>
    <t>IRR</t>
  </si>
  <si>
    <t>PEN</t>
  </si>
  <si>
    <t>UAH</t>
  </si>
  <si>
    <t>USd</t>
  </si>
  <si>
    <t>Tel: +44 20 3855 5581</t>
  </si>
  <si>
    <t>Tel: +1 708 329 2641</t>
  </si>
  <si>
    <t>Client Services Team (access/orders)</t>
  </si>
  <si>
    <t>client.services@fastmarkets.com</t>
  </si>
  <si>
    <t>AUD</t>
  </si>
  <si>
    <t>CAd</t>
  </si>
  <si>
    <t>GBp</t>
  </si>
  <si>
    <t>JPY</t>
  </si>
  <si>
    <t>KRW</t>
  </si>
  <si>
    <t>SEK</t>
  </si>
  <si>
    <t>MB-STE-0883</t>
  </si>
  <si>
    <t>Steel hot-dipped galvanized coil (hot-rolled base), fob mill US, $/cwt</t>
  </si>
  <si>
    <t>American Metal Market</t>
  </si>
  <si>
    <t>MB-STE-0785</t>
  </si>
  <si>
    <t>Steel wire rod (mesh quality) domestic, exw Turkey, lira/tonne</t>
  </si>
  <si>
    <t>Metal Bulletin</t>
  </si>
  <si>
    <t>MB-STE-0891</t>
  </si>
  <si>
    <t>Steel wire rod (drawing quality), domestic, delivered Poland, zloty/tonne</t>
  </si>
  <si>
    <t>Delivered</t>
  </si>
  <si>
    <t>MB-STE-0892</t>
  </si>
  <si>
    <t>Steel hot-rolled coil index domestic, exw Italy, €/tonne</t>
  </si>
  <si>
    <t>Hot-Rolled Coil Steel</t>
  </si>
  <si>
    <t>MB-STE-0893</t>
  </si>
  <si>
    <t>Steel hot-rolled coil domestic, exw Spain, €/tonne</t>
  </si>
  <si>
    <t>MB-STE-0888</t>
  </si>
  <si>
    <t>Steel hot-rolled coil (Japan, Korea, Taiwan-origin), import, cfr Vietnam, $/tonne</t>
  </si>
  <si>
    <t>MB-STE-0890</t>
  </si>
  <si>
    <t>Steel billet, import, cfr China, $/tonne</t>
  </si>
  <si>
    <t>MB-STE-0784</t>
  </si>
  <si>
    <t xml:space="preserve">Steel reinforcing bar (rebar) domestic, exw Turkey, lira/tonne </t>
  </si>
  <si>
    <t>Tel: +65 31 633 458</t>
  </si>
  <si>
    <t>MB-STE-0897</t>
  </si>
  <si>
    <t>Steel reinforcing bar (Rebar) domestic, delivered Spain, €/tonne</t>
  </si>
  <si>
    <t>Global Steel Template - by product v1.3.11</t>
  </si>
  <si>
    <t>PLEASE ENSURE EXISTING HISTORICAL DATA IS DELETED PRIOR TO ADJUSTING ANY PARAMETERS SUCH AS START/END DATE, SYMBOL OR ASSESMENTS VS AVERAGES BELOW</t>
  </si>
  <si>
    <t xml:space="preserve">CLICK INTO PURPLE CELLS BELOW TO ADJUST START/END DATE, DATA SORTING AND TO CONVERT THE CURRENCY AND UNIT OF MEASURE </t>
  </si>
  <si>
    <t>Sort data: Enter - A = Ascending D= Descending</t>
  </si>
  <si>
    <t>D</t>
  </si>
  <si>
    <t>Enter Start Date below:</t>
  </si>
  <si>
    <t>Enter End Date below:</t>
  </si>
  <si>
    <t>20 Mar 2024</t>
  </si>
  <si>
    <t>19 Mar 2024</t>
  </si>
  <si>
    <t>18 Mar 2024</t>
  </si>
  <si>
    <t>15 Mar 2024</t>
  </si>
  <si>
    <t>14 Mar 2024</t>
  </si>
  <si>
    <t>13 Mar 2024</t>
  </si>
  <si>
    <t>12 Mar 2024</t>
  </si>
  <si>
    <t>11 Mar 2024</t>
  </si>
  <si>
    <t>08 Mar 2024</t>
  </si>
  <si>
    <t>07 Mar 2024</t>
  </si>
  <si>
    <t>06 Mar 2024</t>
  </si>
  <si>
    <t>05 Mar 2024</t>
  </si>
  <si>
    <t>CHF</t>
  </si>
  <si>
    <t>04 Mar 2024</t>
  </si>
  <si>
    <t>01 Mar 2024</t>
  </si>
  <si>
    <t>29 Feb 2024</t>
  </si>
  <si>
    <t>28 Feb 2024</t>
  </si>
  <si>
    <t>27 Feb 2024</t>
  </si>
  <si>
    <t>26 Feb 2024</t>
  </si>
  <si>
    <t>23 Feb 2024</t>
  </si>
  <si>
    <t>22 Feb 2024</t>
  </si>
  <si>
    <t>21 Feb 2024</t>
  </si>
  <si>
    <t>20 Feb 2024</t>
  </si>
  <si>
    <t>16 Feb 2024</t>
  </si>
  <si>
    <t>MYR</t>
  </si>
  <si>
    <t>15 Feb 2024</t>
  </si>
  <si>
    <t>14 Feb 2024</t>
  </si>
  <si>
    <t>13 Feb 2024</t>
  </si>
  <si>
    <t>12 Feb 2024</t>
  </si>
  <si>
    <t>09 Feb 2024</t>
  </si>
  <si>
    <t>08 Feb 2024</t>
  </si>
  <si>
    <t>07 Feb 2024</t>
  </si>
  <si>
    <t>06 Feb 2024</t>
  </si>
  <si>
    <t>05 Feb 2024</t>
  </si>
  <si>
    <t>02 Feb 2024</t>
  </si>
  <si>
    <t>01 Feb 2024</t>
  </si>
  <si>
    <t>31 Jan 2024</t>
  </si>
  <si>
    <t>30 Jan 2024</t>
  </si>
  <si>
    <t>29 Jan 2024</t>
  </si>
  <si>
    <t>26 Jan 2024</t>
  </si>
  <si>
    <t>25 Jan 2024</t>
  </si>
  <si>
    <t>24 Jan 2024</t>
  </si>
  <si>
    <t>23 Jan 2024</t>
  </si>
  <si>
    <t>22 Jan 2024</t>
  </si>
  <si>
    <t>19 Jan 2024</t>
  </si>
  <si>
    <t>18 Jan 2024</t>
  </si>
  <si>
    <t>17 Jan 2024</t>
  </si>
  <si>
    <t>16 Jan 2024</t>
  </si>
  <si>
    <t>12 Jan 2024</t>
  </si>
  <si>
    <t>11 Jan 2024</t>
  </si>
  <si>
    <t>10 Jan 2024</t>
  </si>
  <si>
    <t>09 Jan 2024</t>
  </si>
  <si>
    <t>08 Jan 2024</t>
  </si>
  <si>
    <t>05 Jan 2024</t>
  </si>
  <si>
    <t>04 Jan 2024</t>
  </si>
  <si>
    <t>03 Jan 2024</t>
  </si>
  <si>
    <t>02 Jan 2024</t>
  </si>
  <si>
    <t>29 Dec 2023</t>
  </si>
  <si>
    <t>28 Dec 2023</t>
  </si>
  <si>
    <t>27 Dec 2023</t>
  </si>
  <si>
    <t>22 Dec 2023</t>
  </si>
  <si>
    <t>21 Dec 2023</t>
  </si>
  <si>
    <t>20 Dec 2023</t>
  </si>
  <si>
    <t>19 Dec 2023</t>
  </si>
  <si>
    <t>18 Dec 2023</t>
  </si>
  <si>
    <t>15 Dec 2023</t>
  </si>
  <si>
    <t>14 Dec 2023</t>
  </si>
  <si>
    <t>13 Dec 2023</t>
  </si>
  <si>
    <t>12 Dec 2023</t>
  </si>
  <si>
    <t>11 Dec 2023</t>
  </si>
  <si>
    <t>08 Dec 2023</t>
  </si>
  <si>
    <t>07 Dec 2023</t>
  </si>
  <si>
    <t>06 Dec 2023</t>
  </si>
  <si>
    <t>05 Dec 2023</t>
  </si>
  <si>
    <t>04 Dec 2023</t>
  </si>
  <si>
    <t>01 Dec 2023</t>
  </si>
  <si>
    <t>30 Nov 2023</t>
  </si>
  <si>
    <t>29 Nov 2023</t>
  </si>
  <si>
    <t>28 Nov 2023</t>
  </si>
  <si>
    <t>27 Nov 2023</t>
  </si>
  <si>
    <t>22 Nov 2023</t>
  </si>
  <si>
    <t>21 Nov 2023</t>
  </si>
  <si>
    <t>20 Nov 2023</t>
  </si>
  <si>
    <t>17 Nov 2023</t>
  </si>
  <si>
    <t>16 Nov 2023</t>
  </si>
  <si>
    <t>15 Nov 2023</t>
  </si>
  <si>
    <t>14 Nov 2023</t>
  </si>
  <si>
    <t>13 Nov 2023</t>
  </si>
  <si>
    <t>10 Nov 2023</t>
  </si>
  <si>
    <t>09 Nov 2023</t>
  </si>
  <si>
    <t>08 Nov 2023</t>
  </si>
  <si>
    <t>07 Nov 2023</t>
  </si>
  <si>
    <t>06 Nov 2023</t>
  </si>
  <si>
    <t>03 Nov 2023</t>
  </si>
  <si>
    <t>02 Nov 2023</t>
  </si>
  <si>
    <t>01 Nov 2023</t>
  </si>
  <si>
    <t>31 Oct 2023</t>
  </si>
  <si>
    <t>30 Oct 2023</t>
  </si>
  <si>
    <t>27 Oct 2023</t>
  </si>
  <si>
    <t>26 Oct 2023</t>
  </si>
  <si>
    <t>25 Oct 2023</t>
  </si>
  <si>
    <t>24 Oct 2023</t>
  </si>
  <si>
    <t>23 Oct 2023</t>
  </si>
  <si>
    <t>20 Oct 2023</t>
  </si>
  <si>
    <t>19 Oct 2023</t>
  </si>
  <si>
    <t>18 Oct 2023</t>
  </si>
  <si>
    <t>17 Oct 2023</t>
  </si>
  <si>
    <t>16 Oct 2023</t>
  </si>
  <si>
    <t>13 Oct 2023</t>
  </si>
  <si>
    <t>12 Oct 2023</t>
  </si>
  <si>
    <t>11 Oct 2023</t>
  </si>
  <si>
    <t>10 Oct 2023</t>
  </si>
  <si>
    <t>09 Oct 2023</t>
  </si>
  <si>
    <t>06 Oct 2023</t>
  </si>
  <si>
    <t>05 Oct 2023</t>
  </si>
  <si>
    <t>04 Oct 2023</t>
  </si>
  <si>
    <t>03 Oct 2023</t>
  </si>
  <si>
    <t>02 Oct 2023</t>
  </si>
  <si>
    <t>29 Sep 2023</t>
  </si>
  <si>
    <t>28 Sep 2023</t>
  </si>
  <si>
    <t>27 Sep 2023</t>
  </si>
  <si>
    <t>26 Sep 2023</t>
  </si>
  <si>
    <t>25 Sep 2023</t>
  </si>
  <si>
    <t>22 Sep 2023</t>
  </si>
  <si>
    <t>21 Sep 2023</t>
  </si>
  <si>
    <t>20 Sep 2023</t>
  </si>
  <si>
    <t>19 Sep 2023</t>
  </si>
  <si>
    <t>18 Sep 2023</t>
  </si>
  <si>
    <t>15 Sep 2023</t>
  </si>
  <si>
    <t>14 Sep 2023</t>
  </si>
  <si>
    <t>13 Sep 2023</t>
  </si>
  <si>
    <t>12 Sep 2023</t>
  </si>
  <si>
    <t>11 Sep 2023</t>
  </si>
  <si>
    <t>08 Sep 2023</t>
  </si>
  <si>
    <t>07 Sep 2023</t>
  </si>
  <si>
    <t>06 Sep 2023</t>
  </si>
  <si>
    <t>05 Sep 2023</t>
  </si>
  <si>
    <t>01 Sep 2023</t>
  </si>
  <si>
    <t>31 Aug 2023</t>
  </si>
  <si>
    <t>30 Aug 2023</t>
  </si>
  <si>
    <t>29 Aug 2023</t>
  </si>
  <si>
    <t>25 Aug 2023</t>
  </si>
  <si>
    <t>24 Aug 2023</t>
  </si>
  <si>
    <t>23 Aug 2023</t>
  </si>
  <si>
    <t>22 Aug 2023</t>
  </si>
  <si>
    <t>21 Aug 2023</t>
  </si>
  <si>
    <t>18 Aug 2023</t>
  </si>
  <si>
    <t>17 Aug 2023</t>
  </si>
  <si>
    <t>16 Aug 2023</t>
  </si>
  <si>
    <t>15 Aug 2023</t>
  </si>
  <si>
    <t>14 Aug 2023</t>
  </si>
  <si>
    <t>11 Aug 2023</t>
  </si>
  <si>
    <t>10 Aug 2023</t>
  </si>
  <si>
    <t>09 Aug 2023</t>
  </si>
  <si>
    <t>08 Aug 2023</t>
  </si>
  <si>
    <t>07 Aug 2023</t>
  </si>
  <si>
    <t>04 Aug 2023</t>
  </si>
  <si>
    <t>03 Aug 2023</t>
  </si>
  <si>
    <t>02 Aug 2023</t>
  </si>
  <si>
    <t>01 Aug 2023</t>
  </si>
  <si>
    <t>31 Jul 2023</t>
  </si>
  <si>
    <t>28 Jul 2023</t>
  </si>
  <si>
    <t>27 Jul 2023</t>
  </si>
  <si>
    <t>26 Jul 2023</t>
  </si>
  <si>
    <t>25 Jul 2023</t>
  </si>
  <si>
    <t>24 Jul 2023</t>
  </si>
  <si>
    <t>21 Jul 2023</t>
  </si>
  <si>
    <t>20 Jul 2023</t>
  </si>
  <si>
    <t>19 Jul 2023</t>
  </si>
  <si>
    <t>18 Jul 2023</t>
  </si>
  <si>
    <t>17 Jul 2023</t>
  </si>
  <si>
    <t>14 Jul 2023</t>
  </si>
  <si>
    <t>13 Jul 2023</t>
  </si>
  <si>
    <t>12 Jul 2023</t>
  </si>
  <si>
    <t>11 Jul 2023</t>
  </si>
  <si>
    <t>10 Jul 2023</t>
  </si>
  <si>
    <t>07 Jul 2023</t>
  </si>
  <si>
    <t>06 Jul 2023</t>
  </si>
  <si>
    <t>05 Jul 2023</t>
  </si>
  <si>
    <t>03 Jul 2023</t>
  </si>
  <si>
    <t>30 Jun 2023</t>
  </si>
  <si>
    <t>29 Jun 2023</t>
  </si>
  <si>
    <t>28 Jun 2023</t>
  </si>
  <si>
    <t>27 Jun 2023</t>
  </si>
  <si>
    <t>26 Jun 2023</t>
  </si>
  <si>
    <t>23 Jun 2023</t>
  </si>
  <si>
    <t>22 Jun 2023</t>
  </si>
  <si>
    <t>21 Jun 2023</t>
  </si>
  <si>
    <t>20 Jun 2023</t>
  </si>
  <si>
    <t>16 Jun 2023</t>
  </si>
  <si>
    <t>15 Jun 2023</t>
  </si>
  <si>
    <t>14 Jun 2023</t>
  </si>
  <si>
    <t>13 Jun 2023</t>
  </si>
  <si>
    <t>12 Jun 2023</t>
  </si>
  <si>
    <t>09 Jun 2023</t>
  </si>
  <si>
    <t>08 Jun 2023</t>
  </si>
  <si>
    <t>07 Jun 2023</t>
  </si>
  <si>
    <t>06 Jun 2023</t>
  </si>
  <si>
    <t>05 Jun 2023</t>
  </si>
  <si>
    <t>02 Jun 2023</t>
  </si>
  <si>
    <t>01 Jun 2023</t>
  </si>
  <si>
    <t>31 May 2023</t>
  </si>
  <si>
    <t>30 May 2023</t>
  </si>
  <si>
    <t>26 May 2023</t>
  </si>
  <si>
    <t>25 May 2023</t>
  </si>
  <si>
    <t>24 May 2023</t>
  </si>
  <si>
    <t>23 May 2023</t>
  </si>
  <si>
    <t>22 May 2023</t>
  </si>
  <si>
    <t>19 May 2023</t>
  </si>
  <si>
    <t>18 May 2023</t>
  </si>
  <si>
    <t>17 May 2023</t>
  </si>
  <si>
    <t>16 May 2023</t>
  </si>
  <si>
    <t>15 May 2023</t>
  </si>
  <si>
    <t>12 May 2023</t>
  </si>
  <si>
    <t>11 May 2023</t>
  </si>
  <si>
    <t>10 May 2023</t>
  </si>
  <si>
    <t>09 May 2023</t>
  </si>
  <si>
    <t>05 May 2023</t>
  </si>
  <si>
    <t>04 May 2023</t>
  </si>
  <si>
    <t>03 May 2023</t>
  </si>
  <si>
    <t>02 May 2023</t>
  </si>
  <si>
    <t>28 Apr 2023</t>
  </si>
  <si>
    <t>27 Apr 2023</t>
  </si>
  <si>
    <t>26 Apr 2023</t>
  </si>
  <si>
    <t>25 Apr 2023</t>
  </si>
  <si>
    <t>24 Apr 2023</t>
  </si>
  <si>
    <t>21 Apr 2023</t>
  </si>
  <si>
    <t>20 Apr 2023</t>
  </si>
  <si>
    <t>19 Apr 2023</t>
  </si>
  <si>
    <t>18 Apr 2023</t>
  </si>
  <si>
    <t>17 Apr 2023</t>
  </si>
  <si>
    <t>14 Apr 2023</t>
  </si>
  <si>
    <t>13 Apr 2023</t>
  </si>
  <si>
    <t>12 Apr 2023</t>
  </si>
  <si>
    <t>11 Apr 2023</t>
  </si>
  <si>
    <t>06 Apr 2023</t>
  </si>
  <si>
    <t>05 Apr 2023</t>
  </si>
  <si>
    <t>04 Apr 2023</t>
  </si>
  <si>
    <t>03 Apr 2023</t>
  </si>
  <si>
    <t>31 Mar 2023</t>
  </si>
  <si>
    <t>30 Mar 2023</t>
  </si>
  <si>
    <t>29 Mar 2023</t>
  </si>
  <si>
    <t>28 Mar 2023</t>
  </si>
  <si>
    <t>27 Mar 2023</t>
  </si>
  <si>
    <t>24 Mar 2023</t>
  </si>
  <si>
    <t>23 Mar 2023</t>
  </si>
  <si>
    <t>22 Mar 2023</t>
  </si>
  <si>
    <t>21 Mar 2023</t>
  </si>
  <si>
    <t>20 Mar 2023</t>
  </si>
  <si>
    <t>17 Mar 2023</t>
  </si>
  <si>
    <t>16 Mar 2023</t>
  </si>
  <si>
    <t>15 Mar 2023</t>
  </si>
  <si>
    <t>14 Mar 2023</t>
  </si>
  <si>
    <t>13 Mar 2023</t>
  </si>
  <si>
    <t>10 Mar 2023</t>
  </si>
  <si>
    <t>09 Mar 2023</t>
  </si>
  <si>
    <t>08 Mar 2023</t>
  </si>
  <si>
    <t>07 Mar 2023</t>
  </si>
  <si>
    <t>06 Mar 2023</t>
  </si>
  <si>
    <t>03 Mar 2023</t>
  </si>
  <si>
    <t>02 Mar 2023</t>
  </si>
  <si>
    <t>01 Mar 2023</t>
  </si>
  <si>
    <t>28 Feb 2023</t>
  </si>
  <si>
    <t>27 Feb 2023</t>
  </si>
  <si>
    <t>24 Feb 2023</t>
  </si>
  <si>
    <t>23 Feb 2023</t>
  </si>
  <si>
    <t>22 Feb 2023</t>
  </si>
  <si>
    <t>21 Feb 2023</t>
  </si>
  <si>
    <t>17 Feb 2023</t>
  </si>
  <si>
    <t>16 Feb 2023</t>
  </si>
  <si>
    <t>15 Feb 2023</t>
  </si>
  <si>
    <t>14 Feb 2023</t>
  </si>
  <si>
    <t>13 Feb 2023</t>
  </si>
  <si>
    <t>10 Feb 2023</t>
  </si>
  <si>
    <t>09 Feb 2023</t>
  </si>
  <si>
    <t>08 Feb 2023</t>
  </si>
  <si>
    <t>07 Feb 2023</t>
  </si>
  <si>
    <t>06 Feb 2023</t>
  </si>
  <si>
    <t>03 Feb 2023</t>
  </si>
  <si>
    <t>02 Feb 2023</t>
  </si>
  <si>
    <t>01 Feb 2023</t>
  </si>
  <si>
    <t>31 Jan 2023</t>
  </si>
  <si>
    <t>30 Jan 2023</t>
  </si>
  <si>
    <t>27 Jan 2023</t>
  </si>
  <si>
    <t>26 Jan 2023</t>
  </si>
  <si>
    <t>25 Jan 2023</t>
  </si>
  <si>
    <t>24 Jan 2023</t>
  </si>
  <si>
    <t>23 Jan 2023</t>
  </si>
  <si>
    <t>20 Jan 2023</t>
  </si>
  <si>
    <t>19 Jan 2023</t>
  </si>
  <si>
    <t>18 Jan 2023</t>
  </si>
  <si>
    <t>17 Jan 2023</t>
  </si>
  <si>
    <t>13 Jan 2023</t>
  </si>
  <si>
    <t>12 Jan 2023</t>
  </si>
  <si>
    <t>11 Jan 2023</t>
  </si>
  <si>
    <t>10 Jan 2023</t>
  </si>
  <si>
    <t>09 Jan 2023</t>
  </si>
  <si>
    <t>06 Jan 2023</t>
  </si>
  <si>
    <t>05 Jan 2023</t>
  </si>
  <si>
    <t>04 Jan 2023</t>
  </si>
  <si>
    <t>03 Jan 2023</t>
  </si>
  <si>
    <t>Bushelwheatsoy</t>
  </si>
  <si>
    <t>Picul</t>
  </si>
  <si>
    <t>IDR</t>
  </si>
  <si>
    <t>NZD</t>
  </si>
  <si>
    <t>SAR</t>
  </si>
  <si>
    <t>09 Oct 2024</t>
  </si>
  <si>
    <t>08 Oct 2024</t>
  </si>
  <si>
    <t>07 Oct 2024</t>
  </si>
  <si>
    <t>04 Oct 2024</t>
  </si>
  <si>
    <t>03 Oct 2024</t>
  </si>
  <si>
    <t>02 Oct 2024</t>
  </si>
  <si>
    <t>01 Oct 2024</t>
  </si>
  <si>
    <t>30 Sep 2024</t>
  </si>
  <si>
    <t>27 Sep 2024</t>
  </si>
  <si>
    <t>26 Sep 2024</t>
  </si>
  <si>
    <t>25 Sep 2024</t>
  </si>
  <si>
    <t>24 Sep 2024</t>
  </si>
  <si>
    <t>23 Sep 2024</t>
  </si>
  <si>
    <t>20 Sep 2024</t>
  </si>
  <si>
    <t>19 Sep 2024</t>
  </si>
  <si>
    <t>18 Sep 2024</t>
  </si>
  <si>
    <t>17 Sep 2024</t>
  </si>
  <si>
    <t>16 Sep 2024</t>
  </si>
  <si>
    <t>13 Sep 2024</t>
  </si>
  <si>
    <t>12 Sep 2024</t>
  </si>
  <si>
    <t>11 Sep 2024</t>
  </si>
  <si>
    <t>10 Sep 2024</t>
  </si>
  <si>
    <t>09 Sep 2024</t>
  </si>
  <si>
    <t>06 Sep 2024</t>
  </si>
  <si>
    <t>05 Sep 2024</t>
  </si>
  <si>
    <t>04 Sep 2024</t>
  </si>
  <si>
    <t>03 Sep 2024</t>
  </si>
  <si>
    <t>30 Aug 2024</t>
  </si>
  <si>
    <t>29 Aug 2024</t>
  </si>
  <si>
    <t>28 Aug 2024</t>
  </si>
  <si>
    <t>27 Aug 2024</t>
  </si>
  <si>
    <t>23 Aug 2024</t>
  </si>
  <si>
    <t>22 Aug 2024</t>
  </si>
  <si>
    <t>21 Aug 2024</t>
  </si>
  <si>
    <t>20 Aug 2024</t>
  </si>
  <si>
    <t>19 Aug 2024</t>
  </si>
  <si>
    <t>16 Aug 2024</t>
  </si>
  <si>
    <t>15 Aug 2024</t>
  </si>
  <si>
    <t>14 Aug 2024</t>
  </si>
  <si>
    <t>13 Aug 2024</t>
  </si>
  <si>
    <t>12 Aug 2024</t>
  </si>
  <si>
    <t>09 Aug 2024</t>
  </si>
  <si>
    <t>08 Aug 2024</t>
  </si>
  <si>
    <t>07 Aug 2024</t>
  </si>
  <si>
    <t>06 Aug 2024</t>
  </si>
  <si>
    <t>05 Aug 2024</t>
  </si>
  <si>
    <t>02 Aug 2024</t>
  </si>
  <si>
    <t>01 Aug 2024</t>
  </si>
  <si>
    <t>31 Jul 2024</t>
  </si>
  <si>
    <t>30 Jul 2024</t>
  </si>
  <si>
    <t>29 Jul 2024</t>
  </si>
  <si>
    <t>26 Jul 2024</t>
  </si>
  <si>
    <t>25 Jul 2024</t>
  </si>
  <si>
    <t>24 Jul 2024</t>
  </si>
  <si>
    <t>23 Jul 2024</t>
  </si>
  <si>
    <t>22 Jul 2024</t>
  </si>
  <si>
    <t>19 Jul 2024</t>
  </si>
  <si>
    <t>18 Jul 2024</t>
  </si>
  <si>
    <t>17 Jul 2024</t>
  </si>
  <si>
    <t>16 Jul 2024</t>
  </si>
  <si>
    <t>15 Jul 2024</t>
  </si>
  <si>
    <t>12 Jul 2024</t>
  </si>
  <si>
    <t>11 Jul 2024</t>
  </si>
  <si>
    <t>10 Jul 2024</t>
  </si>
  <si>
    <t>09 Jul 2024</t>
  </si>
  <si>
    <t>08 Jul 2024</t>
  </si>
  <si>
    <t>05 Jul 2024</t>
  </si>
  <si>
    <t>03 Jul 2024</t>
  </si>
  <si>
    <t>02 Jul 2024</t>
  </si>
  <si>
    <t>01 Jul 2024</t>
  </si>
  <si>
    <t>28 Jun 2024</t>
  </si>
  <si>
    <t>27 Jun 2024</t>
  </si>
  <si>
    <t>26 Jun 2024</t>
  </si>
  <si>
    <t>25 Jun 2024</t>
  </si>
  <si>
    <t>24 Jun 2024</t>
  </si>
  <si>
    <t>21 Jun 2024</t>
  </si>
  <si>
    <t>20 Jun 2024</t>
  </si>
  <si>
    <t>18 Jun 2024</t>
  </si>
  <si>
    <t>17 Jun 2024</t>
  </si>
  <si>
    <t>14 Jun 2024</t>
  </si>
  <si>
    <t>13 Jun 2024</t>
  </si>
  <si>
    <t>12 Jun 2024</t>
  </si>
  <si>
    <t>11 Jun 2024</t>
  </si>
  <si>
    <t>10 Jun 2024</t>
  </si>
  <si>
    <t>07 Jun 2024</t>
  </si>
  <si>
    <t>06 Jun 2024</t>
  </si>
  <si>
    <t>05 Jun 2024</t>
  </si>
  <si>
    <t>04 Jun 2024</t>
  </si>
  <si>
    <t>03 Jun 2024</t>
  </si>
  <si>
    <t>31 May 2024</t>
  </si>
  <si>
    <t>30 May 2024</t>
  </si>
  <si>
    <t>29 May 2024</t>
  </si>
  <si>
    <t>28 May 2024</t>
  </si>
  <si>
    <t>24 May 2024</t>
  </si>
  <si>
    <t>23 May 2024</t>
  </si>
  <si>
    <t>22 May 2024</t>
  </si>
  <si>
    <t>21 May 2024</t>
  </si>
  <si>
    <t>20 May 2024</t>
  </si>
  <si>
    <t>17 May 2024</t>
  </si>
  <si>
    <t>16 May 2024</t>
  </si>
  <si>
    <t>15 May 2024</t>
  </si>
  <si>
    <t>14 May 2024</t>
  </si>
  <si>
    <t>13 May 2024</t>
  </si>
  <si>
    <t>10 May 2024</t>
  </si>
  <si>
    <t>09 May 2024</t>
  </si>
  <si>
    <t>08 May 2024</t>
  </si>
  <si>
    <t>07 May 2024</t>
  </si>
  <si>
    <t>03 May 2024</t>
  </si>
  <si>
    <t>02 May 2024</t>
  </si>
  <si>
    <t>01 May 2024</t>
  </si>
  <si>
    <t>30 Apr 2024</t>
  </si>
  <si>
    <t>29 Apr 2024</t>
  </si>
  <si>
    <t>26 Apr 2024</t>
  </si>
  <si>
    <t>25 Apr 2024</t>
  </si>
  <si>
    <t>24 Apr 2024</t>
  </si>
  <si>
    <t>23 Apr 2024</t>
  </si>
  <si>
    <t>22 Apr 2024</t>
  </si>
  <si>
    <t>19 Apr 2024</t>
  </si>
  <si>
    <t>18 Apr 2024</t>
  </si>
  <si>
    <t>17 Apr 2024</t>
  </si>
  <si>
    <t>16 Apr 2024</t>
  </si>
  <si>
    <t>15 Apr 2024</t>
  </si>
  <si>
    <t>12 Apr 2024</t>
  </si>
  <si>
    <t>11 Apr 2024</t>
  </si>
  <si>
    <t>10 Apr 2024</t>
  </si>
  <si>
    <t>09 Apr 2024</t>
  </si>
  <si>
    <t>08 Apr 2024</t>
  </si>
  <si>
    <t>05 Apr 2024</t>
  </si>
  <si>
    <t>04 Apr 2024</t>
  </si>
  <si>
    <t>03 Apr 2024</t>
  </si>
  <si>
    <t>02 Apr 2024</t>
  </si>
  <si>
    <t>28 Mar 2024</t>
  </si>
  <si>
    <t>27 Mar 2024</t>
  </si>
  <si>
    <t>26 Mar 2024</t>
  </si>
  <si>
    <t>25 Mar 2024</t>
  </si>
  <si>
    <t>22 Mar 2024</t>
  </si>
  <si>
    <t>21 Mar 2024</t>
  </si>
  <si>
    <t>26 Aug 2024</t>
  </si>
  <si>
    <t>06 May 2024</t>
  </si>
  <si>
    <t>01 Apr 2024</t>
  </si>
  <si>
    <t>26 Dec 2023</t>
  </si>
  <si>
    <t>28 Aug 2023</t>
  </si>
  <si>
    <t>08 May 2023</t>
  </si>
  <si>
    <t>01 May 2023</t>
  </si>
  <si>
    <t>10 Apr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</si>
</sst>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00000"/>
  </numFmts>
  <fonts count="20" x14ac:knownFonts="1">
    <font>
      <sz val="11"/>
      <color theme="1"/>
      <name val="Calibri"/>
      <family val="2"/>
      <scheme val="minor"/>
    </font>
    <font>
      <b/>
      <sz val="10"/>
      <name val="Arial"/>
      <family val="2"/>
    </font>
    <font>
      <sz val="10"/>
      <name val="Arial"/>
      <family val="2"/>
    </font>
    <font>
      <b/>
      <sz val="10"/>
      <color indexed="9"/>
      <name val="Arial"/>
      <family val="2"/>
    </font>
    <font>
      <u/>
      <sz val="11"/>
      <color theme="10"/>
      <name val="Calibri"/>
      <family val="2"/>
      <scheme val="minor"/>
    </font>
    <font>
      <b/>
      <sz val="10"/>
      <color rgb="FF6F0791"/>
      <name val="Arial"/>
      <family val="2"/>
    </font>
    <font>
      <sz val="10"/>
      <color theme="1"/>
      <name val="Arial"/>
      <family val="2"/>
    </font>
    <font>
      <b/>
      <sz val="10"/>
      <color rgb="FF7030A0"/>
      <name val="Arial"/>
      <family val="2"/>
    </font>
    <font>
      <b/>
      <sz val="10"/>
      <color theme="1"/>
      <name val="Arial"/>
      <family val="2"/>
    </font>
    <font>
      <u/>
      <sz val="10"/>
      <color theme="10"/>
      <name val="Arial"/>
      <family val="2"/>
    </font>
    <font>
      <sz val="10"/>
      <color theme="0"/>
      <name val="Arial"/>
      <family val="2"/>
    </font>
    <font>
      <b/>
      <sz val="10"/>
      <color rgb="FFECECEC"/>
      <name val="Arial"/>
      <family val="2"/>
    </font>
    <font>
      <b/>
      <sz val="11"/>
      <color rgb="FF6F0791"/>
      <name val="Calibri"/>
      <family val="2"/>
      <scheme val="minor"/>
    </font>
    <font>
      <sz val="10"/>
      <color theme="1"/>
      <name val="Calibri"/>
      <family val="2"/>
      <scheme val="minor"/>
    </font>
    <font>
      <b/>
      <sz val="11"/>
      <color theme="1"/>
      <name val="Calibri"/>
      <family val="2"/>
      <scheme val="minor"/>
    </font>
    <font>
      <b/>
      <sz val="10"/>
      <color theme="0"/>
      <name val="Arial"/>
      <family val="2"/>
    </font>
    <font>
      <b/>
      <sz val="11"/>
      <color rgb="FFECECEC"/>
      <name val="Calibri"/>
      <family val="2"/>
      <scheme val="minor"/>
    </font>
    <font>
      <sz val="11"/>
      <color rgb="FF0000FF"/>
      <name val="Arial"/>
      <family val="2"/>
    </font>
    <font>
      <sz val="11"/>
      <color rgb="FF454545"/>
      <name val="Courier New"/>
      <family val="3"/>
    </font>
    <font>
      <b/>
      <sz val="10"/>
      <color rgb="FFFF0000"/>
      <name val="Arial"/>
      <family val="2"/>
    </font>
  </fonts>
  <fills count="10">
    <fill>
      <patternFill patternType="none"/>
    </fill>
    <fill>
      <patternFill patternType="gray125"/>
    </fill>
    <fill>
      <patternFill patternType="solid">
        <fgColor theme="0" tint="-0.34998626667073579"/>
        <bgColor indexed="64"/>
      </patternFill>
    </fill>
    <fill>
      <patternFill patternType="solid">
        <fgColor rgb="FFFFFF00"/>
        <bgColor indexed="64"/>
      </patternFill>
    </fill>
    <fill>
      <patternFill patternType="solid">
        <fgColor rgb="FF339966"/>
        <bgColor indexed="64"/>
      </patternFill>
    </fill>
    <fill>
      <patternFill patternType="solid">
        <fgColor rgb="FF008000"/>
        <bgColor indexed="64"/>
      </patternFill>
    </fill>
    <fill>
      <patternFill patternType="solid">
        <fgColor rgb="FFECECEC"/>
        <bgColor indexed="64"/>
      </patternFill>
    </fill>
    <fill>
      <patternFill patternType="solid">
        <fgColor theme="0" tint="-4.9989318521683403E-2"/>
        <bgColor indexed="64"/>
      </patternFill>
    </fill>
    <fill>
      <patternFill patternType="solid">
        <fgColor rgb="FF6F0791"/>
        <bgColor indexed="64"/>
      </patternFill>
    </fill>
    <fill>
      <patternFill patternType="solid">
        <fgColor rgb="FFFFFFFF"/>
        <bgColor indexed="64"/>
      </patternFill>
    </fill>
  </fills>
  <borders count="3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bottom/>
      <diagonal/>
    </border>
    <border>
      <left/>
      <right/>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rgb="FFDDDDDD"/>
      </left>
      <right style="medium">
        <color rgb="FFDDDDDD"/>
      </right>
      <top style="medium">
        <color rgb="FFDDDDDD"/>
      </top>
      <bottom style="medium">
        <color rgb="FFDDDDDD"/>
      </bottom>
      <diagonal/>
    </border>
    <border>
      <left style="medium">
        <color rgb="FFDDDDDD"/>
      </left>
      <right style="medium">
        <color rgb="FFDDDDDD"/>
      </right>
      <top style="medium">
        <color rgb="FFDDDDDD"/>
      </top>
      <bottom/>
      <diagonal/>
    </border>
    <border>
      <left style="medium">
        <color rgb="FF6F0791"/>
      </left>
      <right/>
      <top style="thin">
        <color indexed="64"/>
      </top>
      <bottom/>
      <diagonal/>
    </border>
    <border>
      <left style="thin">
        <color indexed="64"/>
      </left>
      <right style="thin">
        <color rgb="FF8C8C8C"/>
      </right>
      <top style="thin">
        <color rgb="FF8C8C8C"/>
      </top>
      <bottom/>
      <diagonal/>
    </border>
    <border>
      <left/>
      <right/>
      <top/>
      <bottom style="medium">
        <color rgb="FF8C8C8C"/>
      </bottom>
      <diagonal/>
    </border>
    <border>
      <left style="thin">
        <color indexed="64"/>
      </left>
      <right style="thin">
        <color rgb="FF8C8C8C"/>
      </right>
      <top/>
      <bottom style="thin">
        <color rgb="FF8C8C8C"/>
      </bottom>
      <diagonal/>
    </border>
    <border>
      <left/>
      <right style="medium">
        <color rgb="FF8C8C8C"/>
      </right>
      <top style="medium">
        <color rgb="FF8C8C8C"/>
      </top>
      <bottom style="medium">
        <color rgb="FF8C8C8C"/>
      </bottom>
      <diagonal/>
    </border>
    <border>
      <left style="medium">
        <color rgb="FF8C8C8C"/>
      </left>
      <right style="medium">
        <color rgb="FF8C8C8C"/>
      </right>
      <top style="medium">
        <color rgb="FF8C8C8C"/>
      </top>
      <bottom style="medium">
        <color rgb="FF8C8C8C"/>
      </bottom>
      <diagonal/>
    </border>
    <border>
      <left style="medium">
        <color rgb="FF8C8C8C"/>
      </left>
      <right/>
      <top style="medium">
        <color rgb="FF8C8C8C"/>
      </top>
      <bottom style="medium">
        <color rgb="FF8C8C8C"/>
      </bottom>
      <diagonal/>
    </border>
    <border>
      <left/>
      <right/>
      <top style="medium">
        <color rgb="FF8C8C8C"/>
      </top>
      <bottom style="medium">
        <color rgb="FF8C8C8C"/>
      </bottom>
      <diagonal/>
    </border>
    <border>
      <left style="medium">
        <color rgb="FF8C8C8C"/>
      </left>
      <right style="thin">
        <color indexed="64"/>
      </right>
      <top style="medium">
        <color rgb="FF8C8C8C"/>
      </top>
      <bottom style="medium">
        <color rgb="FF8C8C8C"/>
      </bottom>
      <diagonal/>
    </border>
    <border>
      <left style="medium">
        <color rgb="FF8C8C8C"/>
      </left>
      <right/>
      <top/>
      <bottom/>
      <diagonal/>
    </border>
  </borders>
  <cellStyleXfs count="3">
    <xf numFmtId="0" fontId="0" fillId="0" borderId="0"/>
    <xf numFmtId="0" fontId="4" fillId="0" borderId="0" applyNumberFormat="0" applyFill="0" applyBorder="0" applyAlignment="0" applyProtection="0"/>
    <xf numFmtId="0" fontId="2" fillId="0" borderId="0">
      <alignment wrapText="1"/>
    </xf>
  </cellStyleXfs>
  <cellXfs count="399">
    <xf numFmtId="0" fontId="0" fillId="0" borderId="0" xfId="0"/>
    <xf numFmtId="0" fontId="0" fillId="0" borderId="0" xfId="0" applyAlignment="1">
      <alignment horizontal="center" vertical="center"/>
    </xf>
    <xf numFmtId="0" fontId="1" fillId="2" borderId="0" xfId="0" applyFont="1" applyFill="1"/>
    <xf numFmtId="0" fontId="2" fillId="0" borderId="0" xfId="0" applyFont="1"/>
    <xf numFmtId="0" fontId="1" fillId="3" borderId="0" xfId="0" applyFont="1" applyFill="1"/>
    <xf numFmtId="0" fontId="3" fillId="5" borderId="1" xfId="0" applyFont="1" applyFill="1" applyBorder="1" applyAlignment="1">
      <alignment horizontal="center"/>
    </xf>
    <xf numFmtId="0" fontId="3" fillId="4" borderId="1" xfId="0" applyFont="1" applyFill="1" applyBorder="1" applyAlignment="1">
      <alignment horizontal="center"/>
    </xf>
    <xf numFmtId="0" fontId="0" fillId="3" borderId="0" xfId="0" applyFill="1"/>
    <xf numFmtId="0" fontId="0" fillId="3" borderId="0" xfId="0" applyFill="1" applyAlignment="1">
      <alignment horizontal="center" vertical="center"/>
    </xf>
    <xf numFmtId="0" fontId="5" fillId="6" borderId="0" xfId="0" applyFont="1" applyFill="1"/>
    <xf numFmtId="0" fontId="6" fillId="0" borderId="0" xfId="0" applyFont="1"/>
    <xf numFmtId="0" fontId="6" fillId="0" borderId="0" xfId="0" applyFont="1" applyAlignment="1">
      <alignment horizontal="center"/>
    </xf>
    <xf numFmtId="0" fontId="6" fillId="6" borderId="0" xfId="0" applyFont="1" applyFill="1"/>
    <xf numFmtId="0" fontId="6" fillId="6" borderId="0" xfId="0" applyFont="1" applyFill="1" applyAlignment="1">
      <alignment horizontal="center"/>
    </xf>
    <xf numFmtId="0" fontId="5" fillId="6" borderId="1" xfId="0" applyFont="1" applyFill="1" applyBorder="1" applyAlignment="1">
      <alignment horizontal="left"/>
    </xf>
    <xf numFmtId="0" fontId="5" fillId="6" borderId="1" xfId="0" applyFont="1" applyFill="1" applyBorder="1" applyAlignment="1">
      <alignment vertical="center"/>
    </xf>
    <xf numFmtId="0" fontId="6" fillId="0" borderId="1" xfId="0" applyFont="1" applyBorder="1" applyAlignment="1">
      <alignment vertical="center"/>
    </xf>
    <xf numFmtId="0" fontId="6" fillId="6" borderId="1" xfId="0" applyFont="1" applyFill="1" applyBorder="1" applyAlignment="1">
      <alignment vertical="center" wrapText="1"/>
    </xf>
    <xf numFmtId="0" fontId="6" fillId="6" borderId="1" xfId="0" applyFont="1" applyFill="1" applyBorder="1" applyAlignment="1">
      <alignment vertical="center"/>
    </xf>
    <xf numFmtId="0" fontId="5" fillId="6" borderId="1" xfId="0" quotePrefix="1" applyFont="1" applyFill="1" applyBorder="1" applyAlignment="1">
      <alignment vertical="center"/>
    </xf>
    <xf numFmtId="0" fontId="5" fillId="6" borderId="8" xfId="0" applyFont="1" applyFill="1" applyBorder="1" applyAlignment="1">
      <alignment vertical="center"/>
    </xf>
    <xf numFmtId="0" fontId="4" fillId="6" borderId="3" xfId="1" applyFill="1" applyBorder="1"/>
    <xf numFmtId="0" fontId="5" fillId="6" borderId="9" xfId="0" applyFont="1" applyFill="1" applyBorder="1" applyAlignment="1">
      <alignment vertical="center"/>
    </xf>
    <xf numFmtId="0" fontId="8" fillId="6" borderId="10" xfId="0" quotePrefix="1" applyFont="1" applyFill="1" applyBorder="1" applyAlignment="1">
      <alignment vertical="center"/>
    </xf>
    <xf numFmtId="0" fontId="5" fillId="6" borderId="11" xfId="0" applyFont="1" applyFill="1" applyBorder="1" applyAlignment="1">
      <alignment vertical="center"/>
    </xf>
    <xf numFmtId="0" fontId="8" fillId="6" borderId="5" xfId="0" quotePrefix="1" applyFont="1" applyFill="1" applyBorder="1" applyAlignment="1">
      <alignment vertical="center"/>
    </xf>
    <xf numFmtId="0" fontId="4" fillId="6" borderId="5" xfId="1" applyFill="1" applyBorder="1"/>
    <xf numFmtId="0" fontId="6" fillId="6" borderId="7" xfId="0" applyFont="1" applyFill="1" applyBorder="1"/>
    <xf numFmtId="14" fontId="6" fillId="6" borderId="7" xfId="0" applyNumberFormat="1" applyFont="1" applyFill="1" applyBorder="1" applyAlignment="1">
      <alignment horizontal="left"/>
    </xf>
    <xf numFmtId="0" fontId="6" fillId="0" borderId="0" xfId="0" applyFont="1" applyAlignment="1">
      <alignment vertical="center"/>
    </xf>
    <xf numFmtId="0" fontId="10" fillId="8" borderId="0" xfId="0" applyFont="1" applyFill="1"/>
    <xf numFmtId="14" fontId="6" fillId="0" borderId="0" xfId="0" applyNumberFormat="1" applyFont="1" applyAlignment="1">
      <alignment horizontal="center"/>
    </xf>
    <xf numFmtId="14" fontId="6" fillId="0" borderId="0" xfId="0" applyNumberFormat="1" applyFont="1"/>
    <xf numFmtId="0" fontId="6" fillId="0" borderId="0" xfId="0" applyFont="1" applyAlignment="1">
      <alignment horizontal="left"/>
    </xf>
    <xf numFmtId="0" fontId="6" fillId="0" borderId="0" xfId="0" applyFont="1" applyAlignment="1">
      <alignment horizontal="center" wrapText="1"/>
    </xf>
    <xf numFmtId="0" fontId="5" fillId="6" borderId="7" xfId="0" applyFont="1" applyFill="1" applyBorder="1" applyAlignment="1">
      <alignment horizontal="center" vertical="center"/>
    </xf>
    <xf numFmtId="0" fontId="5" fillId="6" borderId="2" xfId="0" applyFont="1" applyFill="1" applyBorder="1" applyAlignment="1">
      <alignment horizontal="center" vertical="center"/>
    </xf>
    <xf numFmtId="0" fontId="5" fillId="6" borderId="12" xfId="0" applyFont="1" applyFill="1" applyBorder="1" applyAlignment="1">
      <alignment horizontal="center" vertical="center"/>
    </xf>
    <xf numFmtId="0" fontId="5" fillId="6" borderId="15" xfId="0" applyFont="1" applyFill="1" applyBorder="1" applyAlignment="1">
      <alignment horizontal="left"/>
    </xf>
    <xf numFmtId="0" fontId="6" fillId="0" borderId="1" xfId="0" applyFont="1" applyBorder="1" applyAlignment="1">
      <alignment vertical="center" wrapText="1"/>
    </xf>
    <xf numFmtId="0" fontId="6" fillId="0" borderId="0" xfId="0" applyFont="1" applyAlignment="1">
      <alignment horizontal="center" vertical="center"/>
    </xf>
    <xf numFmtId="0" fontId="0" fillId="0" borderId="0" xfId="0" applyAlignment="1">
      <alignment horizontal="center"/>
    </xf>
    <xf numFmtId="0" fontId="0" fillId="0" borderId="0" xfId="0" applyAlignment="1">
      <alignment horizontal="center" wrapText="1"/>
    </xf>
    <xf numFmtId="0" fontId="5" fillId="6" borderId="2" xfId="0" applyFont="1" applyFill="1" applyBorder="1"/>
    <xf numFmtId="0" fontId="5" fillId="6" borderId="3" xfId="0" applyFont="1" applyFill="1" applyBorder="1"/>
    <xf numFmtId="0" fontId="12" fillId="0" borderId="0" xfId="0" applyFont="1" applyAlignment="1">
      <alignment horizontal="left"/>
    </xf>
    <xf numFmtId="0" fontId="12" fillId="0" borderId="0" xfId="0" applyFont="1" applyAlignment="1">
      <alignment horizontal="center"/>
    </xf>
    <xf numFmtId="0" fontId="12" fillId="0" borderId="0" xfId="0" applyFont="1" applyAlignment="1">
      <alignment horizontal="center" wrapText="1"/>
    </xf>
    <xf numFmtId="0" fontId="5" fillId="6" borderId="4" xfId="0" applyFont="1" applyFill="1" applyBorder="1"/>
    <xf numFmtId="0" fontId="5" fillId="6" borderId="5" xfId="0" applyFont="1" applyFill="1" applyBorder="1"/>
    <xf numFmtId="0" fontId="5" fillId="6" borderId="15" xfId="0" applyFont="1" applyFill="1" applyBorder="1" applyAlignment="1">
      <alignment horizontal="center"/>
    </xf>
    <xf numFmtId="0" fontId="5" fillId="6" borderId="6" xfId="0" applyFont="1" applyFill="1" applyBorder="1" applyAlignment="1">
      <alignment horizontal="left" vertical="center" wrapText="1"/>
    </xf>
    <xf numFmtId="0" fontId="5" fillId="6" borderId="15" xfId="0" applyFont="1" applyFill="1" applyBorder="1" applyAlignment="1">
      <alignment horizontal="center" vertical="center"/>
    </xf>
    <xf numFmtId="0" fontId="5" fillId="6" borderId="15" xfId="0" applyFont="1" applyFill="1" applyBorder="1" applyAlignment="1">
      <alignment horizontal="center" vertical="center" wrapText="1"/>
    </xf>
    <xf numFmtId="0" fontId="5" fillId="6" borderId="7" xfId="0" applyFont="1" applyFill="1" applyBorder="1" applyAlignment="1">
      <alignment horizontal="center" vertical="center" wrapText="1"/>
    </xf>
    <xf numFmtId="14" fontId="6" fillId="0" borderId="13" xfId="0" applyNumberFormat="1" applyFont="1" applyBorder="1" applyAlignment="1">
      <alignment horizontal="left"/>
    </xf>
    <xf numFmtId="0" fontId="6" fillId="0" borderId="13" xfId="0" applyFont="1" applyBorder="1" applyAlignment="1">
      <alignment horizontal="center"/>
    </xf>
    <xf numFmtId="0" fontId="6" fillId="0" borderId="10" xfId="0" applyFont="1" applyBorder="1" applyAlignment="1">
      <alignment horizontal="center"/>
    </xf>
    <xf numFmtId="14" fontId="6" fillId="6" borderId="13" xfId="0" applyNumberFormat="1" applyFont="1" applyFill="1" applyBorder="1" applyAlignment="1">
      <alignment horizontal="left" vertical="center"/>
    </xf>
    <xf numFmtId="0" fontId="6" fillId="6" borderId="0" xfId="0" applyFont="1" applyFill="1" applyAlignment="1">
      <alignment horizontal="center" vertical="center"/>
    </xf>
    <xf numFmtId="0" fontId="6" fillId="6" borderId="13" xfId="0" applyFont="1" applyFill="1" applyBorder="1" applyAlignment="1">
      <alignment horizontal="center" vertical="center"/>
    </xf>
    <xf numFmtId="14" fontId="6" fillId="6" borderId="0" xfId="0" applyNumberFormat="1" applyFont="1" applyFill="1" applyAlignment="1">
      <alignment horizontal="center" vertical="center"/>
    </xf>
    <xf numFmtId="0" fontId="6" fillId="6" borderId="10" xfId="0" applyFont="1" applyFill="1" applyBorder="1" applyAlignment="1">
      <alignment horizontal="center" vertical="center"/>
    </xf>
    <xf numFmtId="0" fontId="6" fillId="6" borderId="13" xfId="0" applyFont="1" applyFill="1" applyBorder="1" applyAlignment="1">
      <alignment horizontal="left"/>
    </xf>
    <xf numFmtId="0" fontId="6" fillId="6" borderId="0" xfId="0" applyFont="1" applyFill="1" applyAlignment="1">
      <alignment horizontal="center" wrapText="1"/>
    </xf>
    <xf numFmtId="0" fontId="6" fillId="6" borderId="10" xfId="0" applyFont="1" applyFill="1" applyBorder="1" applyAlignment="1">
      <alignment horizontal="center" wrapText="1"/>
    </xf>
    <xf numFmtId="0" fontId="6" fillId="6" borderId="13" xfId="0" applyFont="1" applyFill="1" applyBorder="1" applyAlignment="1">
      <alignment horizontal="center" wrapText="1"/>
    </xf>
    <xf numFmtId="0" fontId="6" fillId="6" borderId="10" xfId="0" applyFont="1" applyFill="1" applyBorder="1" applyAlignment="1">
      <alignment horizontal="center"/>
    </xf>
    <xf numFmtId="0" fontId="6" fillId="0" borderId="13" xfId="0" applyFont="1" applyBorder="1" applyAlignment="1">
      <alignment horizontal="left"/>
    </xf>
    <xf numFmtId="0" fontId="6" fillId="0" borderId="10" xfId="0" applyFont="1" applyBorder="1" applyAlignment="1">
      <alignment horizontal="center" wrapText="1"/>
    </xf>
    <xf numFmtId="0" fontId="6" fillId="0" borderId="13" xfId="0" applyFont="1" applyBorder="1" applyAlignment="1">
      <alignment horizontal="center" wrapText="1"/>
    </xf>
    <xf numFmtId="14" fontId="6" fillId="0" borderId="0" xfId="0" applyNumberFormat="1" applyFont="1" applyAlignment="1">
      <alignment horizontal="center" wrapText="1"/>
    </xf>
    <xf numFmtId="14" fontId="13" fillId="0" borderId="0" xfId="0" applyNumberFormat="1" applyFont="1"/>
    <xf numFmtId="0" fontId="13" fillId="0" borderId="0" xfId="0" applyFont="1"/>
    <xf numFmtId="0" fontId="13" fillId="0" borderId="0" xfId="0" applyFont="1" applyAlignment="1">
      <alignment horizontal="left"/>
    </xf>
    <xf numFmtId="0" fontId="13" fillId="0" borderId="0" xfId="0" applyFont="1" applyAlignment="1">
      <alignment horizontal="center"/>
    </xf>
    <xf numFmtId="14" fontId="13" fillId="0" borderId="0" xfId="0" applyNumberFormat="1" applyFont="1" applyAlignment="1">
      <alignment horizontal="center"/>
    </xf>
    <xf numFmtId="14" fontId="13" fillId="0" borderId="0" xfId="0" applyNumberFormat="1" applyFont="1" applyAlignment="1">
      <alignment horizontal="center" wrapText="1"/>
    </xf>
    <xf numFmtId="0" fontId="13" fillId="0" borderId="0" xfId="0" applyFont="1" applyAlignment="1">
      <alignment horizontal="center" wrapText="1"/>
    </xf>
    <xf numFmtId="0" fontId="0" fillId="0" borderId="0" xfId="0" applyAlignment="1">
      <alignment horizontal="left"/>
    </xf>
    <xf numFmtId="14" fontId="0" fillId="0" borderId="0" xfId="0" applyNumberFormat="1" applyAlignment="1">
      <alignment horizontal="center"/>
    </xf>
    <xf numFmtId="0" fontId="5" fillId="6" borderId="0" xfId="0" applyFont="1" applyFill="1" applyAlignment="1">
      <alignment horizontal="center"/>
    </xf>
    <xf numFmtId="0" fontId="5" fillId="6" borderId="15" xfId="0" applyFont="1" applyFill="1" applyBorder="1" applyAlignment="1">
      <alignment horizontal="left" vertical="center" wrapText="1"/>
    </xf>
    <xf numFmtId="14" fontId="6" fillId="0" borderId="2" xfId="0" applyNumberFormat="1" applyFont="1" applyBorder="1" applyAlignment="1">
      <alignment horizontal="left"/>
    </xf>
    <xf numFmtId="0" fontId="6" fillId="0" borderId="12" xfId="0" applyFont="1" applyBorder="1" applyAlignment="1">
      <alignment horizontal="left"/>
    </xf>
    <xf numFmtId="0" fontId="6" fillId="0" borderId="3" xfId="0" applyFont="1" applyBorder="1" applyAlignment="1">
      <alignment horizontal="left"/>
    </xf>
    <xf numFmtId="14" fontId="6" fillId="0" borderId="13" xfId="0" applyNumberFormat="1" applyFont="1" applyBorder="1" applyAlignment="1">
      <alignment horizontal="center"/>
    </xf>
    <xf numFmtId="14" fontId="6" fillId="0" borderId="2" xfId="0" applyNumberFormat="1" applyFont="1" applyBorder="1" applyAlignment="1">
      <alignment horizontal="center"/>
    </xf>
    <xf numFmtId="0" fontId="6" fillId="0" borderId="12" xfId="0" applyFont="1" applyBorder="1" applyAlignment="1">
      <alignment horizontal="center"/>
    </xf>
    <xf numFmtId="0" fontId="6" fillId="0" borderId="3" xfId="0" applyFont="1" applyBorder="1" applyAlignment="1">
      <alignment horizontal="center"/>
    </xf>
    <xf numFmtId="14" fontId="6" fillId="6" borderId="13" xfId="0" applyNumberFormat="1" applyFont="1" applyFill="1" applyBorder="1" applyAlignment="1">
      <alignment horizontal="left"/>
    </xf>
    <xf numFmtId="0" fontId="6" fillId="6" borderId="0" xfId="0" applyFont="1" applyFill="1" applyAlignment="1">
      <alignment horizontal="left"/>
    </xf>
    <xf numFmtId="0" fontId="6" fillId="6" borderId="10" xfId="0" applyFont="1" applyFill="1" applyBorder="1" applyAlignment="1">
      <alignment horizontal="left"/>
    </xf>
    <xf numFmtId="14" fontId="6" fillId="6" borderId="13" xfId="0" applyNumberFormat="1" applyFont="1" applyFill="1" applyBorder="1" applyAlignment="1">
      <alignment horizontal="center" vertical="center"/>
    </xf>
    <xf numFmtId="14" fontId="6" fillId="6" borderId="13" xfId="0" applyNumberFormat="1" applyFont="1" applyFill="1" applyBorder="1" applyAlignment="1">
      <alignment horizontal="center"/>
    </xf>
    <xf numFmtId="0" fontId="6" fillId="0" borderId="10" xfId="0" applyFont="1" applyBorder="1" applyAlignment="1">
      <alignment horizontal="left"/>
    </xf>
    <xf numFmtId="0" fontId="6" fillId="6" borderId="13" xfId="0" applyFont="1" applyFill="1" applyBorder="1" applyAlignment="1">
      <alignment horizontal="center"/>
    </xf>
    <xf numFmtId="14" fontId="6" fillId="6" borderId="0" xfId="0" applyNumberFormat="1" applyFont="1" applyFill="1" applyAlignment="1">
      <alignment horizontal="center"/>
    </xf>
    <xf numFmtId="0" fontId="6" fillId="0" borderId="10" xfId="0" applyFont="1" applyBorder="1"/>
    <xf numFmtId="0" fontId="13" fillId="0" borderId="10" xfId="0" applyFont="1" applyBorder="1"/>
    <xf numFmtId="0" fontId="6" fillId="0" borderId="13" xfId="0" applyFont="1" applyBorder="1"/>
    <xf numFmtId="0" fontId="6" fillId="6" borderId="13" xfId="0" applyFont="1" applyFill="1" applyBorder="1"/>
    <xf numFmtId="0" fontId="6" fillId="6" borderId="0" xfId="0" applyFont="1" applyFill="1" applyAlignment="1">
      <alignment horizontal="center" vertical="center" wrapText="1"/>
    </xf>
    <xf numFmtId="0" fontId="2" fillId="6" borderId="0" xfId="0" applyFont="1" applyFill="1" applyAlignment="1">
      <alignment horizontal="center" vertical="center"/>
    </xf>
    <xf numFmtId="14" fontId="6" fillId="0" borderId="0" xfId="0" applyNumberFormat="1" applyFont="1" applyAlignment="1">
      <alignment horizontal="center" vertical="center" wrapText="1"/>
    </xf>
    <xf numFmtId="0" fontId="6" fillId="6" borderId="13" xfId="0" applyFont="1" applyFill="1" applyBorder="1" applyAlignment="1">
      <alignment vertical="center"/>
    </xf>
    <xf numFmtId="0" fontId="6" fillId="6" borderId="4" xfId="0" applyFont="1" applyFill="1" applyBorder="1"/>
    <xf numFmtId="0" fontId="6" fillId="6" borderId="14" xfId="0" applyFont="1" applyFill="1" applyBorder="1"/>
    <xf numFmtId="0" fontId="6" fillId="6" borderId="14" xfId="0" applyFont="1" applyFill="1" applyBorder="1" applyAlignment="1">
      <alignment horizontal="center" vertical="center"/>
    </xf>
    <xf numFmtId="0" fontId="6" fillId="6" borderId="14" xfId="0" applyFont="1" applyFill="1" applyBorder="1" applyAlignment="1">
      <alignment horizontal="center" vertical="center" wrapText="1"/>
    </xf>
    <xf numFmtId="0" fontId="2" fillId="6" borderId="14" xfId="0" applyFont="1" applyFill="1" applyBorder="1" applyAlignment="1">
      <alignment horizontal="center" vertical="center"/>
    </xf>
    <xf numFmtId="0" fontId="2" fillId="6" borderId="13" xfId="0" applyFont="1" applyFill="1" applyBorder="1" applyAlignment="1">
      <alignment horizontal="center" vertical="center"/>
    </xf>
    <xf numFmtId="0" fontId="6" fillId="0" borderId="0" xfId="0" applyFont="1" applyAlignment="1">
      <alignment horizontal="center" vertical="center" wrapText="1"/>
    </xf>
    <xf numFmtId="0" fontId="5" fillId="6" borderId="2" xfId="0" applyFont="1" applyFill="1" applyBorder="1" applyAlignment="1">
      <alignment vertical="center"/>
    </xf>
    <xf numFmtId="0" fontId="5" fillId="6" borderId="12" xfId="0" applyFont="1" applyFill="1" applyBorder="1" applyAlignment="1">
      <alignment horizontal="left" vertical="center"/>
    </xf>
    <xf numFmtId="0" fontId="5" fillId="6" borderId="12" xfId="0" applyFont="1" applyFill="1" applyBorder="1" applyAlignment="1">
      <alignment horizontal="center" vertical="center" wrapText="1"/>
    </xf>
    <xf numFmtId="0" fontId="5" fillId="6" borderId="6" xfId="0" applyFont="1" applyFill="1" applyBorder="1"/>
    <xf numFmtId="0" fontId="5" fillId="6" borderId="15" xfId="0" applyFont="1" applyFill="1" applyBorder="1"/>
    <xf numFmtId="0" fontId="6" fillId="0" borderId="0" xfId="0" applyFont="1" applyAlignment="1">
      <alignment wrapText="1"/>
    </xf>
    <xf numFmtId="14" fontId="6" fillId="6" borderId="0" xfId="0" applyNumberFormat="1" applyFont="1" applyFill="1" applyAlignment="1">
      <alignment horizontal="center" vertical="center" wrapText="1"/>
    </xf>
    <xf numFmtId="14" fontId="6" fillId="6" borderId="14" xfId="0" applyNumberFormat="1" applyFont="1" applyFill="1" applyBorder="1" applyAlignment="1">
      <alignment horizontal="center" vertical="center" wrapText="1"/>
    </xf>
    <xf numFmtId="0" fontId="5" fillId="6" borderId="3" xfId="0" applyFont="1" applyFill="1" applyBorder="1" applyAlignment="1">
      <alignment horizontal="center" vertical="center" wrapText="1"/>
    </xf>
    <xf numFmtId="14" fontId="2" fillId="0" borderId="10" xfId="0" applyNumberFormat="1" applyFont="1" applyBorder="1" applyAlignment="1">
      <alignment horizontal="center" vertical="center" wrapText="1"/>
    </xf>
    <xf numFmtId="14" fontId="2" fillId="6" borderId="10" xfId="0" applyNumberFormat="1" applyFont="1" applyFill="1" applyBorder="1" applyAlignment="1">
      <alignment horizontal="center" vertical="center" wrapText="1"/>
    </xf>
    <xf numFmtId="14" fontId="2" fillId="6" borderId="5" xfId="0" applyNumberFormat="1" applyFont="1" applyFill="1" applyBorder="1" applyAlignment="1">
      <alignment horizontal="center" vertical="center" wrapText="1"/>
    </xf>
    <xf numFmtId="0" fontId="6" fillId="0" borderId="13" xfId="0" applyFont="1" applyBorder="1" applyAlignment="1">
      <alignment vertical="center"/>
    </xf>
    <xf numFmtId="0" fontId="6" fillId="6" borderId="4" xfId="0" applyFont="1" applyFill="1" applyBorder="1" applyAlignment="1">
      <alignment horizontal="center"/>
    </xf>
    <xf numFmtId="0" fontId="5" fillId="6" borderId="15" xfId="0" applyFont="1" applyFill="1" applyBorder="1" applyAlignment="1">
      <alignment horizontal="center" wrapText="1"/>
    </xf>
    <xf numFmtId="0" fontId="5" fillId="6" borderId="7" xfId="0" applyFont="1" applyFill="1" applyBorder="1" applyAlignment="1">
      <alignment horizontal="center" wrapText="1"/>
    </xf>
    <xf numFmtId="0" fontId="5" fillId="6" borderId="13" xfId="0" applyFont="1" applyFill="1" applyBorder="1" applyAlignment="1">
      <alignment horizontal="center" vertical="center"/>
    </xf>
    <xf numFmtId="0" fontId="5" fillId="6" borderId="0" xfId="0" applyFont="1" applyFill="1" applyAlignment="1">
      <alignment horizontal="center" vertical="center"/>
    </xf>
    <xf numFmtId="0" fontId="5" fillId="6" borderId="10" xfId="0" applyFont="1" applyFill="1" applyBorder="1" applyAlignment="1">
      <alignment horizontal="center" vertical="center"/>
    </xf>
    <xf numFmtId="0" fontId="5" fillId="6" borderId="4" xfId="0" applyFont="1" applyFill="1" applyBorder="1" applyAlignment="1">
      <alignment horizontal="center" vertical="center"/>
    </xf>
    <xf numFmtId="0" fontId="5" fillId="6" borderId="14" xfId="0" applyFont="1" applyFill="1" applyBorder="1" applyAlignment="1">
      <alignment horizontal="center" vertical="center"/>
    </xf>
    <xf numFmtId="0" fontId="5" fillId="6" borderId="5" xfId="0" applyFont="1" applyFill="1" applyBorder="1" applyAlignment="1">
      <alignment horizontal="center" vertical="center"/>
    </xf>
    <xf numFmtId="0" fontId="5" fillId="6" borderId="6" xfId="0" applyFont="1" applyFill="1" applyBorder="1" applyAlignment="1">
      <alignment horizontal="center"/>
    </xf>
    <xf numFmtId="0" fontId="5" fillId="6" borderId="7" xfId="0" applyFont="1" applyFill="1" applyBorder="1" applyAlignment="1">
      <alignment horizontal="center"/>
    </xf>
    <xf numFmtId="0" fontId="5" fillId="6" borderId="0" xfId="0" applyFont="1" applyFill="1" applyAlignment="1">
      <alignment horizontal="center" vertical="center" wrapText="1"/>
    </xf>
    <xf numFmtId="14" fontId="6" fillId="0" borderId="0" xfId="0" applyNumberFormat="1" applyFont="1" applyAlignment="1">
      <alignment horizontal="center" vertical="center"/>
    </xf>
    <xf numFmtId="0" fontId="6" fillId="6" borderId="0" xfId="0" applyFont="1" applyFill="1" applyAlignment="1">
      <alignment vertical="center" wrapText="1"/>
    </xf>
    <xf numFmtId="0" fontId="5" fillId="6" borderId="13" xfId="0" applyFont="1" applyFill="1" applyBorder="1"/>
    <xf numFmtId="14" fontId="2" fillId="0" borderId="10" xfId="0" applyNumberFormat="1" applyFont="1" applyBorder="1" applyAlignment="1">
      <alignment horizontal="center" vertical="center"/>
    </xf>
    <xf numFmtId="14" fontId="2" fillId="6" borderId="10" xfId="0" applyNumberFormat="1" applyFont="1" applyFill="1" applyBorder="1" applyAlignment="1">
      <alignment horizontal="center" vertical="center"/>
    </xf>
    <xf numFmtId="0" fontId="6" fillId="0" borderId="4" xfId="0" applyFont="1" applyBorder="1"/>
    <xf numFmtId="0" fontId="6" fillId="6" borderId="14" xfId="0" applyFont="1" applyFill="1" applyBorder="1" applyAlignment="1">
      <alignment horizontal="center"/>
    </xf>
    <xf numFmtId="14" fontId="6" fillId="6" borderId="14" xfId="0" applyNumberFormat="1" applyFont="1" applyFill="1" applyBorder="1" applyAlignment="1">
      <alignment horizontal="center" vertical="center"/>
    </xf>
    <xf numFmtId="0" fontId="6" fillId="6" borderId="14" xfId="0" applyFont="1" applyFill="1" applyBorder="1" applyAlignment="1">
      <alignment vertical="center" wrapText="1"/>
    </xf>
    <xf numFmtId="14" fontId="2" fillId="6" borderId="5" xfId="0" applyNumberFormat="1" applyFont="1" applyFill="1" applyBorder="1" applyAlignment="1">
      <alignment horizontal="center" vertical="center"/>
    </xf>
    <xf numFmtId="0" fontId="5" fillId="6" borderId="14" xfId="0" applyFont="1" applyFill="1" applyBorder="1" applyAlignment="1">
      <alignment horizontal="center"/>
    </xf>
    <xf numFmtId="0" fontId="5" fillId="6" borderId="14" xfId="0" applyFont="1" applyFill="1" applyBorder="1" applyAlignment="1">
      <alignment horizontal="center" vertical="center" wrapText="1"/>
    </xf>
    <xf numFmtId="0" fontId="6" fillId="6" borderId="12" xfId="0" applyFont="1" applyFill="1" applyBorder="1" applyAlignment="1">
      <alignment horizontal="left"/>
    </xf>
    <xf numFmtId="0" fontId="6" fillId="6" borderId="3" xfId="0" applyFont="1" applyFill="1" applyBorder="1" applyAlignment="1">
      <alignment horizontal="left"/>
    </xf>
    <xf numFmtId="0" fontId="5" fillId="6" borderId="7" xfId="0" applyFont="1" applyFill="1" applyBorder="1" applyAlignment="1">
      <alignment wrapText="1"/>
    </xf>
    <xf numFmtId="0" fontId="6" fillId="6" borderId="10" xfId="0" applyFont="1" applyFill="1" applyBorder="1" applyAlignment="1">
      <alignment vertical="center" wrapText="1"/>
    </xf>
    <xf numFmtId="0" fontId="6" fillId="6" borderId="10" xfId="0" applyFont="1" applyFill="1" applyBorder="1"/>
    <xf numFmtId="14" fontId="6" fillId="0" borderId="14" xfId="0" applyNumberFormat="1" applyFont="1" applyBorder="1" applyAlignment="1">
      <alignment horizontal="center" vertical="center"/>
    </xf>
    <xf numFmtId="0" fontId="6" fillId="0" borderId="14" xfId="0" applyFont="1" applyBorder="1" applyAlignment="1">
      <alignment horizontal="center" vertical="center"/>
    </xf>
    <xf numFmtId="0" fontId="7" fillId="7" borderId="13" xfId="0" applyFont="1" applyFill="1" applyBorder="1"/>
    <xf numFmtId="0" fontId="7" fillId="6" borderId="13" xfId="0" applyFont="1" applyFill="1" applyBorder="1"/>
    <xf numFmtId="0" fontId="6" fillId="0" borderId="14" xfId="0" applyFont="1" applyBorder="1"/>
    <xf numFmtId="0" fontId="6" fillId="6" borderId="10" xfId="0" applyFont="1" applyFill="1" applyBorder="1" applyAlignment="1">
      <alignment horizontal="center" vertical="center" wrapText="1"/>
    </xf>
    <xf numFmtId="0" fontId="6" fillId="6" borderId="5" xfId="0" applyFont="1" applyFill="1" applyBorder="1" applyAlignment="1">
      <alignment horizontal="center" vertical="center" wrapText="1"/>
    </xf>
    <xf numFmtId="0" fontId="5" fillId="0" borderId="0" xfId="0" applyFont="1"/>
    <xf numFmtId="0" fontId="1" fillId="6" borderId="13" xfId="0" applyFont="1" applyFill="1" applyBorder="1"/>
    <xf numFmtId="0" fontId="1" fillId="6" borderId="0" xfId="0" applyFont="1" applyFill="1"/>
    <xf numFmtId="0" fontId="1" fillId="6" borderId="10" xfId="0" applyFont="1" applyFill="1" applyBorder="1"/>
    <xf numFmtId="0" fontId="6" fillId="6" borderId="6" xfId="0" applyFont="1" applyFill="1" applyBorder="1" applyAlignment="1">
      <alignment horizontal="center" vertical="center" wrapText="1"/>
    </xf>
    <xf numFmtId="0" fontId="6" fillId="6" borderId="7" xfId="0" applyFont="1" applyFill="1" applyBorder="1" applyAlignment="1">
      <alignment horizontal="center" vertical="center" wrapText="1"/>
    </xf>
    <xf numFmtId="0" fontId="6" fillId="0" borderId="6" xfId="0" applyFont="1" applyBorder="1" applyAlignment="1">
      <alignment horizontal="left" vertical="center" wrapText="1"/>
    </xf>
    <xf numFmtId="0" fontId="6" fillId="0" borderId="7" xfId="0" applyFont="1" applyBorder="1" applyAlignment="1">
      <alignment horizontal="left" vertical="center" wrapText="1"/>
    </xf>
    <xf numFmtId="0" fontId="5" fillId="6" borderId="6" xfId="0" applyFont="1" applyFill="1" applyBorder="1" applyAlignment="1">
      <alignment horizontal="left"/>
    </xf>
    <xf numFmtId="0" fontId="5" fillId="6" borderId="7" xfId="0" applyFont="1" applyFill="1" applyBorder="1" applyAlignment="1">
      <alignment horizontal="left"/>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2" fillId="6" borderId="13" xfId="0" applyFont="1" applyFill="1" applyBorder="1" applyAlignment="1">
      <alignment horizontal="left"/>
    </xf>
    <xf numFmtId="0" fontId="2" fillId="6" borderId="0" xfId="0" applyFont="1" applyFill="1" applyAlignment="1">
      <alignment horizontal="left"/>
    </xf>
    <xf numFmtId="0" fontId="2" fillId="6" borderId="10" xfId="0" applyFont="1" applyFill="1" applyBorder="1" applyAlignment="1">
      <alignment horizontal="left"/>
    </xf>
    <xf numFmtId="0" fontId="2" fillId="6" borderId="0" xfId="0" applyFont="1" applyFill="1"/>
    <xf numFmtId="0" fontId="2" fillId="6" borderId="10" xfId="0" applyFont="1" applyFill="1" applyBorder="1"/>
    <xf numFmtId="0" fontId="12" fillId="6" borderId="16" xfId="0" applyFont="1" applyFill="1" applyBorder="1" applyAlignment="1">
      <alignment vertical="center"/>
    </xf>
    <xf numFmtId="0" fontId="12" fillId="6" borderId="17" xfId="0" applyFont="1" applyFill="1" applyBorder="1" applyAlignment="1">
      <alignment vertical="center"/>
    </xf>
    <xf numFmtId="0" fontId="12" fillId="6" borderId="18" xfId="0" applyFont="1" applyFill="1" applyBorder="1" applyAlignment="1">
      <alignment vertical="center"/>
    </xf>
    <xf numFmtId="0" fontId="5" fillId="0" borderId="0" xfId="0" applyFont="1" applyAlignment="1">
      <alignment vertical="center"/>
    </xf>
    <xf numFmtId="0" fontId="9" fillId="0" borderId="0" xfId="1" applyFont="1" applyFill="1" applyBorder="1" applyAlignment="1">
      <alignment vertical="center"/>
    </xf>
    <xf numFmtId="0" fontId="5" fillId="0" borderId="0" xfId="0" applyFont="1" applyAlignment="1">
      <alignment horizontal="left"/>
    </xf>
    <xf numFmtId="0" fontId="6" fillId="0" borderId="0" xfId="0" applyFont="1" applyAlignment="1">
      <alignment horizontal="left" vertical="center" wrapText="1"/>
    </xf>
    <xf numFmtId="0" fontId="5" fillId="6" borderId="6" xfId="0" applyFont="1" applyFill="1" applyBorder="1" applyAlignment="1">
      <alignment horizontal="center" vertical="center"/>
    </xf>
    <xf numFmtId="0" fontId="5" fillId="6" borderId="3" xfId="0" applyFont="1" applyFill="1" applyBorder="1" applyAlignment="1">
      <alignment horizontal="center" vertical="center"/>
    </xf>
    <xf numFmtId="0" fontId="5" fillId="6" borderId="6" xfId="0" applyFont="1" applyFill="1" applyBorder="1" applyAlignment="1">
      <alignment vertical="center"/>
    </xf>
    <xf numFmtId="0" fontId="5" fillId="6" borderId="7" xfId="0" applyFont="1" applyFill="1" applyBorder="1" applyAlignment="1">
      <alignment vertical="center"/>
    </xf>
    <xf numFmtId="0" fontId="5" fillId="6" borderId="15" xfId="0" applyFont="1" applyFill="1" applyBorder="1" applyAlignment="1">
      <alignment vertical="center"/>
    </xf>
    <xf numFmtId="0" fontId="2" fillId="0" borderId="5" xfId="0" applyFont="1" applyBorder="1" applyAlignment="1">
      <alignment horizontal="center" vertical="center"/>
    </xf>
    <xf numFmtId="0" fontId="2" fillId="0" borderId="10" xfId="0" applyFont="1" applyBorder="1" applyAlignment="1">
      <alignment horizontal="center" vertical="center"/>
    </xf>
    <xf numFmtId="0" fontId="2" fillId="6" borderId="10" xfId="0" applyFont="1" applyFill="1" applyBorder="1" applyAlignment="1">
      <alignment horizontal="center" vertical="center"/>
    </xf>
    <xf numFmtId="14" fontId="2" fillId="0" borderId="0" xfId="0" applyNumberFormat="1" applyFont="1" applyAlignment="1">
      <alignment horizontal="center" vertical="center"/>
    </xf>
    <xf numFmtId="14" fontId="2" fillId="6" borderId="0" xfId="0" applyNumberFormat="1" applyFont="1" applyFill="1" applyAlignment="1">
      <alignment horizontal="center" vertical="center"/>
    </xf>
    <xf numFmtId="14" fontId="2" fillId="0" borderId="14" xfId="0" applyNumberFormat="1" applyFont="1" applyBorder="1" applyAlignment="1">
      <alignment horizontal="center" vertical="center"/>
    </xf>
    <xf numFmtId="14" fontId="2" fillId="6" borderId="14" xfId="0" applyNumberFormat="1" applyFont="1" applyFill="1" applyBorder="1" applyAlignment="1">
      <alignment horizontal="center" vertical="center"/>
    </xf>
    <xf numFmtId="0" fontId="5" fillId="6" borderId="7" xfId="0" applyFont="1" applyFill="1" applyBorder="1" applyAlignment="1">
      <alignment vertical="center" wrapText="1"/>
    </xf>
    <xf numFmtId="0" fontId="10" fillId="8" borderId="0" xfId="0" applyFont="1" applyFill="1" applyAlignment="1">
      <alignment vertical="center"/>
    </xf>
    <xf numFmtId="14" fontId="15" fillId="8" borderId="0" xfId="0" applyNumberFormat="1" applyFont="1" applyFill="1" applyAlignment="1">
      <alignment horizontal="center"/>
    </xf>
    <xf numFmtId="0" fontId="12" fillId="6" borderId="12" xfId="0" applyFont="1" applyFill="1" applyBorder="1" applyAlignment="1">
      <alignment horizontal="center"/>
    </xf>
    <xf numFmtId="0" fontId="5" fillId="6" borderId="3" xfId="0" applyFont="1" applyFill="1" applyBorder="1" applyAlignment="1">
      <alignment vertical="center" wrapText="1"/>
    </xf>
    <xf numFmtId="0" fontId="16" fillId="0" borderId="0" xfId="0" applyFont="1" applyAlignment="1">
      <alignment vertical="center" wrapText="1"/>
    </xf>
    <xf numFmtId="0" fontId="0" fillId="0" borderId="0" xfId="0" applyAlignment="1">
      <alignment horizontal="center" vertical="center" wrapText="1"/>
    </xf>
    <xf numFmtId="0" fontId="0" fillId="0" borderId="0" xfId="0" applyAlignment="1">
      <alignment vertical="center"/>
    </xf>
    <xf numFmtId="0" fontId="5" fillId="6" borderId="4" xfId="0" applyFont="1" applyFill="1" applyBorder="1" applyAlignment="1">
      <alignment vertical="center"/>
    </xf>
    <xf numFmtId="0" fontId="5" fillId="6" borderId="5" xfId="0" applyFont="1" applyFill="1" applyBorder="1" applyAlignment="1">
      <alignment vertical="center"/>
    </xf>
    <xf numFmtId="0" fontId="16" fillId="0" borderId="14" xfId="0" applyFont="1" applyBorder="1" applyAlignment="1">
      <alignment vertical="center" wrapText="1"/>
    </xf>
    <xf numFmtId="0" fontId="12" fillId="0" borderId="0" xfId="0" applyFont="1" applyAlignment="1">
      <alignment horizontal="center" vertical="center" wrapText="1"/>
    </xf>
    <xf numFmtId="0" fontId="12" fillId="0" borderId="0" xfId="0" applyFont="1" applyAlignment="1">
      <alignment horizontal="center" vertical="center"/>
    </xf>
    <xf numFmtId="0" fontId="15" fillId="8" borderId="0" xfId="0" applyFont="1" applyFill="1" applyAlignment="1">
      <alignment vertical="center"/>
    </xf>
    <xf numFmtId="14" fontId="6" fillId="0" borderId="2" xfId="0" applyNumberFormat="1" applyFont="1" applyBorder="1" applyAlignment="1">
      <alignment horizontal="left" vertical="center"/>
    </xf>
    <xf numFmtId="0" fontId="6" fillId="0" borderId="12" xfId="0" applyFont="1" applyBorder="1" applyAlignment="1">
      <alignment horizontal="left" vertical="center"/>
    </xf>
    <xf numFmtId="0" fontId="6" fillId="0" borderId="3" xfId="0" applyFont="1" applyBorder="1" applyAlignment="1">
      <alignment horizontal="left" vertical="center"/>
    </xf>
    <xf numFmtId="164" fontId="6" fillId="0" borderId="12" xfId="0" applyNumberFormat="1" applyFont="1" applyBorder="1" applyAlignment="1">
      <alignment horizontal="left" vertical="center"/>
    </xf>
    <xf numFmtId="0" fontId="6" fillId="0" borderId="12" xfId="0" applyFont="1" applyBorder="1" applyAlignment="1">
      <alignment horizontal="center" vertical="center"/>
    </xf>
    <xf numFmtId="0" fontId="6" fillId="0" borderId="3" xfId="0" applyFont="1" applyBorder="1" applyAlignment="1">
      <alignment horizontal="center" vertical="center" wrapText="1"/>
    </xf>
    <xf numFmtId="0" fontId="6" fillId="0" borderId="0" xfId="0" quotePrefix="1" applyFont="1"/>
    <xf numFmtId="0" fontId="6" fillId="6" borderId="0" xfId="0" applyFont="1" applyFill="1" applyAlignment="1">
      <alignment vertical="center"/>
    </xf>
    <xf numFmtId="0" fontId="6" fillId="6" borderId="0" xfId="0" applyFont="1" applyFill="1" applyAlignment="1">
      <alignment horizontal="left" vertical="center"/>
    </xf>
    <xf numFmtId="0" fontId="6" fillId="6" borderId="10" xfId="0" applyFont="1" applyFill="1" applyBorder="1" applyAlignment="1">
      <alignment horizontal="left" vertical="center"/>
    </xf>
    <xf numFmtId="164" fontId="6" fillId="6" borderId="0" xfId="0" applyNumberFormat="1" applyFont="1" applyFill="1" applyAlignment="1">
      <alignment horizontal="left" vertical="center"/>
    </xf>
    <xf numFmtId="0" fontId="6" fillId="0" borderId="0" xfId="0" applyFont="1" applyAlignment="1">
      <alignment horizontal="left" vertical="center"/>
    </xf>
    <xf numFmtId="0" fontId="6" fillId="0" borderId="0" xfId="0" quotePrefix="1" applyFont="1" applyAlignment="1">
      <alignment horizontal="center" vertical="center"/>
    </xf>
    <xf numFmtId="14" fontId="6" fillId="0" borderId="13" xfId="0" applyNumberFormat="1" applyFont="1" applyBorder="1" applyAlignment="1">
      <alignment horizontal="left" vertical="center"/>
    </xf>
    <xf numFmtId="0" fontId="6" fillId="0" borderId="10" xfId="0" applyFont="1" applyBorder="1" applyAlignment="1">
      <alignment horizontal="left" vertical="center"/>
    </xf>
    <xf numFmtId="164" fontId="6" fillId="0" borderId="0" xfId="0" applyNumberFormat="1" applyFont="1" applyAlignment="1">
      <alignment horizontal="left" vertical="center"/>
    </xf>
    <xf numFmtId="0" fontId="6" fillId="0" borderId="10" xfId="0" applyFont="1" applyBorder="1" applyAlignment="1">
      <alignment horizontal="center" vertical="center" wrapText="1"/>
    </xf>
    <xf numFmtId="0" fontId="17" fillId="9" borderId="24" xfId="0" applyFont="1" applyFill="1" applyBorder="1" applyAlignment="1">
      <alignment horizontal="left" vertical="top" wrapText="1" indent="1"/>
    </xf>
    <xf numFmtId="0" fontId="17" fillId="9" borderId="25" xfId="0" applyFont="1" applyFill="1" applyBorder="1" applyAlignment="1">
      <alignment horizontal="left" vertical="top" wrapText="1" indent="1"/>
    </xf>
    <xf numFmtId="0" fontId="5" fillId="6" borderId="13" xfId="0" applyFont="1" applyFill="1" applyBorder="1" applyAlignment="1">
      <alignment vertical="center"/>
    </xf>
    <xf numFmtId="0" fontId="5" fillId="6" borderId="13" xfId="0" applyFont="1" applyFill="1" applyBorder="1" applyAlignment="1">
      <alignment horizontal="left"/>
    </xf>
    <xf numFmtId="15" fontId="6" fillId="0" borderId="0" xfId="0" applyNumberFormat="1" applyFont="1"/>
    <xf numFmtId="0" fontId="11" fillId="8" borderId="26" xfId="0" applyFont="1" applyFill="1" applyBorder="1" applyAlignment="1">
      <alignment horizontal="left"/>
    </xf>
    <xf numFmtId="0" fontId="6" fillId="6" borderId="12" xfId="0" applyFont="1" applyFill="1" applyBorder="1" applyAlignment="1">
      <alignment horizontal="center"/>
    </xf>
    <xf numFmtId="0" fontId="5" fillId="6" borderId="10" xfId="0" applyFont="1" applyFill="1" applyBorder="1" applyAlignment="1">
      <alignment horizontal="center"/>
    </xf>
    <xf numFmtId="0" fontId="8" fillId="0" borderId="2" xfId="0" applyFont="1" applyBorder="1"/>
    <xf numFmtId="0" fontId="6" fillId="0" borderId="12" xfId="0" applyFont="1" applyBorder="1"/>
    <xf numFmtId="0" fontId="6" fillId="0" borderId="3" xfId="0" applyFont="1" applyBorder="1"/>
    <xf numFmtId="0" fontId="8" fillId="0" borderId="13" xfId="0" applyFont="1" applyBorder="1"/>
    <xf numFmtId="0" fontId="5" fillId="6" borderId="0" xfId="0" applyFont="1" applyFill="1" applyAlignment="1">
      <alignment horizontal="center" wrapText="1"/>
    </xf>
    <xf numFmtId="0" fontId="5" fillId="6" borderId="27" xfId="0" applyFont="1" applyFill="1" applyBorder="1" applyAlignment="1">
      <alignment horizontal="center"/>
    </xf>
    <xf numFmtId="0" fontId="5" fillId="6" borderId="29" xfId="0" applyFont="1" applyFill="1" applyBorder="1" applyAlignment="1">
      <alignment horizontal="center"/>
    </xf>
    <xf numFmtId="14" fontId="15" fillId="8" borderId="31" xfId="0" applyNumberFormat="1" applyFont="1" applyFill="1" applyBorder="1" applyAlignment="1">
      <alignment horizontal="center"/>
    </xf>
    <xf numFmtId="14" fontId="15" fillId="8" borderId="34" xfId="0" applyNumberFormat="1" applyFont="1" applyFill="1" applyBorder="1" applyAlignment="1">
      <alignment horizontal="center"/>
    </xf>
    <xf numFmtId="14" fontId="15" fillId="0" borderId="35" xfId="0" applyNumberFormat="1" applyFont="1" applyBorder="1" applyAlignment="1">
      <alignment horizontal="center"/>
    </xf>
    <xf numFmtId="0" fontId="5" fillId="6" borderId="0" xfId="0" applyFont="1" applyFill="1" applyAlignment="1">
      <alignment horizontal="left"/>
    </xf>
    <xf numFmtId="0" fontId="8" fillId="0" borderId="0" xfId="0" applyFont="1" applyAlignment="1">
      <alignment horizontal="center"/>
    </xf>
    <xf numFmtId="0" fontId="5" fillId="6" borderId="13" xfId="0" applyFont="1" applyFill="1" applyBorder="1" applyAlignment="1">
      <alignment horizontal="center"/>
    </xf>
    <xf numFmtId="0" fontId="10" fillId="8" borderId="4" xfId="0" applyFont="1" applyFill="1" applyBorder="1"/>
    <xf numFmtId="0" fontId="10" fillId="8" borderId="14" xfId="0" applyFont="1" applyFill="1" applyBorder="1"/>
    <xf numFmtId="0" fontId="6" fillId="0" borderId="5" xfId="0" applyFont="1" applyBorder="1"/>
    <xf numFmtId="0" fontId="5" fillId="6" borderId="10" xfId="0" applyFont="1" applyFill="1" applyBorder="1" applyAlignment="1">
      <alignment horizontal="left"/>
    </xf>
    <xf numFmtId="0" fontId="6" fillId="0" borderId="0" xfId="0" quotePrefix="1" applyFont="1" applyAlignment="1">
      <alignment horizontal="left" vertical="center"/>
    </xf>
    <xf numFmtId="0" fontId="6" fillId="0" borderId="10" xfId="0" quotePrefix="1" applyFont="1" applyBorder="1"/>
    <xf numFmtId="0" fontId="18" fillId="0" borderId="0" xfId="0" applyFont="1"/>
    <xf numFmtId="0" fontId="6" fillId="0" borderId="13" xfId="0" quotePrefix="1" applyFont="1" applyBorder="1" applyAlignment="1">
      <alignment horizontal="left" vertical="center"/>
    </xf>
    <xf numFmtId="0" fontId="6" fillId="0" borderId="13" xfId="0" applyFont="1" applyBorder="1" applyAlignment="1">
      <alignment horizontal="left" vertical="center"/>
    </xf>
    <xf numFmtId="0" fontId="4" fillId="0" borderId="0" xfId="1"/>
    <xf numFmtId="49" fontId="6" fillId="0" borderId="10" xfId="0" quotePrefix="1" applyNumberFormat="1" applyFont="1" applyBorder="1"/>
    <xf numFmtId="49" fontId="6" fillId="6" borderId="10" xfId="0" applyNumberFormat="1" applyFont="1" applyFill="1" applyBorder="1"/>
    <xf numFmtId="0" fontId="6" fillId="6" borderId="14" xfId="0" applyFont="1" applyFill="1" applyBorder="1" applyAlignment="1">
      <alignment horizontal="left" vertical="center"/>
    </xf>
    <xf numFmtId="0" fontId="0" fillId="0" borderId="14" xfId="0" applyBorder="1"/>
    <xf numFmtId="0" fontId="6" fillId="0" borderId="14" xfId="0" quotePrefix="1" applyFont="1" applyBorder="1"/>
    <xf numFmtId="0" fontId="6" fillId="0" borderId="14" xfId="0" quotePrefix="1" applyFont="1" applyBorder="1" applyAlignment="1">
      <alignment horizontal="left" vertical="center"/>
    </xf>
    <xf numFmtId="0" fontId="6" fillId="0" borderId="14" xfId="0" applyFont="1" applyBorder="1" applyAlignment="1">
      <alignment horizontal="left" vertical="center"/>
    </xf>
    <xf numFmtId="0" fontId="6" fillId="0" borderId="5" xfId="0" quotePrefix="1" applyFont="1" applyBorder="1"/>
    <xf numFmtId="0" fontId="6" fillId="0" borderId="4" xfId="0" applyFont="1" applyBorder="1" applyAlignment="1">
      <alignment horizontal="left" vertical="center"/>
    </xf>
    <xf numFmtId="14" fontId="6" fillId="0" borderId="4" xfId="0" applyNumberFormat="1" applyFont="1" applyBorder="1" applyAlignment="1">
      <alignment horizontal="center"/>
    </xf>
    <xf numFmtId="14" fontId="6" fillId="0" borderId="14" xfId="0" applyNumberFormat="1" applyFont="1" applyBorder="1" applyAlignment="1">
      <alignment horizontal="center"/>
    </xf>
    <xf numFmtId="14" fontId="15" fillId="8" borderId="30" xfId="0" applyNumberFormat="1" applyFont="1" applyFill="1" applyBorder="1" applyAlignment="1">
      <alignment horizontal="center"/>
    </xf>
    <xf numFmtId="0" fontId="2" fillId="6" borderId="5" xfId="0" applyFont="1" applyFill="1" applyBorder="1" applyAlignment="1">
      <alignment horizontal="center" vertical="center"/>
    </xf>
    <xf numFmtId="0" fontId="2" fillId="0" borderId="0" xfId="0" applyFont="1" applyAlignment="1">
      <alignment horizontal="center" vertical="center"/>
    </xf>
    <xf numFmtId="0" fontId="2" fillId="6" borderId="4" xfId="0" applyFont="1" applyFill="1" applyBorder="1" applyAlignment="1">
      <alignment horizontal="center" vertical="center"/>
    </xf>
    <xf numFmtId="0" fontId="2" fillId="0" borderId="13" xfId="0" applyFont="1" applyBorder="1" applyAlignment="1">
      <alignment horizontal="center" vertical="center"/>
    </xf>
    <xf numFmtId="0" fontId="6" fillId="0" borderId="10" xfId="0" applyFont="1" applyBorder="1" applyAlignment="1">
      <alignment vertical="center" wrapText="1"/>
    </xf>
    <xf numFmtId="0" fontId="6" fillId="0" borderId="13" xfId="0" applyFont="1" applyBorder="1" applyAlignment="1">
      <alignment horizontal="center" vertical="center"/>
    </xf>
    <xf numFmtId="0" fontId="6" fillId="0" borderId="0" xfId="0" applyFont="1" applyAlignment="1">
      <alignment vertical="center" wrapText="1"/>
    </xf>
    <xf numFmtId="0" fontId="6" fillId="0" borderId="13" xfId="0" applyFont="1" applyBorder="1" applyAlignment="1">
      <alignment horizontal="center" vertical="center" wrapText="1"/>
    </xf>
    <xf numFmtId="0" fontId="6" fillId="6" borderId="13" xfId="0" applyFont="1" applyFill="1" applyBorder="1" applyAlignment="1">
      <alignment horizontal="center" vertical="center" wrapText="1"/>
    </xf>
    <xf numFmtId="0" fontId="6" fillId="6" borderId="4" xfId="0" applyFont="1" applyFill="1" applyBorder="1" applyAlignment="1">
      <alignment horizontal="center" vertical="center" wrapText="1"/>
    </xf>
    <xf numFmtId="0" fontId="6" fillId="0" borderId="3" xfId="0" applyFont="1" applyBorder="1" applyAlignment="1">
      <alignment horizontal="center" wrapText="1"/>
    </xf>
    <xf numFmtId="0" fontId="6" fillId="0" borderId="2" xfId="0" applyFont="1" applyBorder="1" applyAlignment="1">
      <alignment horizontal="center"/>
    </xf>
    <xf numFmtId="0" fontId="2" fillId="0" borderId="14" xfId="0" applyFont="1" applyBorder="1" applyAlignment="1">
      <alignment horizontal="center" vertical="center"/>
    </xf>
    <xf numFmtId="0" fontId="6" fillId="0" borderId="4" xfId="0" applyFont="1" applyBorder="1" applyAlignment="1">
      <alignment horizontal="center" vertical="center"/>
    </xf>
    <xf numFmtId="0" fontId="6" fillId="6" borderId="5" xfId="0" applyFont="1" applyFill="1" applyBorder="1" applyAlignment="1">
      <alignment vertical="center" wrapText="1"/>
    </xf>
    <xf numFmtId="0" fontId="6" fillId="0" borderId="14" xfId="0" applyFont="1" applyBorder="1" applyAlignment="1">
      <alignment horizontal="center" vertical="center" wrapText="1"/>
    </xf>
    <xf numFmtId="0" fontId="6" fillId="0" borderId="10" xfId="0" applyFont="1" applyBorder="1" applyAlignment="1">
      <alignment horizontal="center" vertical="center"/>
    </xf>
    <xf numFmtId="0" fontId="6" fillId="0" borderId="5" xfId="0" applyFont="1" applyBorder="1" applyAlignment="1">
      <alignment horizontal="center" vertical="center"/>
    </xf>
    <xf numFmtId="0" fontId="6" fillId="0" borderId="4" xfId="0" applyFont="1" applyBorder="1" applyAlignment="1">
      <alignment horizontal="center"/>
    </xf>
    <xf numFmtId="0" fontId="6" fillId="0" borderId="10" xfId="0" applyFont="1" applyBorder="1" applyAlignment="1">
      <alignment horizontal="left" vertical="center" wrapText="1"/>
    </xf>
    <xf numFmtId="0" fontId="6" fillId="6" borderId="10" xfId="0" applyFont="1" applyFill="1" applyBorder="1" applyAlignment="1">
      <alignment horizontal="left" vertical="center" wrapText="1"/>
    </xf>
    <xf numFmtId="0" fontId="6" fillId="6" borderId="10" xfId="0" applyFont="1" applyFill="1" applyBorder="1" applyAlignment="1">
      <alignment horizontal="left" vertical="top" wrapText="1"/>
    </xf>
    <xf numFmtId="0" fontId="6" fillId="6" borderId="5" xfId="0" applyFont="1" applyFill="1" applyBorder="1" applyAlignment="1">
      <alignment horizontal="left" vertical="center"/>
    </xf>
    <xf numFmtId="0" fontId="6" fillId="0" borderId="5" xfId="0" applyFont="1" applyBorder="1" applyAlignment="1">
      <alignment vertical="center" wrapText="1"/>
    </xf>
    <xf numFmtId="0" fontId="6" fillId="6" borderId="4" xfId="0" applyFont="1" applyFill="1" applyBorder="1" applyAlignment="1">
      <alignment horizontal="center" vertical="center"/>
    </xf>
    <xf numFmtId="14" fontId="15" fillId="8" borderId="30" xfId="0" applyNumberFormat="1" applyFont="1" applyFill="1" applyBorder="1" applyAlignment="1">
      <alignment horizontal="left"/>
    </xf>
    <xf numFmtId="0" fontId="5" fillId="6" borderId="14" xfId="0" applyFont="1" applyFill="1" applyBorder="1" applyAlignment="1">
      <alignment vertical="center"/>
    </xf>
    <xf numFmtId="0" fontId="5" fillId="6" borderId="0" xfId="0" applyFont="1" applyFill="1" applyAlignment="1">
      <alignment vertical="center"/>
    </xf>
    <xf numFmtId="0" fontId="6" fillId="0" borderId="14" xfId="0" applyFont="1" applyBorder="1" applyAlignment="1">
      <alignment horizontal="center"/>
    </xf>
    <xf numFmtId="0" fontId="1" fillId="6" borderId="2" xfId="0" applyFont="1" applyFill="1" applyBorder="1" applyAlignment="1">
      <alignment horizontal="left"/>
    </xf>
    <xf numFmtId="0" fontId="1" fillId="6" borderId="12" xfId="0" applyFont="1" applyFill="1" applyBorder="1" applyAlignment="1">
      <alignment horizontal="left"/>
    </xf>
    <xf numFmtId="0" fontId="1" fillId="6" borderId="3" xfId="0" applyFont="1" applyFill="1" applyBorder="1" applyAlignment="1">
      <alignment horizontal="left"/>
    </xf>
    <xf numFmtId="0" fontId="2" fillId="6" borderId="13" xfId="0" applyFont="1" applyFill="1" applyBorder="1" applyAlignment="1">
      <alignment horizontal="left"/>
    </xf>
    <xf numFmtId="0" fontId="2" fillId="6" borderId="0" xfId="0" applyFont="1" applyFill="1" applyAlignment="1">
      <alignment horizontal="left"/>
    </xf>
    <xf numFmtId="0" fontId="2" fillId="6" borderId="10" xfId="0" applyFont="1" applyFill="1" applyBorder="1" applyAlignment="1">
      <alignment horizontal="left"/>
    </xf>
    <xf numFmtId="0" fontId="1" fillId="6" borderId="19" xfId="2" applyFont="1" applyFill="1" applyBorder="1" applyAlignment="1">
      <alignment horizontal="left" wrapText="1"/>
    </xf>
    <xf numFmtId="0" fontId="1" fillId="6" borderId="0" xfId="2" applyFont="1" applyFill="1" applyAlignment="1">
      <alignment horizontal="left" wrapText="1"/>
    </xf>
    <xf numFmtId="0" fontId="1" fillId="6" borderId="20" xfId="2" applyFont="1" applyFill="1" applyBorder="1" applyAlignment="1">
      <alignment horizontal="left" wrapText="1"/>
    </xf>
    <xf numFmtId="0" fontId="1" fillId="6" borderId="19" xfId="2" applyFont="1" applyFill="1" applyBorder="1">
      <alignment wrapText="1"/>
    </xf>
    <xf numFmtId="0" fontId="14" fillId="6" borderId="0" xfId="0" applyFont="1" applyFill="1"/>
    <xf numFmtId="0" fontId="14" fillId="6" borderId="20" xfId="0" applyFont="1" applyFill="1" applyBorder="1"/>
    <xf numFmtId="0" fontId="1" fillId="6" borderId="19" xfId="2" applyFont="1" applyFill="1" applyBorder="1" applyAlignment="1">
      <alignment horizontal="center" wrapText="1"/>
    </xf>
    <xf numFmtId="0" fontId="1" fillId="6" borderId="0" xfId="2" applyFont="1" applyFill="1" applyAlignment="1">
      <alignment horizontal="center" wrapText="1"/>
    </xf>
    <xf numFmtId="0" fontId="1" fillId="6" borderId="20" xfId="2" applyFont="1" applyFill="1" applyBorder="1" applyAlignment="1">
      <alignment horizontal="center" wrapText="1"/>
    </xf>
    <xf numFmtId="0" fontId="2" fillId="6" borderId="13" xfId="0" applyFont="1" applyFill="1" applyBorder="1" applyAlignment="1">
      <alignment wrapText="1"/>
    </xf>
    <xf numFmtId="0" fontId="2" fillId="6" borderId="0" xfId="0" applyFont="1" applyFill="1" applyAlignment="1">
      <alignment wrapText="1"/>
    </xf>
    <xf numFmtId="0" fontId="2" fillId="6" borderId="10" xfId="0" applyFont="1" applyFill="1" applyBorder="1" applyAlignment="1">
      <alignment wrapText="1"/>
    </xf>
    <xf numFmtId="0" fontId="1" fillId="6" borderId="19" xfId="2" applyFont="1" applyFill="1" applyBorder="1" applyAlignment="1">
      <alignment vertical="center" wrapText="1"/>
    </xf>
    <xf numFmtId="0" fontId="14" fillId="6" borderId="0" xfId="0" applyFont="1" applyFill="1" applyAlignment="1">
      <alignment vertical="center"/>
    </xf>
    <xf numFmtId="0" fontId="14" fillId="6" borderId="20" xfId="0" applyFont="1" applyFill="1" applyBorder="1" applyAlignment="1">
      <alignment vertical="center"/>
    </xf>
    <xf numFmtId="0" fontId="1" fillId="6" borderId="13" xfId="0" applyFont="1" applyFill="1" applyBorder="1" applyAlignment="1">
      <alignment horizontal="left" wrapText="1"/>
    </xf>
    <xf numFmtId="0" fontId="1" fillId="6" borderId="0" xfId="0" applyFont="1" applyFill="1" applyAlignment="1">
      <alignment horizontal="left" wrapText="1"/>
    </xf>
    <xf numFmtId="0" fontId="1" fillId="6" borderId="10" xfId="0" applyFont="1" applyFill="1" applyBorder="1" applyAlignment="1">
      <alignment horizontal="left" wrapText="1"/>
    </xf>
    <xf numFmtId="0" fontId="2" fillId="6" borderId="4" xfId="0" applyFont="1" applyFill="1" applyBorder="1" applyAlignment="1">
      <alignment horizontal="left" wrapText="1"/>
    </xf>
    <xf numFmtId="0" fontId="2" fillId="6" borderId="14" xfId="0" applyFont="1" applyFill="1" applyBorder="1" applyAlignment="1">
      <alignment horizontal="left" wrapText="1"/>
    </xf>
    <xf numFmtId="0" fontId="2" fillId="6" borderId="5" xfId="0" applyFont="1" applyFill="1" applyBorder="1" applyAlignment="1">
      <alignment horizontal="left" wrapText="1"/>
    </xf>
    <xf numFmtId="0" fontId="5" fillId="6" borderId="6" xfId="0" applyFont="1" applyFill="1" applyBorder="1" applyAlignment="1">
      <alignment horizontal="center" vertical="center"/>
    </xf>
    <xf numFmtId="0" fontId="5" fillId="6" borderId="7" xfId="0" applyFont="1" applyFill="1" applyBorder="1" applyAlignment="1">
      <alignment horizontal="center" vertical="center"/>
    </xf>
    <xf numFmtId="0" fontId="5" fillId="6" borderId="2" xfId="0" applyFont="1" applyFill="1" applyBorder="1" applyAlignment="1">
      <alignment horizontal="center" vertical="center"/>
    </xf>
    <xf numFmtId="0" fontId="5" fillId="6" borderId="12" xfId="0" applyFont="1" applyFill="1" applyBorder="1" applyAlignment="1">
      <alignment horizontal="center" vertical="center"/>
    </xf>
    <xf numFmtId="0" fontId="5" fillId="6" borderId="3" xfId="0" applyFont="1" applyFill="1" applyBorder="1" applyAlignment="1">
      <alignment horizontal="center" vertical="center"/>
    </xf>
    <xf numFmtId="0" fontId="4" fillId="6" borderId="19" xfId="1" applyFill="1" applyBorder="1" applyAlignment="1">
      <alignment horizontal="left" wrapText="1"/>
    </xf>
    <xf numFmtId="0" fontId="4" fillId="6" borderId="4" xfId="1" applyFill="1" applyBorder="1" applyAlignment="1">
      <alignment horizontal="center" vertical="center"/>
    </xf>
    <xf numFmtId="0" fontId="4" fillId="6" borderId="14" xfId="1" applyFill="1" applyBorder="1" applyAlignment="1">
      <alignment horizontal="center" vertical="center"/>
    </xf>
    <xf numFmtId="0" fontId="4" fillId="6" borderId="5" xfId="1" applyFill="1" applyBorder="1" applyAlignment="1">
      <alignment horizontal="center" vertical="center"/>
    </xf>
    <xf numFmtId="0" fontId="6" fillId="0" borderId="6" xfId="0" applyFont="1" applyBorder="1" applyAlignment="1">
      <alignment horizontal="left" vertical="center" wrapText="1"/>
    </xf>
    <xf numFmtId="0" fontId="6" fillId="0" borderId="7" xfId="0" applyFont="1" applyBorder="1" applyAlignment="1">
      <alignment horizontal="left" vertical="center" wrapText="1"/>
    </xf>
    <xf numFmtId="0" fontId="9" fillId="6" borderId="4" xfId="1" applyFont="1" applyFill="1" applyBorder="1" applyAlignment="1">
      <alignment horizontal="center" vertical="center"/>
    </xf>
    <xf numFmtId="0" fontId="9" fillId="6" borderId="14" xfId="1" applyFont="1" applyFill="1" applyBorder="1" applyAlignment="1">
      <alignment horizontal="center" vertical="center"/>
    </xf>
    <xf numFmtId="0" fontId="9" fillId="6" borderId="5" xfId="1" applyFont="1" applyFill="1" applyBorder="1" applyAlignment="1">
      <alignment horizontal="center" vertical="center"/>
    </xf>
    <xf numFmtId="0" fontId="6" fillId="6" borderId="6" xfId="0" applyFont="1" applyFill="1" applyBorder="1" applyAlignment="1">
      <alignment horizontal="left" vertical="center" wrapText="1"/>
    </xf>
    <xf numFmtId="0" fontId="6" fillId="6" borderId="7" xfId="0" applyFont="1" applyFill="1" applyBorder="1" applyAlignment="1">
      <alignment horizontal="left" vertical="center" wrapText="1"/>
    </xf>
    <xf numFmtId="0" fontId="1" fillId="6" borderId="21" xfId="2" applyFont="1" applyFill="1" applyBorder="1" applyAlignment="1">
      <alignment horizontal="left" wrapText="1"/>
    </xf>
    <xf numFmtId="0" fontId="1" fillId="6" borderId="22" xfId="2" applyFont="1" applyFill="1" applyBorder="1" applyAlignment="1">
      <alignment horizontal="left" wrapText="1"/>
    </xf>
    <xf numFmtId="0" fontId="1" fillId="6" borderId="23" xfId="2" applyFont="1" applyFill="1" applyBorder="1" applyAlignment="1">
      <alignment horizontal="left" wrapText="1"/>
    </xf>
    <xf numFmtId="0" fontId="5" fillId="6" borderId="0" xfId="0" applyFont="1" applyFill="1" applyAlignment="1">
      <alignment horizontal="left"/>
    </xf>
    <xf numFmtId="0" fontId="5" fillId="6" borderId="2" xfId="0" applyFont="1" applyFill="1" applyBorder="1" applyAlignment="1">
      <alignment horizontal="center"/>
    </xf>
    <xf numFmtId="0" fontId="5" fillId="6" borderId="12" xfId="0" applyFont="1" applyFill="1" applyBorder="1" applyAlignment="1">
      <alignment horizontal="center"/>
    </xf>
    <xf numFmtId="0" fontId="5" fillId="6" borderId="3" xfId="0" applyFont="1" applyFill="1" applyBorder="1" applyAlignment="1">
      <alignment horizontal="center"/>
    </xf>
    <xf numFmtId="0" fontId="5" fillId="6" borderId="13" xfId="0" applyFont="1" applyFill="1" applyBorder="1" applyAlignment="1">
      <alignment horizontal="center" vertical="center"/>
    </xf>
    <xf numFmtId="0" fontId="5" fillId="6" borderId="0" xfId="0" applyFont="1" applyFill="1" applyAlignment="1">
      <alignment horizontal="center" vertical="center"/>
    </xf>
    <xf numFmtId="0" fontId="5" fillId="6" borderId="10" xfId="0" applyFont="1" applyFill="1" applyBorder="1" applyAlignment="1">
      <alignment horizontal="center" vertical="center"/>
    </xf>
    <xf numFmtId="0" fontId="5" fillId="6" borderId="4" xfId="0" applyFont="1" applyFill="1" applyBorder="1" applyAlignment="1">
      <alignment horizontal="center" vertical="center"/>
    </xf>
    <xf numFmtId="0" fontId="5" fillId="6" borderId="14" xfId="0" applyFont="1" applyFill="1" applyBorder="1" applyAlignment="1">
      <alignment horizontal="center" vertical="center"/>
    </xf>
    <xf numFmtId="0" fontId="5" fillId="6" borderId="5" xfId="0" applyFont="1" applyFill="1" applyBorder="1" applyAlignment="1">
      <alignment horizontal="center" vertical="center"/>
    </xf>
    <xf numFmtId="0" fontId="5" fillId="6" borderId="6" xfId="0" applyFont="1" applyFill="1" applyBorder="1" applyAlignment="1">
      <alignment horizontal="center"/>
    </xf>
    <xf numFmtId="0" fontId="5" fillId="6" borderId="15" xfId="0" applyFont="1" applyFill="1" applyBorder="1" applyAlignment="1">
      <alignment horizontal="center"/>
    </xf>
    <xf numFmtId="0" fontId="5" fillId="6" borderId="7" xfId="0" applyFont="1" applyFill="1" applyBorder="1" applyAlignment="1">
      <alignment horizontal="center"/>
    </xf>
    <xf numFmtId="0" fontId="5" fillId="6" borderId="15" xfId="0" applyFont="1" applyFill="1" applyBorder="1" applyAlignment="1">
      <alignment horizontal="left"/>
    </xf>
    <xf numFmtId="0" fontId="5" fillId="6" borderId="7" xfId="0" applyFont="1" applyFill="1" applyBorder="1" applyAlignment="1">
      <alignment horizontal="left"/>
    </xf>
    <xf numFmtId="0" fontId="12" fillId="6" borderId="12" xfId="0" applyFont="1" applyFill="1" applyBorder="1" applyAlignment="1">
      <alignment horizontal="center"/>
    </xf>
    <xf numFmtId="0" fontId="12" fillId="6" borderId="3" xfId="0" applyFont="1" applyFill="1" applyBorder="1" applyAlignment="1">
      <alignment horizontal="center"/>
    </xf>
    <xf numFmtId="0" fontId="12" fillId="6" borderId="2" xfId="0" applyFont="1" applyFill="1" applyBorder="1" applyAlignment="1">
      <alignment horizontal="center"/>
    </xf>
    <xf numFmtId="0" fontId="5" fillId="6" borderId="6" xfId="0" applyFont="1" applyFill="1" applyBorder="1" applyAlignment="1">
      <alignment horizontal="left"/>
    </xf>
    <xf numFmtId="0" fontId="5" fillId="6" borderId="12" xfId="0" applyFont="1" applyFill="1" applyBorder="1" applyAlignment="1">
      <alignment horizontal="left"/>
    </xf>
    <xf numFmtId="0" fontId="5" fillId="6" borderId="3" xfId="0" applyFont="1" applyFill="1" applyBorder="1" applyAlignment="1">
      <alignment horizontal="left"/>
    </xf>
    <xf numFmtId="0" fontId="5" fillId="6" borderId="14" xfId="0" applyFont="1" applyFill="1" applyBorder="1" applyAlignment="1">
      <alignment horizontal="left"/>
    </xf>
    <xf numFmtId="0" fontId="5" fillId="6" borderId="5" xfId="0" applyFont="1" applyFill="1" applyBorder="1" applyAlignment="1">
      <alignment horizontal="left"/>
    </xf>
    <xf numFmtId="0" fontId="12" fillId="6" borderId="6" xfId="0" applyFont="1" applyFill="1" applyBorder="1" applyAlignment="1">
      <alignment horizontal="center"/>
    </xf>
    <xf numFmtId="0" fontId="12" fillId="6" borderId="15" xfId="0" applyFont="1" applyFill="1" applyBorder="1" applyAlignment="1">
      <alignment horizontal="center"/>
    </xf>
    <xf numFmtId="0" fontId="5" fillId="6" borderId="2" xfId="0" applyFont="1" applyFill="1" applyBorder="1" applyAlignment="1">
      <alignment horizontal="left" vertical="center"/>
    </xf>
    <xf numFmtId="0" fontId="5" fillId="6" borderId="12" xfId="0" applyFont="1" applyFill="1" applyBorder="1" applyAlignment="1">
      <alignment horizontal="left" vertical="center"/>
    </xf>
    <xf numFmtId="0" fontId="16" fillId="8" borderId="12" xfId="0" applyFont="1" applyFill="1" applyBorder="1" applyAlignment="1">
      <alignment horizontal="left" vertical="center" wrapText="1"/>
    </xf>
    <xf numFmtId="0" fontId="16" fillId="8" borderId="3" xfId="0" applyFont="1" applyFill="1" applyBorder="1" applyAlignment="1">
      <alignment horizontal="left" vertical="center" wrapText="1"/>
    </xf>
    <xf numFmtId="0" fontId="5" fillId="6" borderId="4" xfId="0" applyFont="1" applyFill="1" applyBorder="1" applyAlignment="1">
      <alignment horizontal="left" vertical="center"/>
    </xf>
    <xf numFmtId="0" fontId="5" fillId="6" borderId="14" xfId="0" applyFont="1" applyFill="1" applyBorder="1" applyAlignment="1">
      <alignment horizontal="left" vertical="center"/>
    </xf>
    <xf numFmtId="0" fontId="16" fillId="8" borderId="14" xfId="0" applyFont="1" applyFill="1" applyBorder="1" applyAlignment="1">
      <alignment horizontal="left" vertical="center" wrapText="1"/>
    </xf>
    <xf numFmtId="0" fontId="16" fillId="8" borderId="5" xfId="0" applyFont="1" applyFill="1" applyBorder="1" applyAlignment="1">
      <alignment horizontal="left" vertical="center" wrapText="1"/>
    </xf>
    <xf numFmtId="0" fontId="12" fillId="6" borderId="7" xfId="0" applyFont="1" applyFill="1" applyBorder="1" applyAlignment="1">
      <alignment horizontal="center"/>
    </xf>
    <xf numFmtId="14" fontId="15" fillId="8" borderId="32" xfId="0" applyNumberFormat="1" applyFont="1" applyFill="1" applyBorder="1" applyAlignment="1">
      <alignment horizontal="center"/>
    </xf>
    <xf numFmtId="14" fontId="15" fillId="8" borderId="33" xfId="0" applyNumberFormat="1" applyFont="1" applyFill="1" applyBorder="1" applyAlignment="1">
      <alignment horizontal="center"/>
    </xf>
    <xf numFmtId="14" fontId="15" fillId="8" borderId="30" xfId="0" applyNumberFormat="1" applyFont="1" applyFill="1" applyBorder="1" applyAlignment="1">
      <alignment horizontal="center"/>
    </xf>
    <xf numFmtId="0" fontId="19" fillId="6" borderId="2" xfId="0" applyFont="1" applyFill="1" applyBorder="1" applyAlignment="1">
      <alignment horizontal="left" vertical="center" wrapText="1"/>
    </xf>
    <xf numFmtId="0" fontId="19" fillId="6" borderId="12" xfId="0" applyFont="1" applyFill="1" applyBorder="1" applyAlignment="1">
      <alignment horizontal="left" vertical="center" wrapText="1"/>
    </xf>
    <xf numFmtId="0" fontId="19" fillId="6" borderId="3" xfId="0" applyFont="1" applyFill="1" applyBorder="1" applyAlignment="1">
      <alignment horizontal="left" vertical="center" wrapText="1"/>
    </xf>
    <xf numFmtId="0" fontId="19" fillId="6" borderId="13" xfId="0" applyFont="1" applyFill="1" applyBorder="1" applyAlignment="1">
      <alignment horizontal="left" vertical="center" wrapText="1"/>
    </xf>
    <xf numFmtId="0" fontId="19" fillId="6" borderId="0" xfId="0" applyFont="1" applyFill="1" applyAlignment="1">
      <alignment horizontal="left" vertical="center" wrapText="1"/>
    </xf>
    <xf numFmtId="0" fontId="19" fillId="6" borderId="10" xfId="0" applyFont="1" applyFill="1" applyBorder="1" applyAlignment="1">
      <alignment horizontal="left" vertical="center" wrapText="1"/>
    </xf>
    <xf numFmtId="0" fontId="19" fillId="6" borderId="4" xfId="0" applyFont="1" applyFill="1" applyBorder="1" applyAlignment="1">
      <alignment horizontal="left" vertical="center" wrapText="1"/>
    </xf>
    <xf numFmtId="0" fontId="19" fillId="6" borderId="14" xfId="0" applyFont="1" applyFill="1" applyBorder="1" applyAlignment="1">
      <alignment horizontal="left" vertical="center" wrapText="1"/>
    </xf>
    <xf numFmtId="0" fontId="19" fillId="6" borderId="5" xfId="0" applyFont="1" applyFill="1" applyBorder="1" applyAlignment="1">
      <alignment horizontal="left" vertical="center" wrapText="1"/>
    </xf>
    <xf numFmtId="0" fontId="5" fillId="6" borderId="0" xfId="0" applyFont="1" applyFill="1" applyAlignment="1">
      <alignment horizontal="center"/>
    </xf>
    <xf numFmtId="0" fontId="5" fillId="6" borderId="10" xfId="0" applyFont="1" applyFill="1" applyBorder="1" applyAlignment="1">
      <alignment horizontal="center"/>
    </xf>
    <xf numFmtId="0" fontId="5" fillId="6" borderId="0" xfId="0" applyFont="1" applyFill="1" applyAlignment="1">
      <alignment horizontal="right"/>
    </xf>
    <xf numFmtId="0" fontId="5" fillId="6" borderId="28" xfId="0" applyFont="1" applyFill="1" applyBorder="1" applyAlignment="1">
      <alignment horizontal="center"/>
    </xf>
    <xf numFmtId="0" fontId="5" fillId="6" borderId="0" xfId="0" applyFont="1" applyFill="1" applyAlignment="1">
      <alignment horizontal="center" wrapText="1"/>
    </xf>
    <xf numFmtId="0" fontId="5" fillId="6" borderId="10" xfId="0" applyFont="1" applyFill="1" applyBorder="1" applyAlignment="1">
      <alignment horizontal="center" wrapText="1"/>
    </xf>
  </cellXfs>
  <cellStyles count="3">
    <cellStyle name="FooterCellStyle" xfId="2" xr:uid="{00000000-0005-0000-0000-000000000000}"/>
    <cellStyle name="Hyperlink" xfId="1" builtinId="8"/>
    <cellStyle name="Normal" xfId="0" builtinId="0"/>
  </cellStyles>
  <dxfs count="0"/>
  <tableStyles count="0" defaultTableStyle="TableStyleMedium2" defaultPivotStyle="PivotStyleMedium9"/>
  <colors>
    <mruColors>
      <color rgb="FF6F0791"/>
      <color rgb="FFECECEC"/>
      <color rgb="FF8C8C8C"/>
      <color rgb="FF32323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'Historical Data - Single Price'!$B$6:$E$6</c:f>
          <c:strCache>
            <c:ptCount val="4"/>
            <c:pt idx="0">
              <c:v>Steel hot-rolled coil index, fob mill US Midwest, $/cwt</c:v>
            </c:pt>
          </c:strCache>
        </c:strRef>
      </c:tx>
      <c:layout>
        <c:manualLayout>
          <c:xMode val="edge"/>
          <c:yMode val="edge"/>
          <c:x val="4.1276445951183752E-2"/>
          <c:y val="4.0229454258844381E-2"/>
        </c:manualLayout>
      </c:layout>
      <c:overlay val="0"/>
      <c:spPr>
        <a:noFill/>
        <a:ln>
          <a:noFill/>
        </a:ln>
        <a:effectLst/>
      </c:spPr>
      <c:txPr>
        <a:bodyPr rot="0" spcFirstLastPara="1" vertOverflow="ellipsis" vert="horz" wrap="square" anchor="ctr" anchorCtr="1"/>
        <a:lstStyle/>
        <a:p>
          <a:pPr algn="ct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1.5670134216255009E-2"/>
          <c:y val="0.18221949002732524"/>
          <c:w val="0.94455118896638579"/>
          <c:h val="0.59726368743976122"/>
        </c:manualLayout>
      </c:layout>
      <c:lineChart>
        <c:grouping val="standard"/>
        <c:varyColors val="0"/>
        <c:ser>
          <c:idx val="0"/>
          <c:order val="0"/>
          <c:tx>
            <c:v>Low</c:v>
          </c:tx>
          <c:spPr>
            <a:ln w="28575" cap="rnd">
              <a:solidFill>
                <a:srgbClr val="8C8C8C"/>
              </a:solidFill>
              <a:round/>
            </a:ln>
            <a:effectLst/>
          </c:spPr>
          <c:marker>
            <c:symbol val="none"/>
          </c:marker>
          <c:cat>
            <c:strRef>
              <c:f>'Historical Data - Single Price'!$C$16:$C$78</c:f>
              <c:strCache>
                <c:ptCount val="63"/>
                <c:pt idx="0">
                  <c:v>09 Oct 2024</c:v>
                </c:pt>
                <c:pt idx="1">
                  <c:v>08 Oct 2024</c:v>
                </c:pt>
                <c:pt idx="2">
                  <c:v>07 Oct 2024</c:v>
                </c:pt>
                <c:pt idx="3">
                  <c:v>04 Oct 2024</c:v>
                </c:pt>
                <c:pt idx="4">
                  <c:v>03 Oct 2024</c:v>
                </c:pt>
                <c:pt idx="5">
                  <c:v>02 Oct 2024</c:v>
                </c:pt>
                <c:pt idx="6">
                  <c:v>01 Oct 2024</c:v>
                </c:pt>
                <c:pt idx="7">
                  <c:v>30 Sep 2024</c:v>
                </c:pt>
                <c:pt idx="8">
                  <c:v>27 Sep 2024</c:v>
                </c:pt>
                <c:pt idx="9">
                  <c:v>26 Sep 2024</c:v>
                </c:pt>
                <c:pt idx="10">
                  <c:v>25 Sep 2024</c:v>
                </c:pt>
                <c:pt idx="11">
                  <c:v>24 Sep 2024</c:v>
                </c:pt>
                <c:pt idx="12">
                  <c:v>23 Sep 2024</c:v>
                </c:pt>
                <c:pt idx="13">
                  <c:v>20 Sep 2024</c:v>
                </c:pt>
                <c:pt idx="14">
                  <c:v>19 Sep 2024</c:v>
                </c:pt>
                <c:pt idx="15">
                  <c:v>18 Sep 2024</c:v>
                </c:pt>
                <c:pt idx="16">
                  <c:v>17 Sep 2024</c:v>
                </c:pt>
                <c:pt idx="17">
                  <c:v>16 Sep 2024</c:v>
                </c:pt>
                <c:pt idx="18">
                  <c:v>13 Sep 2024</c:v>
                </c:pt>
                <c:pt idx="19">
                  <c:v>12 Sep 2024</c:v>
                </c:pt>
                <c:pt idx="20">
                  <c:v>11 Sep 2024</c:v>
                </c:pt>
                <c:pt idx="21">
                  <c:v>10 Sep 2024</c:v>
                </c:pt>
                <c:pt idx="22">
                  <c:v>09 Sep 2024</c:v>
                </c:pt>
                <c:pt idx="23">
                  <c:v>06 Sep 2024</c:v>
                </c:pt>
                <c:pt idx="24">
                  <c:v>05 Sep 2024</c:v>
                </c:pt>
                <c:pt idx="25">
                  <c:v>04 Sep 2024</c:v>
                </c:pt>
                <c:pt idx="26">
                  <c:v>03 Sep 2024</c:v>
                </c:pt>
                <c:pt idx="27">
                  <c:v>30 Aug 2024</c:v>
                </c:pt>
                <c:pt idx="28">
                  <c:v>29 Aug 2024</c:v>
                </c:pt>
                <c:pt idx="29">
                  <c:v>28 Aug 2024</c:v>
                </c:pt>
                <c:pt idx="30">
                  <c:v>27 Aug 2024</c:v>
                </c:pt>
                <c:pt idx="31">
                  <c:v>26 Aug 2024</c:v>
                </c:pt>
                <c:pt idx="32">
                  <c:v>23 Aug 2024</c:v>
                </c:pt>
                <c:pt idx="33">
                  <c:v>22 Aug 2024</c:v>
                </c:pt>
                <c:pt idx="34">
                  <c:v>21 Aug 2024</c:v>
                </c:pt>
                <c:pt idx="35">
                  <c:v>20 Aug 2024</c:v>
                </c:pt>
                <c:pt idx="36">
                  <c:v>19 Aug 2024</c:v>
                </c:pt>
                <c:pt idx="37">
                  <c:v>16 Aug 2024</c:v>
                </c:pt>
                <c:pt idx="38">
                  <c:v>15 Aug 2024</c:v>
                </c:pt>
                <c:pt idx="39">
                  <c:v>14 Aug 2024</c:v>
                </c:pt>
                <c:pt idx="40">
                  <c:v>13 Aug 2024</c:v>
                </c:pt>
                <c:pt idx="41">
                  <c:v>12 Aug 2024</c:v>
                </c:pt>
                <c:pt idx="42">
                  <c:v>09 Aug 2024</c:v>
                </c:pt>
                <c:pt idx="43">
                  <c:v>08 Aug 2024</c:v>
                </c:pt>
                <c:pt idx="44">
                  <c:v>07 Aug 2024</c:v>
                </c:pt>
                <c:pt idx="45">
                  <c:v>06 Aug 2024</c:v>
                </c:pt>
                <c:pt idx="46">
                  <c:v>05 Aug 2024</c:v>
                </c:pt>
                <c:pt idx="47">
                  <c:v>02 Aug 2024</c:v>
                </c:pt>
                <c:pt idx="48">
                  <c:v>01 Aug 2024</c:v>
                </c:pt>
                <c:pt idx="49">
                  <c:v>31 Jul 2024</c:v>
                </c:pt>
                <c:pt idx="50">
                  <c:v>30 Jul 2024</c:v>
                </c:pt>
                <c:pt idx="51">
                  <c:v>29 Jul 2024</c:v>
                </c:pt>
                <c:pt idx="52">
                  <c:v>26 Jul 2024</c:v>
                </c:pt>
                <c:pt idx="53">
                  <c:v>25 Jul 2024</c:v>
                </c:pt>
                <c:pt idx="54">
                  <c:v>24 Jul 2024</c:v>
                </c:pt>
                <c:pt idx="55">
                  <c:v>23 Jul 2024</c:v>
                </c:pt>
                <c:pt idx="56">
                  <c:v>22 Jul 2024</c:v>
                </c:pt>
                <c:pt idx="57">
                  <c:v>19 Jul 2024</c:v>
                </c:pt>
                <c:pt idx="58">
                  <c:v>18 Jul 2024</c:v>
                </c:pt>
                <c:pt idx="59">
                  <c:v>17 Jul 2024</c:v>
                </c:pt>
                <c:pt idx="60">
                  <c:v>16 Jul 2024</c:v>
                </c:pt>
                <c:pt idx="61">
                  <c:v>15 Jul 2024</c:v>
                </c:pt>
                <c:pt idx="62">
                  <c:v>12 Jul 2024</c:v>
                </c:pt>
              </c:strCache>
            </c:strRef>
          </c:cat>
          <c:val>
            <c:numRef>
              <c:f>'Historical Data - Single Price'!$D$16:$D$78</c:f>
              <c:numCache>
                <c:formatCode>General</c:formatCode>
                <c:ptCount val="63"/>
                <c:pt idx="0">
                  <c:v>35.979999999999997</c:v>
                </c:pt>
                <c:pt idx="1">
                  <c:v>36.08</c:v>
                </c:pt>
                <c:pt idx="2">
                  <c:v>35.65</c:v>
                </c:pt>
                <c:pt idx="3">
                  <c:v>35.33</c:v>
                </c:pt>
                <c:pt idx="4">
                  <c:v>35.729999999999997</c:v>
                </c:pt>
                <c:pt idx="5">
                  <c:v>36.17</c:v>
                </c:pt>
                <c:pt idx="6">
                  <c:v>36.04</c:v>
                </c:pt>
                <c:pt idx="7">
                  <c:v>36.25</c:v>
                </c:pt>
                <c:pt idx="8">
                  <c:v>35.21</c:v>
                </c:pt>
                <c:pt idx="9">
                  <c:v>35</c:v>
                </c:pt>
                <c:pt idx="10">
                  <c:v>34.75</c:v>
                </c:pt>
                <c:pt idx="11">
                  <c:v>35.79</c:v>
                </c:pt>
                <c:pt idx="12">
                  <c:v>35.92</c:v>
                </c:pt>
                <c:pt idx="13">
                  <c:v>34.79</c:v>
                </c:pt>
                <c:pt idx="14">
                  <c:v>35.71</c:v>
                </c:pt>
                <c:pt idx="15">
                  <c:v>35.89</c:v>
                </c:pt>
                <c:pt idx="16">
                  <c:v>35.85</c:v>
                </c:pt>
                <c:pt idx="17">
                  <c:v>35.83</c:v>
                </c:pt>
                <c:pt idx="18">
                  <c:v>34.880000000000003</c:v>
                </c:pt>
                <c:pt idx="19">
                  <c:v>34.9</c:v>
                </c:pt>
                <c:pt idx="20">
                  <c:v>34.33</c:v>
                </c:pt>
                <c:pt idx="21">
                  <c:v>33.979999999999997</c:v>
                </c:pt>
                <c:pt idx="22">
                  <c:v>35.26</c:v>
                </c:pt>
                <c:pt idx="23">
                  <c:v>34.75</c:v>
                </c:pt>
                <c:pt idx="24">
                  <c:v>35.299999999999997</c:v>
                </c:pt>
                <c:pt idx="25">
                  <c:v>35.270000000000003</c:v>
                </c:pt>
                <c:pt idx="26">
                  <c:v>34.74</c:v>
                </c:pt>
                <c:pt idx="27">
                  <c:v>34.65</c:v>
                </c:pt>
                <c:pt idx="28">
                  <c:v>34.39</c:v>
                </c:pt>
                <c:pt idx="29">
                  <c:v>34.6</c:v>
                </c:pt>
                <c:pt idx="30">
                  <c:v>33.729999999999997</c:v>
                </c:pt>
                <c:pt idx="31">
                  <c:v>34.75</c:v>
                </c:pt>
                <c:pt idx="32">
                  <c:v>34</c:v>
                </c:pt>
                <c:pt idx="33">
                  <c:v>35</c:v>
                </c:pt>
                <c:pt idx="34">
                  <c:v>34.409999999999997</c:v>
                </c:pt>
                <c:pt idx="35">
                  <c:v>34.31</c:v>
                </c:pt>
                <c:pt idx="36">
                  <c:v>34.08</c:v>
                </c:pt>
                <c:pt idx="37">
                  <c:v>33</c:v>
                </c:pt>
                <c:pt idx="38">
                  <c:v>33.270000000000003</c:v>
                </c:pt>
                <c:pt idx="39">
                  <c:v>33.81</c:v>
                </c:pt>
                <c:pt idx="40">
                  <c:v>33.25</c:v>
                </c:pt>
                <c:pt idx="41">
                  <c:v>33.979999999999997</c:v>
                </c:pt>
                <c:pt idx="42">
                  <c:v>33.69</c:v>
                </c:pt>
                <c:pt idx="43">
                  <c:v>33.340000000000003</c:v>
                </c:pt>
                <c:pt idx="44">
                  <c:v>33.5</c:v>
                </c:pt>
                <c:pt idx="45">
                  <c:v>33.5</c:v>
                </c:pt>
                <c:pt idx="46">
                  <c:v>34.81</c:v>
                </c:pt>
                <c:pt idx="47">
                  <c:v>32.83</c:v>
                </c:pt>
                <c:pt idx="48">
                  <c:v>33.67</c:v>
                </c:pt>
                <c:pt idx="49">
                  <c:v>33.729999999999997</c:v>
                </c:pt>
                <c:pt idx="50">
                  <c:v>32.89</c:v>
                </c:pt>
                <c:pt idx="51">
                  <c:v>33.520000000000003</c:v>
                </c:pt>
                <c:pt idx="52">
                  <c:v>32.39</c:v>
                </c:pt>
                <c:pt idx="53">
                  <c:v>31.89</c:v>
                </c:pt>
                <c:pt idx="54">
                  <c:v>31.75</c:v>
                </c:pt>
                <c:pt idx="55">
                  <c:v>32.229999999999997</c:v>
                </c:pt>
                <c:pt idx="56">
                  <c:v>32.08</c:v>
                </c:pt>
                <c:pt idx="57">
                  <c:v>31.06</c:v>
                </c:pt>
                <c:pt idx="58">
                  <c:v>31.78</c:v>
                </c:pt>
                <c:pt idx="59">
                  <c:v>31.94</c:v>
                </c:pt>
                <c:pt idx="60">
                  <c:v>32.299999999999997</c:v>
                </c:pt>
                <c:pt idx="61">
                  <c:v>32.130000000000003</c:v>
                </c:pt>
                <c:pt idx="62">
                  <c:v>31.88</c:v>
                </c:pt>
              </c:numCache>
            </c:numRef>
          </c:val>
          <c:smooth val="0"/>
          <c:extLst xmlns:c15="http://schemas.microsoft.com/office/drawing/2012/chart">
            <c:ext xmlns:c16="http://schemas.microsoft.com/office/drawing/2014/chart" uri="{C3380CC4-5D6E-409C-BE32-E72D297353CC}">
              <c16:uniqueId val="{00000000-71D7-426B-8009-A5CCB10838C0}"/>
            </c:ext>
          </c:extLst>
        </c:ser>
        <c:ser>
          <c:idx val="1"/>
          <c:order val="1"/>
          <c:tx>
            <c:v>Mid</c:v>
          </c:tx>
          <c:spPr>
            <a:ln w="28575" cap="rnd">
              <a:solidFill>
                <a:srgbClr val="6F0791"/>
              </a:solidFill>
              <a:round/>
            </a:ln>
            <a:effectLst/>
          </c:spPr>
          <c:marker>
            <c:symbol val="none"/>
          </c:marker>
          <c:cat>
            <c:strRef>
              <c:f>'Historical Data - Single Price'!$C$16:$C$78</c:f>
              <c:strCache>
                <c:ptCount val="63"/>
                <c:pt idx="0">
                  <c:v>09 Oct 2024</c:v>
                </c:pt>
                <c:pt idx="1">
                  <c:v>08 Oct 2024</c:v>
                </c:pt>
                <c:pt idx="2">
                  <c:v>07 Oct 2024</c:v>
                </c:pt>
                <c:pt idx="3">
                  <c:v>04 Oct 2024</c:v>
                </c:pt>
                <c:pt idx="4">
                  <c:v>03 Oct 2024</c:v>
                </c:pt>
                <c:pt idx="5">
                  <c:v>02 Oct 2024</c:v>
                </c:pt>
                <c:pt idx="6">
                  <c:v>01 Oct 2024</c:v>
                </c:pt>
                <c:pt idx="7">
                  <c:v>30 Sep 2024</c:v>
                </c:pt>
                <c:pt idx="8">
                  <c:v>27 Sep 2024</c:v>
                </c:pt>
                <c:pt idx="9">
                  <c:v>26 Sep 2024</c:v>
                </c:pt>
                <c:pt idx="10">
                  <c:v>25 Sep 2024</c:v>
                </c:pt>
                <c:pt idx="11">
                  <c:v>24 Sep 2024</c:v>
                </c:pt>
                <c:pt idx="12">
                  <c:v>23 Sep 2024</c:v>
                </c:pt>
                <c:pt idx="13">
                  <c:v>20 Sep 2024</c:v>
                </c:pt>
                <c:pt idx="14">
                  <c:v>19 Sep 2024</c:v>
                </c:pt>
                <c:pt idx="15">
                  <c:v>18 Sep 2024</c:v>
                </c:pt>
                <c:pt idx="16">
                  <c:v>17 Sep 2024</c:v>
                </c:pt>
                <c:pt idx="17">
                  <c:v>16 Sep 2024</c:v>
                </c:pt>
                <c:pt idx="18">
                  <c:v>13 Sep 2024</c:v>
                </c:pt>
                <c:pt idx="19">
                  <c:v>12 Sep 2024</c:v>
                </c:pt>
                <c:pt idx="20">
                  <c:v>11 Sep 2024</c:v>
                </c:pt>
                <c:pt idx="21">
                  <c:v>10 Sep 2024</c:v>
                </c:pt>
                <c:pt idx="22">
                  <c:v>09 Sep 2024</c:v>
                </c:pt>
                <c:pt idx="23">
                  <c:v>06 Sep 2024</c:v>
                </c:pt>
                <c:pt idx="24">
                  <c:v>05 Sep 2024</c:v>
                </c:pt>
                <c:pt idx="25">
                  <c:v>04 Sep 2024</c:v>
                </c:pt>
                <c:pt idx="26">
                  <c:v>03 Sep 2024</c:v>
                </c:pt>
                <c:pt idx="27">
                  <c:v>30 Aug 2024</c:v>
                </c:pt>
                <c:pt idx="28">
                  <c:v>29 Aug 2024</c:v>
                </c:pt>
                <c:pt idx="29">
                  <c:v>28 Aug 2024</c:v>
                </c:pt>
                <c:pt idx="30">
                  <c:v>27 Aug 2024</c:v>
                </c:pt>
                <c:pt idx="31">
                  <c:v>26 Aug 2024</c:v>
                </c:pt>
                <c:pt idx="32">
                  <c:v>23 Aug 2024</c:v>
                </c:pt>
                <c:pt idx="33">
                  <c:v>22 Aug 2024</c:v>
                </c:pt>
                <c:pt idx="34">
                  <c:v>21 Aug 2024</c:v>
                </c:pt>
                <c:pt idx="35">
                  <c:v>20 Aug 2024</c:v>
                </c:pt>
                <c:pt idx="36">
                  <c:v>19 Aug 2024</c:v>
                </c:pt>
                <c:pt idx="37">
                  <c:v>16 Aug 2024</c:v>
                </c:pt>
                <c:pt idx="38">
                  <c:v>15 Aug 2024</c:v>
                </c:pt>
                <c:pt idx="39">
                  <c:v>14 Aug 2024</c:v>
                </c:pt>
                <c:pt idx="40">
                  <c:v>13 Aug 2024</c:v>
                </c:pt>
                <c:pt idx="41">
                  <c:v>12 Aug 2024</c:v>
                </c:pt>
                <c:pt idx="42">
                  <c:v>09 Aug 2024</c:v>
                </c:pt>
                <c:pt idx="43">
                  <c:v>08 Aug 2024</c:v>
                </c:pt>
                <c:pt idx="44">
                  <c:v>07 Aug 2024</c:v>
                </c:pt>
                <c:pt idx="45">
                  <c:v>06 Aug 2024</c:v>
                </c:pt>
                <c:pt idx="46">
                  <c:v>05 Aug 2024</c:v>
                </c:pt>
                <c:pt idx="47">
                  <c:v>02 Aug 2024</c:v>
                </c:pt>
                <c:pt idx="48">
                  <c:v>01 Aug 2024</c:v>
                </c:pt>
                <c:pt idx="49">
                  <c:v>31 Jul 2024</c:v>
                </c:pt>
                <c:pt idx="50">
                  <c:v>30 Jul 2024</c:v>
                </c:pt>
                <c:pt idx="51">
                  <c:v>29 Jul 2024</c:v>
                </c:pt>
                <c:pt idx="52">
                  <c:v>26 Jul 2024</c:v>
                </c:pt>
                <c:pt idx="53">
                  <c:v>25 Jul 2024</c:v>
                </c:pt>
                <c:pt idx="54">
                  <c:v>24 Jul 2024</c:v>
                </c:pt>
                <c:pt idx="55">
                  <c:v>23 Jul 2024</c:v>
                </c:pt>
                <c:pt idx="56">
                  <c:v>22 Jul 2024</c:v>
                </c:pt>
                <c:pt idx="57">
                  <c:v>19 Jul 2024</c:v>
                </c:pt>
                <c:pt idx="58">
                  <c:v>18 Jul 2024</c:v>
                </c:pt>
                <c:pt idx="59">
                  <c:v>17 Jul 2024</c:v>
                </c:pt>
                <c:pt idx="60">
                  <c:v>16 Jul 2024</c:v>
                </c:pt>
                <c:pt idx="61">
                  <c:v>15 Jul 2024</c:v>
                </c:pt>
                <c:pt idx="62">
                  <c:v>12 Jul 2024</c:v>
                </c:pt>
              </c:strCache>
            </c:strRef>
          </c:cat>
          <c:val>
            <c:numRef>
              <c:f>'Historical Data - Single Price'!$E$16:$E$78</c:f>
              <c:numCache>
                <c:formatCode>General</c:formatCode>
                <c:ptCount val="63"/>
                <c:pt idx="0">
                  <c:v>35.979999999999997</c:v>
                </c:pt>
                <c:pt idx="1">
                  <c:v>36.08</c:v>
                </c:pt>
                <c:pt idx="2">
                  <c:v>35.65</c:v>
                </c:pt>
                <c:pt idx="3">
                  <c:v>35.33</c:v>
                </c:pt>
                <c:pt idx="4">
                  <c:v>35.729999999999997</c:v>
                </c:pt>
                <c:pt idx="5">
                  <c:v>36.17</c:v>
                </c:pt>
                <c:pt idx="6">
                  <c:v>36.04</c:v>
                </c:pt>
                <c:pt idx="7">
                  <c:v>36.25</c:v>
                </c:pt>
                <c:pt idx="8">
                  <c:v>35.21</c:v>
                </c:pt>
                <c:pt idx="9">
                  <c:v>35</c:v>
                </c:pt>
                <c:pt idx="10">
                  <c:v>34.75</c:v>
                </c:pt>
                <c:pt idx="11">
                  <c:v>35.79</c:v>
                </c:pt>
                <c:pt idx="12">
                  <c:v>35.92</c:v>
                </c:pt>
                <c:pt idx="13">
                  <c:v>34.79</c:v>
                </c:pt>
                <c:pt idx="14">
                  <c:v>35.71</c:v>
                </c:pt>
                <c:pt idx="15">
                  <c:v>35.89</c:v>
                </c:pt>
                <c:pt idx="16">
                  <c:v>35.85</c:v>
                </c:pt>
                <c:pt idx="17">
                  <c:v>35.83</c:v>
                </c:pt>
                <c:pt idx="18">
                  <c:v>34.880000000000003</c:v>
                </c:pt>
                <c:pt idx="19">
                  <c:v>34.9</c:v>
                </c:pt>
                <c:pt idx="20">
                  <c:v>34.33</c:v>
                </c:pt>
                <c:pt idx="21">
                  <c:v>33.979999999999997</c:v>
                </c:pt>
                <c:pt idx="22">
                  <c:v>35.26</c:v>
                </c:pt>
                <c:pt idx="23">
                  <c:v>34.75</c:v>
                </c:pt>
                <c:pt idx="24">
                  <c:v>35.299999999999997</c:v>
                </c:pt>
                <c:pt idx="25">
                  <c:v>35.270000000000003</c:v>
                </c:pt>
                <c:pt idx="26">
                  <c:v>34.74</c:v>
                </c:pt>
                <c:pt idx="27">
                  <c:v>34.65</c:v>
                </c:pt>
                <c:pt idx="28">
                  <c:v>34.39</c:v>
                </c:pt>
                <c:pt idx="29">
                  <c:v>34.6</c:v>
                </c:pt>
                <c:pt idx="30">
                  <c:v>33.729999999999997</c:v>
                </c:pt>
                <c:pt idx="31">
                  <c:v>34.75</c:v>
                </c:pt>
                <c:pt idx="32">
                  <c:v>34</c:v>
                </c:pt>
                <c:pt idx="33">
                  <c:v>35</c:v>
                </c:pt>
                <c:pt idx="34">
                  <c:v>34.409999999999997</c:v>
                </c:pt>
                <c:pt idx="35">
                  <c:v>34.31</c:v>
                </c:pt>
                <c:pt idx="36">
                  <c:v>34.08</c:v>
                </c:pt>
                <c:pt idx="37">
                  <c:v>33</c:v>
                </c:pt>
                <c:pt idx="38">
                  <c:v>33.270000000000003</c:v>
                </c:pt>
                <c:pt idx="39">
                  <c:v>33.81</c:v>
                </c:pt>
                <c:pt idx="40">
                  <c:v>33.25</c:v>
                </c:pt>
                <c:pt idx="41">
                  <c:v>33.979999999999997</c:v>
                </c:pt>
                <c:pt idx="42">
                  <c:v>33.69</c:v>
                </c:pt>
                <c:pt idx="43">
                  <c:v>33.340000000000003</c:v>
                </c:pt>
                <c:pt idx="44">
                  <c:v>33.5</c:v>
                </c:pt>
                <c:pt idx="45">
                  <c:v>33.5</c:v>
                </c:pt>
                <c:pt idx="46">
                  <c:v>34.81</c:v>
                </c:pt>
                <c:pt idx="47">
                  <c:v>32.83</c:v>
                </c:pt>
                <c:pt idx="48">
                  <c:v>33.67</c:v>
                </c:pt>
                <c:pt idx="49">
                  <c:v>33.729999999999997</c:v>
                </c:pt>
                <c:pt idx="50">
                  <c:v>32.89</c:v>
                </c:pt>
                <c:pt idx="51">
                  <c:v>33.520000000000003</c:v>
                </c:pt>
                <c:pt idx="52">
                  <c:v>32.39</c:v>
                </c:pt>
                <c:pt idx="53">
                  <c:v>31.89</c:v>
                </c:pt>
                <c:pt idx="54">
                  <c:v>31.75</c:v>
                </c:pt>
                <c:pt idx="55">
                  <c:v>32.229999999999997</c:v>
                </c:pt>
                <c:pt idx="56">
                  <c:v>32.08</c:v>
                </c:pt>
                <c:pt idx="57">
                  <c:v>31.06</c:v>
                </c:pt>
                <c:pt idx="58">
                  <c:v>31.78</c:v>
                </c:pt>
                <c:pt idx="59">
                  <c:v>31.94</c:v>
                </c:pt>
                <c:pt idx="60">
                  <c:v>32.299999999999997</c:v>
                </c:pt>
                <c:pt idx="61">
                  <c:v>32.130000000000003</c:v>
                </c:pt>
                <c:pt idx="62">
                  <c:v>31.88</c:v>
                </c:pt>
              </c:numCache>
            </c:numRef>
          </c:val>
          <c:smooth val="0"/>
          <c:extLst xmlns:c15="http://schemas.microsoft.com/office/drawing/2012/chart">
            <c:ext xmlns:c16="http://schemas.microsoft.com/office/drawing/2014/chart" uri="{C3380CC4-5D6E-409C-BE32-E72D297353CC}">
              <c16:uniqueId val="{00000001-71D7-426B-8009-A5CCB10838C0}"/>
            </c:ext>
          </c:extLst>
        </c:ser>
        <c:ser>
          <c:idx val="2"/>
          <c:order val="2"/>
          <c:tx>
            <c:v>High</c:v>
          </c:tx>
          <c:spPr>
            <a:ln w="28575" cap="rnd">
              <a:solidFill>
                <a:schemeClr val="tx1"/>
              </a:solidFill>
              <a:round/>
            </a:ln>
            <a:effectLst/>
          </c:spPr>
          <c:marker>
            <c:symbol val="none"/>
          </c:marker>
          <c:cat>
            <c:strRef>
              <c:f>'Historical Data - Single Price'!$C$16:$C$78</c:f>
              <c:strCache>
                <c:ptCount val="63"/>
                <c:pt idx="0">
                  <c:v>09 Oct 2024</c:v>
                </c:pt>
                <c:pt idx="1">
                  <c:v>08 Oct 2024</c:v>
                </c:pt>
                <c:pt idx="2">
                  <c:v>07 Oct 2024</c:v>
                </c:pt>
                <c:pt idx="3">
                  <c:v>04 Oct 2024</c:v>
                </c:pt>
                <c:pt idx="4">
                  <c:v>03 Oct 2024</c:v>
                </c:pt>
                <c:pt idx="5">
                  <c:v>02 Oct 2024</c:v>
                </c:pt>
                <c:pt idx="6">
                  <c:v>01 Oct 2024</c:v>
                </c:pt>
                <c:pt idx="7">
                  <c:v>30 Sep 2024</c:v>
                </c:pt>
                <c:pt idx="8">
                  <c:v>27 Sep 2024</c:v>
                </c:pt>
                <c:pt idx="9">
                  <c:v>26 Sep 2024</c:v>
                </c:pt>
                <c:pt idx="10">
                  <c:v>25 Sep 2024</c:v>
                </c:pt>
                <c:pt idx="11">
                  <c:v>24 Sep 2024</c:v>
                </c:pt>
                <c:pt idx="12">
                  <c:v>23 Sep 2024</c:v>
                </c:pt>
                <c:pt idx="13">
                  <c:v>20 Sep 2024</c:v>
                </c:pt>
                <c:pt idx="14">
                  <c:v>19 Sep 2024</c:v>
                </c:pt>
                <c:pt idx="15">
                  <c:v>18 Sep 2024</c:v>
                </c:pt>
                <c:pt idx="16">
                  <c:v>17 Sep 2024</c:v>
                </c:pt>
                <c:pt idx="17">
                  <c:v>16 Sep 2024</c:v>
                </c:pt>
                <c:pt idx="18">
                  <c:v>13 Sep 2024</c:v>
                </c:pt>
                <c:pt idx="19">
                  <c:v>12 Sep 2024</c:v>
                </c:pt>
                <c:pt idx="20">
                  <c:v>11 Sep 2024</c:v>
                </c:pt>
                <c:pt idx="21">
                  <c:v>10 Sep 2024</c:v>
                </c:pt>
                <c:pt idx="22">
                  <c:v>09 Sep 2024</c:v>
                </c:pt>
                <c:pt idx="23">
                  <c:v>06 Sep 2024</c:v>
                </c:pt>
                <c:pt idx="24">
                  <c:v>05 Sep 2024</c:v>
                </c:pt>
                <c:pt idx="25">
                  <c:v>04 Sep 2024</c:v>
                </c:pt>
                <c:pt idx="26">
                  <c:v>03 Sep 2024</c:v>
                </c:pt>
                <c:pt idx="27">
                  <c:v>30 Aug 2024</c:v>
                </c:pt>
                <c:pt idx="28">
                  <c:v>29 Aug 2024</c:v>
                </c:pt>
                <c:pt idx="29">
                  <c:v>28 Aug 2024</c:v>
                </c:pt>
                <c:pt idx="30">
                  <c:v>27 Aug 2024</c:v>
                </c:pt>
                <c:pt idx="31">
                  <c:v>26 Aug 2024</c:v>
                </c:pt>
                <c:pt idx="32">
                  <c:v>23 Aug 2024</c:v>
                </c:pt>
                <c:pt idx="33">
                  <c:v>22 Aug 2024</c:v>
                </c:pt>
                <c:pt idx="34">
                  <c:v>21 Aug 2024</c:v>
                </c:pt>
                <c:pt idx="35">
                  <c:v>20 Aug 2024</c:v>
                </c:pt>
                <c:pt idx="36">
                  <c:v>19 Aug 2024</c:v>
                </c:pt>
                <c:pt idx="37">
                  <c:v>16 Aug 2024</c:v>
                </c:pt>
                <c:pt idx="38">
                  <c:v>15 Aug 2024</c:v>
                </c:pt>
                <c:pt idx="39">
                  <c:v>14 Aug 2024</c:v>
                </c:pt>
                <c:pt idx="40">
                  <c:v>13 Aug 2024</c:v>
                </c:pt>
                <c:pt idx="41">
                  <c:v>12 Aug 2024</c:v>
                </c:pt>
                <c:pt idx="42">
                  <c:v>09 Aug 2024</c:v>
                </c:pt>
                <c:pt idx="43">
                  <c:v>08 Aug 2024</c:v>
                </c:pt>
                <c:pt idx="44">
                  <c:v>07 Aug 2024</c:v>
                </c:pt>
                <c:pt idx="45">
                  <c:v>06 Aug 2024</c:v>
                </c:pt>
                <c:pt idx="46">
                  <c:v>05 Aug 2024</c:v>
                </c:pt>
                <c:pt idx="47">
                  <c:v>02 Aug 2024</c:v>
                </c:pt>
                <c:pt idx="48">
                  <c:v>01 Aug 2024</c:v>
                </c:pt>
                <c:pt idx="49">
                  <c:v>31 Jul 2024</c:v>
                </c:pt>
                <c:pt idx="50">
                  <c:v>30 Jul 2024</c:v>
                </c:pt>
                <c:pt idx="51">
                  <c:v>29 Jul 2024</c:v>
                </c:pt>
                <c:pt idx="52">
                  <c:v>26 Jul 2024</c:v>
                </c:pt>
                <c:pt idx="53">
                  <c:v>25 Jul 2024</c:v>
                </c:pt>
                <c:pt idx="54">
                  <c:v>24 Jul 2024</c:v>
                </c:pt>
                <c:pt idx="55">
                  <c:v>23 Jul 2024</c:v>
                </c:pt>
                <c:pt idx="56">
                  <c:v>22 Jul 2024</c:v>
                </c:pt>
                <c:pt idx="57">
                  <c:v>19 Jul 2024</c:v>
                </c:pt>
                <c:pt idx="58">
                  <c:v>18 Jul 2024</c:v>
                </c:pt>
                <c:pt idx="59">
                  <c:v>17 Jul 2024</c:v>
                </c:pt>
                <c:pt idx="60">
                  <c:v>16 Jul 2024</c:v>
                </c:pt>
                <c:pt idx="61">
                  <c:v>15 Jul 2024</c:v>
                </c:pt>
                <c:pt idx="62">
                  <c:v>12 Jul 2024</c:v>
                </c:pt>
              </c:strCache>
            </c:strRef>
          </c:cat>
          <c:val>
            <c:numRef>
              <c:f>'Historical Data - Single Price'!$F$16:$F$78</c:f>
              <c:numCache>
                <c:formatCode>General</c:formatCode>
                <c:ptCount val="63"/>
                <c:pt idx="0">
                  <c:v>35.979999999999997</c:v>
                </c:pt>
                <c:pt idx="1">
                  <c:v>36.08</c:v>
                </c:pt>
                <c:pt idx="2">
                  <c:v>35.65</c:v>
                </c:pt>
                <c:pt idx="3">
                  <c:v>35.33</c:v>
                </c:pt>
                <c:pt idx="4">
                  <c:v>35.729999999999997</c:v>
                </c:pt>
                <c:pt idx="5">
                  <c:v>36.17</c:v>
                </c:pt>
                <c:pt idx="6">
                  <c:v>36.04</c:v>
                </c:pt>
                <c:pt idx="7">
                  <c:v>36.25</c:v>
                </c:pt>
                <c:pt idx="8">
                  <c:v>35.21</c:v>
                </c:pt>
                <c:pt idx="9">
                  <c:v>35</c:v>
                </c:pt>
                <c:pt idx="10">
                  <c:v>34.75</c:v>
                </c:pt>
                <c:pt idx="11">
                  <c:v>35.79</c:v>
                </c:pt>
                <c:pt idx="12">
                  <c:v>35.92</c:v>
                </c:pt>
                <c:pt idx="13">
                  <c:v>34.79</c:v>
                </c:pt>
                <c:pt idx="14">
                  <c:v>35.71</c:v>
                </c:pt>
                <c:pt idx="15">
                  <c:v>35.89</c:v>
                </c:pt>
                <c:pt idx="16">
                  <c:v>35.85</c:v>
                </c:pt>
                <c:pt idx="17">
                  <c:v>35.83</c:v>
                </c:pt>
                <c:pt idx="18">
                  <c:v>34.880000000000003</c:v>
                </c:pt>
                <c:pt idx="19">
                  <c:v>34.9</c:v>
                </c:pt>
                <c:pt idx="20">
                  <c:v>34.33</c:v>
                </c:pt>
                <c:pt idx="21">
                  <c:v>33.979999999999997</c:v>
                </c:pt>
                <c:pt idx="22">
                  <c:v>35.26</c:v>
                </c:pt>
                <c:pt idx="23">
                  <c:v>34.75</c:v>
                </c:pt>
                <c:pt idx="24">
                  <c:v>35.299999999999997</c:v>
                </c:pt>
                <c:pt idx="25">
                  <c:v>35.270000000000003</c:v>
                </c:pt>
                <c:pt idx="26">
                  <c:v>34.74</c:v>
                </c:pt>
                <c:pt idx="27">
                  <c:v>34.65</c:v>
                </c:pt>
                <c:pt idx="28">
                  <c:v>34.39</c:v>
                </c:pt>
                <c:pt idx="29">
                  <c:v>34.6</c:v>
                </c:pt>
                <c:pt idx="30">
                  <c:v>33.729999999999997</c:v>
                </c:pt>
                <c:pt idx="31">
                  <c:v>34.75</c:v>
                </c:pt>
                <c:pt idx="32">
                  <c:v>34</c:v>
                </c:pt>
                <c:pt idx="33">
                  <c:v>35</c:v>
                </c:pt>
                <c:pt idx="34">
                  <c:v>34.409999999999997</c:v>
                </c:pt>
                <c:pt idx="35">
                  <c:v>34.31</c:v>
                </c:pt>
                <c:pt idx="36">
                  <c:v>34.08</c:v>
                </c:pt>
                <c:pt idx="37">
                  <c:v>33</c:v>
                </c:pt>
                <c:pt idx="38">
                  <c:v>33.270000000000003</c:v>
                </c:pt>
                <c:pt idx="39">
                  <c:v>33.81</c:v>
                </c:pt>
                <c:pt idx="40">
                  <c:v>33.25</c:v>
                </c:pt>
                <c:pt idx="41">
                  <c:v>33.979999999999997</c:v>
                </c:pt>
                <c:pt idx="42">
                  <c:v>33.69</c:v>
                </c:pt>
                <c:pt idx="43">
                  <c:v>33.340000000000003</c:v>
                </c:pt>
                <c:pt idx="44">
                  <c:v>33.5</c:v>
                </c:pt>
                <c:pt idx="45">
                  <c:v>33.5</c:v>
                </c:pt>
                <c:pt idx="46">
                  <c:v>34.81</c:v>
                </c:pt>
                <c:pt idx="47">
                  <c:v>32.83</c:v>
                </c:pt>
                <c:pt idx="48">
                  <c:v>33.67</c:v>
                </c:pt>
                <c:pt idx="49">
                  <c:v>33.729999999999997</c:v>
                </c:pt>
                <c:pt idx="50">
                  <c:v>32.89</c:v>
                </c:pt>
                <c:pt idx="51">
                  <c:v>33.520000000000003</c:v>
                </c:pt>
                <c:pt idx="52">
                  <c:v>32.39</c:v>
                </c:pt>
                <c:pt idx="53">
                  <c:v>31.89</c:v>
                </c:pt>
                <c:pt idx="54">
                  <c:v>31.75</c:v>
                </c:pt>
                <c:pt idx="55">
                  <c:v>32.229999999999997</c:v>
                </c:pt>
                <c:pt idx="56">
                  <c:v>32.08</c:v>
                </c:pt>
                <c:pt idx="57">
                  <c:v>31.06</c:v>
                </c:pt>
                <c:pt idx="58">
                  <c:v>31.78</c:v>
                </c:pt>
                <c:pt idx="59">
                  <c:v>31.94</c:v>
                </c:pt>
                <c:pt idx="60">
                  <c:v>32.299999999999997</c:v>
                </c:pt>
                <c:pt idx="61">
                  <c:v>32.130000000000003</c:v>
                </c:pt>
                <c:pt idx="62">
                  <c:v>31.88</c:v>
                </c:pt>
              </c:numCache>
            </c:numRef>
          </c:val>
          <c:smooth val="0"/>
          <c:extLst>
            <c:ext xmlns:c16="http://schemas.microsoft.com/office/drawing/2014/chart" uri="{C3380CC4-5D6E-409C-BE32-E72D297353CC}">
              <c16:uniqueId val="{00000002-71D7-426B-8009-A5CCB10838C0}"/>
            </c:ext>
          </c:extLst>
        </c:ser>
        <c:dLbls>
          <c:showLegendKey val="0"/>
          <c:showVal val="0"/>
          <c:showCatName val="0"/>
          <c:showSerName val="0"/>
          <c:showPercent val="0"/>
          <c:showBubbleSize val="0"/>
        </c:dLbls>
        <c:smooth val="0"/>
        <c:axId val="560005504"/>
        <c:axId val="559997960"/>
        <c:extLst/>
      </c:lineChart>
      <c:dateAx>
        <c:axId val="560005504"/>
        <c:scaling>
          <c:orientation val="maxMin"/>
        </c:scaling>
        <c:delete val="0"/>
        <c:axPos val="b"/>
        <c:numFmt formatCode="General"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59997960"/>
        <c:crosses val="autoZero"/>
        <c:auto val="0"/>
        <c:lblOffset val="100"/>
        <c:baseTimeUnit val="days"/>
      </c:dateAx>
      <c:valAx>
        <c:axId val="559997960"/>
        <c:scaling>
          <c:orientation val="minMax"/>
        </c:scaling>
        <c:delete val="0"/>
        <c:axPos val="r"/>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60005504"/>
        <c:crosses val="autoZero"/>
        <c:crossBetween val="between"/>
      </c:valAx>
      <c:spPr>
        <a:noFill/>
        <a:ln w="25400">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1769110</xdr:colOff>
      <xdr:row>3</xdr:row>
      <xdr:rowOff>121285</xdr:rowOff>
    </xdr:to>
    <xdr:pic>
      <xdr:nvPicPr>
        <xdr:cNvPr id="2" name="Picture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816735" cy="62420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1784350</xdr:colOff>
      <xdr:row>3</xdr:row>
      <xdr:rowOff>92710</xdr:rowOff>
    </xdr:to>
    <xdr:pic>
      <xdr:nvPicPr>
        <xdr:cNvPr id="2" name="Picture 1">
          <a:extLst>
            <a:ext uri="{FF2B5EF4-FFF2-40B4-BE49-F238E27FC236}">
              <a16:creationId xmlns:a16="http://schemas.microsoft.com/office/drawing/2014/main" id="{9B16EDAF-3CDC-4C74-B432-13F4C7186F39}"/>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784350" cy="607060"/>
        </a:xfrm>
        <a:prstGeom prst="rect">
          <a:avLst/>
        </a:prstGeom>
      </xdr:spPr>
    </xdr:pic>
    <xdr:clientData/>
  </xdr:twoCellAnchor>
  <xdr:twoCellAnchor>
    <xdr:from>
      <xdr:col>9</xdr:col>
      <xdr:colOff>457199</xdr:colOff>
      <xdr:row>5</xdr:row>
      <xdr:rowOff>110491</xdr:rowOff>
    </xdr:from>
    <xdr:to>
      <xdr:col>17</xdr:col>
      <xdr:colOff>219076</xdr:colOff>
      <xdr:row>31</xdr:row>
      <xdr:rowOff>95250</xdr:rowOff>
    </xdr:to>
    <xdr:graphicFrame macro="">
      <xdr:nvGraphicFramePr>
        <xdr:cNvPr id="3" name="Chart 2">
          <a:extLst>
            <a:ext uri="{FF2B5EF4-FFF2-40B4-BE49-F238E27FC236}">
              <a16:creationId xmlns:a16="http://schemas.microsoft.com/office/drawing/2014/main" id="{8B19EB56-4140-4E57-8A8C-FCA47384FB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xdr:col>
      <xdr:colOff>841375</xdr:colOff>
      <xdr:row>3</xdr:row>
      <xdr:rowOff>121285</xdr:rowOff>
    </xdr:to>
    <xdr:pic>
      <xdr:nvPicPr>
        <xdr:cNvPr id="2" name="Picture 1">
          <a:extLst>
            <a:ext uri="{FF2B5EF4-FFF2-40B4-BE49-F238E27FC236}">
              <a16:creationId xmlns:a16="http://schemas.microsoft.com/office/drawing/2014/main" id="{00E9CE2E-5EEB-42B2-8EB1-8CAF410982DC}"/>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793875" cy="60706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xdr:col>
      <xdr:colOff>917575</xdr:colOff>
      <xdr:row>3</xdr:row>
      <xdr:rowOff>121285</xdr:rowOff>
    </xdr:to>
    <xdr:pic>
      <xdr:nvPicPr>
        <xdr:cNvPr id="2" name="Picture 1">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816735" cy="62420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xdr:col>
      <xdr:colOff>993775</xdr:colOff>
      <xdr:row>3</xdr:row>
      <xdr:rowOff>121285</xdr:rowOff>
    </xdr:to>
    <xdr:pic>
      <xdr:nvPicPr>
        <xdr:cNvPr id="2" name="Picture 1">
          <a:extLst>
            <a:ext uri="{FF2B5EF4-FFF2-40B4-BE49-F238E27FC236}">
              <a16:creationId xmlns:a16="http://schemas.microsoft.com/office/drawing/2014/main" id="{00000000-0008-0000-03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816735" cy="62420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xdr:col>
      <xdr:colOff>993775</xdr:colOff>
      <xdr:row>3</xdr:row>
      <xdr:rowOff>121285</xdr:rowOff>
    </xdr:to>
    <xdr:pic>
      <xdr:nvPicPr>
        <xdr:cNvPr id="2" name="Picture 1">
          <a:extLst>
            <a:ext uri="{FF2B5EF4-FFF2-40B4-BE49-F238E27FC236}">
              <a16:creationId xmlns:a16="http://schemas.microsoft.com/office/drawing/2014/main" id="{00000000-0008-0000-04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816735" cy="62420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xdr:col>
      <xdr:colOff>993775</xdr:colOff>
      <xdr:row>3</xdr:row>
      <xdr:rowOff>121285</xdr:rowOff>
    </xdr:to>
    <xdr:pic>
      <xdr:nvPicPr>
        <xdr:cNvPr id="2" name="Picture 1">
          <a:extLst>
            <a:ext uri="{FF2B5EF4-FFF2-40B4-BE49-F238E27FC236}">
              <a16:creationId xmlns:a16="http://schemas.microsoft.com/office/drawing/2014/main" id="{00000000-0008-0000-05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816735" cy="62420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xdr:col>
      <xdr:colOff>927100</xdr:colOff>
      <xdr:row>3</xdr:row>
      <xdr:rowOff>75565</xdr:rowOff>
    </xdr:to>
    <xdr:pic>
      <xdr:nvPicPr>
        <xdr:cNvPr id="2" name="Picture 1">
          <a:extLst>
            <a:ext uri="{FF2B5EF4-FFF2-40B4-BE49-F238E27FC236}">
              <a16:creationId xmlns:a16="http://schemas.microsoft.com/office/drawing/2014/main" id="{00000000-0008-0000-06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835785" cy="62420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xdr:col>
      <xdr:colOff>955675</xdr:colOff>
      <xdr:row>3</xdr:row>
      <xdr:rowOff>75565</xdr:rowOff>
    </xdr:to>
    <xdr:pic>
      <xdr:nvPicPr>
        <xdr:cNvPr id="2" name="Picture 1">
          <a:extLst>
            <a:ext uri="{FF2B5EF4-FFF2-40B4-BE49-F238E27FC236}">
              <a16:creationId xmlns:a16="http://schemas.microsoft.com/office/drawing/2014/main" id="{00000000-0008-0000-07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835785" cy="62420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xdr:col>
      <xdr:colOff>927100</xdr:colOff>
      <xdr:row>3</xdr:row>
      <xdr:rowOff>75565</xdr:rowOff>
    </xdr:to>
    <xdr:pic>
      <xdr:nvPicPr>
        <xdr:cNvPr id="2" name="Picture 1">
          <a:extLst>
            <a:ext uri="{FF2B5EF4-FFF2-40B4-BE49-F238E27FC236}">
              <a16:creationId xmlns:a16="http://schemas.microsoft.com/office/drawing/2014/main" id="{00000000-0008-0000-08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812925" cy="647065"/>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www.fastmarkets.com/support/customer-support-homepage/excel-add-in-support" TargetMode="External"/><Relationship Id="rId7" Type="http://schemas.openxmlformats.org/officeDocument/2006/relationships/printerSettings" Target="../printerSettings/printerSettings1.bin"/><Relationship Id="rId2" Type="http://schemas.openxmlformats.org/officeDocument/2006/relationships/hyperlink" Target="mailto:customersuccess@fastmarkets.com" TargetMode="External"/><Relationship Id="rId1" Type="http://schemas.openxmlformats.org/officeDocument/2006/relationships/hyperlink" Target="https://www.fastmarkets.com/about-us/methodology" TargetMode="External"/><Relationship Id="rId6" Type="http://schemas.openxmlformats.org/officeDocument/2006/relationships/hyperlink" Target="mailto:client.services@fastmarkets.com" TargetMode="External"/><Relationship Id="rId5" Type="http://schemas.openxmlformats.org/officeDocument/2006/relationships/hyperlink" Target="mailto:hello@fastmarkets.com" TargetMode="External"/><Relationship Id="rId4" Type="http://schemas.openxmlformats.org/officeDocument/2006/relationships/hyperlink" Target="mailto:hello@fastmarkets.com"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8C8C8C"/>
  </sheetPr>
  <dimension ref="A4:L40"/>
  <sheetViews>
    <sheetView showGridLines="0" tabSelected="1" workbookViewId="0">
      <selection activeCell="A20" sqref="A20:B20"/>
    </sheetView>
  </sheetViews>
  <sheetFormatPr defaultColWidth="8.85546875" defaultRowHeight="12.75" x14ac:dyDescent="0.2"/>
  <cols>
    <col min="1" max="1" width="39.140625" style="10" customWidth="1"/>
    <col min="2" max="2" width="44.7109375" style="10" customWidth="1"/>
    <col min="3" max="3" width="17.5703125" style="10" customWidth="1"/>
    <col min="4" max="4" width="25.7109375" style="10" customWidth="1"/>
    <col min="5" max="5" width="19.5703125" style="10" customWidth="1"/>
    <col min="6" max="6" width="19.28515625" style="10" customWidth="1"/>
    <col min="7" max="7" width="6.28515625" style="10" customWidth="1"/>
    <col min="8" max="8" width="21.7109375" style="10" customWidth="1"/>
    <col min="9" max="9" width="27.5703125" style="10" customWidth="1"/>
    <col min="10" max="10" width="34.42578125" style="10" customWidth="1"/>
    <col min="11" max="11" width="26.7109375" style="10" customWidth="1"/>
    <col min="12" max="12" width="11.28515625" style="10" customWidth="1"/>
    <col min="13" max="18" width="8.85546875" style="10"/>
    <col min="19" max="19" width="11" style="10" bestFit="1" customWidth="1"/>
    <col min="20" max="16384" width="8.85546875" style="10"/>
  </cols>
  <sheetData>
    <row r="4" spans="1:12" ht="13.5" thickBot="1" x14ac:dyDescent="0.25"/>
    <row r="5" spans="1:12" ht="15" x14ac:dyDescent="0.2">
      <c r="A5" s="301" t="s">
        <v>9902</v>
      </c>
      <c r="B5" s="302"/>
      <c r="C5" s="302"/>
      <c r="D5" s="302"/>
      <c r="E5" s="302"/>
      <c r="F5" s="303"/>
      <c r="H5" s="179" t="s">
        <v>9959</v>
      </c>
      <c r="I5" s="180"/>
      <c r="J5" s="180"/>
      <c r="K5" s="180"/>
      <c r="L5" s="181"/>
    </row>
    <row r="6" spans="1:12" ht="14.45" customHeight="1" x14ac:dyDescent="0.2">
      <c r="A6" s="304" t="s">
        <v>9903</v>
      </c>
      <c r="B6" s="305"/>
      <c r="C6" s="305"/>
      <c r="D6" s="305"/>
      <c r="E6" s="305"/>
      <c r="F6" s="306"/>
      <c r="H6" s="307" t="s">
        <v>9960</v>
      </c>
      <c r="I6" s="308"/>
      <c r="J6" s="308"/>
      <c r="K6" s="308"/>
      <c r="L6" s="309"/>
    </row>
    <row r="7" spans="1:12" ht="14.45" customHeight="1" x14ac:dyDescent="0.2">
      <c r="A7" s="174" t="s">
        <v>9904</v>
      </c>
      <c r="B7" s="175"/>
      <c r="C7" s="175"/>
      <c r="D7" s="175"/>
      <c r="E7" s="175"/>
      <c r="F7" s="176"/>
      <c r="H7" s="307"/>
      <c r="I7" s="308"/>
      <c r="J7" s="308"/>
      <c r="K7" s="308"/>
      <c r="L7" s="309"/>
    </row>
    <row r="8" spans="1:12" ht="14.45" customHeight="1" x14ac:dyDescent="0.2">
      <c r="A8" s="163" t="s">
        <v>9908</v>
      </c>
      <c r="B8" s="177"/>
      <c r="C8" s="177"/>
      <c r="D8" s="177"/>
      <c r="E8" s="177"/>
      <c r="F8" s="178"/>
      <c r="H8" s="307"/>
      <c r="I8" s="308"/>
      <c r="J8" s="308"/>
      <c r="K8" s="308"/>
      <c r="L8" s="309"/>
    </row>
    <row r="9" spans="1:12" ht="14.45" customHeight="1" x14ac:dyDescent="0.2">
      <c r="A9" s="163" t="s">
        <v>9909</v>
      </c>
      <c r="B9" s="164"/>
      <c r="C9" s="164"/>
      <c r="D9" s="164"/>
      <c r="E9" s="164"/>
      <c r="F9" s="165"/>
      <c r="H9" s="307" t="s">
        <v>9961</v>
      </c>
      <c r="I9" s="308"/>
      <c r="J9" s="308"/>
      <c r="K9" s="308"/>
      <c r="L9" s="309"/>
    </row>
    <row r="10" spans="1:12" x14ac:dyDescent="0.2">
      <c r="A10" s="163" t="s">
        <v>9910</v>
      </c>
      <c r="B10" s="164"/>
      <c r="C10" s="164"/>
      <c r="D10" s="164"/>
      <c r="E10" s="164"/>
      <c r="F10" s="165"/>
      <c r="H10" s="307"/>
      <c r="I10" s="308"/>
      <c r="J10" s="308"/>
      <c r="K10" s="308"/>
      <c r="L10" s="309"/>
    </row>
    <row r="11" spans="1:12" ht="15" x14ac:dyDescent="0.25">
      <c r="A11" s="163" t="s">
        <v>9911</v>
      </c>
      <c r="B11" s="164"/>
      <c r="C11" s="164"/>
      <c r="D11" s="164"/>
      <c r="E11" s="164"/>
      <c r="F11" s="165"/>
      <c r="H11" s="310" t="s">
        <v>9962</v>
      </c>
      <c r="I11" s="311"/>
      <c r="J11" s="311"/>
      <c r="K11" s="311"/>
      <c r="L11" s="312"/>
    </row>
    <row r="12" spans="1:12" ht="15" x14ac:dyDescent="0.25">
      <c r="A12" s="163" t="s">
        <v>9912</v>
      </c>
      <c r="B12" s="164"/>
      <c r="C12" s="164"/>
      <c r="D12" s="164"/>
      <c r="E12" s="164"/>
      <c r="F12" s="165"/>
      <c r="H12" s="310" t="s">
        <v>9963</v>
      </c>
      <c r="I12" s="311"/>
      <c r="J12" s="311"/>
      <c r="K12" s="311"/>
      <c r="L12" s="312"/>
    </row>
    <row r="13" spans="1:12" ht="25.15" customHeight="1" x14ac:dyDescent="0.25">
      <c r="A13" s="322" t="s">
        <v>9955</v>
      </c>
      <c r="B13" s="323"/>
      <c r="C13" s="323"/>
      <c r="D13" s="323"/>
      <c r="E13" s="323"/>
      <c r="F13" s="324"/>
      <c r="H13" s="310" t="s">
        <v>9964</v>
      </c>
      <c r="I13" s="311"/>
      <c r="J13" s="311"/>
      <c r="K13" s="311"/>
      <c r="L13" s="312"/>
    </row>
    <row r="14" spans="1:12" ht="28.15" customHeight="1" x14ac:dyDescent="0.25">
      <c r="A14" s="316" t="s">
        <v>9956</v>
      </c>
      <c r="B14" s="317"/>
      <c r="C14" s="317"/>
      <c r="D14" s="317"/>
      <c r="E14" s="317"/>
      <c r="F14" s="318"/>
      <c r="H14" s="310" t="s">
        <v>9965</v>
      </c>
      <c r="I14" s="311"/>
      <c r="J14" s="311"/>
      <c r="K14" s="311"/>
      <c r="L14" s="312"/>
    </row>
    <row r="15" spans="1:12" s="11" customFormat="1" ht="24.75" customHeight="1" x14ac:dyDescent="0.2">
      <c r="A15" s="322" t="s">
        <v>10262</v>
      </c>
      <c r="B15" s="323"/>
      <c r="C15" s="323"/>
      <c r="D15" s="323"/>
      <c r="E15" s="323"/>
      <c r="F15" s="324"/>
      <c r="G15" s="10"/>
      <c r="H15" s="313" t="s">
        <v>10004</v>
      </c>
      <c r="I15" s="314"/>
      <c r="J15" s="314"/>
      <c r="K15" s="314"/>
      <c r="L15" s="315"/>
    </row>
    <row r="16" spans="1:12" ht="30" customHeight="1" x14ac:dyDescent="0.2">
      <c r="A16" s="325" t="s">
        <v>10263</v>
      </c>
      <c r="B16" s="326"/>
      <c r="C16" s="326"/>
      <c r="D16" s="326"/>
      <c r="E16" s="326"/>
      <c r="F16" s="327"/>
      <c r="G16" s="11"/>
      <c r="H16" s="319" t="s">
        <v>9966</v>
      </c>
      <c r="I16" s="320"/>
      <c r="J16" s="320"/>
      <c r="K16" s="320"/>
      <c r="L16" s="321"/>
    </row>
    <row r="17" spans="1:12" ht="13.15" customHeight="1" x14ac:dyDescent="0.2">
      <c r="H17" s="307" t="s">
        <v>9967</v>
      </c>
      <c r="I17" s="308"/>
      <c r="J17" s="308"/>
      <c r="K17" s="308"/>
      <c r="L17" s="309"/>
    </row>
    <row r="18" spans="1:12" ht="14.45" customHeight="1" x14ac:dyDescent="0.2">
      <c r="A18" s="15" t="s">
        <v>9897</v>
      </c>
      <c r="B18" s="27" t="s">
        <v>10367</v>
      </c>
      <c r="C18" s="330" t="s">
        <v>9913</v>
      </c>
      <c r="D18" s="331"/>
      <c r="E18" s="331"/>
      <c r="F18" s="332"/>
      <c r="H18" s="307" t="s">
        <v>9968</v>
      </c>
      <c r="I18" s="308"/>
      <c r="J18" s="308"/>
      <c r="K18" s="308"/>
      <c r="L18" s="309"/>
    </row>
    <row r="19" spans="1:12" ht="13.15" customHeight="1" x14ac:dyDescent="0.2">
      <c r="A19" s="15" t="s">
        <v>9898</v>
      </c>
      <c r="B19" s="28">
        <v>45575</v>
      </c>
      <c r="C19" s="339" t="s">
        <v>9867</v>
      </c>
      <c r="D19" s="340"/>
      <c r="E19" s="340"/>
      <c r="F19" s="341"/>
      <c r="H19" s="307"/>
      <c r="I19" s="308"/>
      <c r="J19" s="308"/>
      <c r="K19" s="308"/>
      <c r="L19" s="309"/>
    </row>
    <row r="20" spans="1:12" ht="14.45" customHeight="1" x14ac:dyDescent="0.2">
      <c r="A20" s="328" t="s">
        <v>9890</v>
      </c>
      <c r="B20" s="329"/>
      <c r="C20" s="330" t="s">
        <v>9914</v>
      </c>
      <c r="D20" s="331"/>
      <c r="E20" s="331"/>
      <c r="F20" s="332"/>
      <c r="H20" s="307" t="s">
        <v>9969</v>
      </c>
      <c r="I20" s="308"/>
      <c r="J20" s="308"/>
      <c r="K20" s="308"/>
      <c r="L20" s="309"/>
    </row>
    <row r="21" spans="1:12" ht="14.45" customHeight="1" x14ac:dyDescent="0.25">
      <c r="A21" s="20" t="s">
        <v>9891</v>
      </c>
      <c r="B21" s="21" t="s">
        <v>9892</v>
      </c>
      <c r="C21" s="334" t="s">
        <v>9915</v>
      </c>
      <c r="D21" s="335"/>
      <c r="E21" s="335"/>
      <c r="F21" s="336"/>
      <c r="G21" s="182"/>
      <c r="H21" s="307"/>
      <c r="I21" s="308"/>
      <c r="J21" s="308"/>
      <c r="K21" s="308"/>
      <c r="L21" s="309"/>
    </row>
    <row r="22" spans="1:12" x14ac:dyDescent="0.2">
      <c r="A22" s="22" t="s">
        <v>9893</v>
      </c>
      <c r="B22" s="23" t="s">
        <v>10334</v>
      </c>
      <c r="G22" s="183"/>
      <c r="H22" s="307" t="s">
        <v>9970</v>
      </c>
      <c r="I22" s="308"/>
      <c r="J22" s="308"/>
      <c r="K22" s="308"/>
      <c r="L22" s="309"/>
    </row>
    <row r="23" spans="1:12" ht="14.45" customHeight="1" x14ac:dyDescent="0.25">
      <c r="A23" s="22" t="s">
        <v>9894</v>
      </c>
      <c r="B23" s="23" t="s">
        <v>10364</v>
      </c>
      <c r="H23" s="333" t="s">
        <v>9958</v>
      </c>
      <c r="I23" s="308"/>
      <c r="J23" s="308"/>
      <c r="K23" s="308"/>
      <c r="L23" s="309"/>
    </row>
    <row r="24" spans="1:12" ht="14.45" customHeight="1" thickBot="1" x14ac:dyDescent="0.25">
      <c r="A24" s="24" t="s">
        <v>9895</v>
      </c>
      <c r="B24" s="25" t="s">
        <v>10335</v>
      </c>
      <c r="H24" s="344" t="s">
        <v>9971</v>
      </c>
      <c r="I24" s="345"/>
      <c r="J24" s="345"/>
      <c r="K24" s="345"/>
      <c r="L24" s="346"/>
    </row>
    <row r="25" spans="1:12" ht="15.6" customHeight="1" x14ac:dyDescent="0.25">
      <c r="A25" s="24" t="s">
        <v>10336</v>
      </c>
      <c r="B25" s="21" t="s">
        <v>10337</v>
      </c>
      <c r="H25" s="182"/>
    </row>
    <row r="26" spans="1:12" ht="15" x14ac:dyDescent="0.25">
      <c r="A26" s="24" t="s">
        <v>9896</v>
      </c>
      <c r="B26" s="26" t="s">
        <v>9958</v>
      </c>
      <c r="H26" s="182"/>
    </row>
    <row r="27" spans="1:12" x14ac:dyDescent="0.2">
      <c r="G27" s="183"/>
    </row>
    <row r="28" spans="1:12" x14ac:dyDescent="0.2">
      <c r="A28" s="14" t="s">
        <v>9856</v>
      </c>
      <c r="B28" s="14" t="s">
        <v>9857</v>
      </c>
      <c r="C28" s="14" t="s">
        <v>9858</v>
      </c>
      <c r="D28" s="14" t="s">
        <v>9916</v>
      </c>
      <c r="E28" s="14" t="s">
        <v>9859</v>
      </c>
      <c r="F28" s="14" t="s">
        <v>9860</v>
      </c>
      <c r="G28" s="170" t="s">
        <v>9861</v>
      </c>
      <c r="H28" s="171"/>
    </row>
    <row r="29" spans="1:12" x14ac:dyDescent="0.2">
      <c r="A29" s="19" t="s">
        <v>9917</v>
      </c>
      <c r="B29" s="16" t="s">
        <v>9918</v>
      </c>
      <c r="C29" s="16" t="s">
        <v>9862</v>
      </c>
      <c r="D29" s="16" t="s">
        <v>9919</v>
      </c>
      <c r="E29" s="16" t="s">
        <v>9919</v>
      </c>
      <c r="F29" s="16" t="s">
        <v>9919</v>
      </c>
      <c r="G29" s="172"/>
      <c r="H29" s="173"/>
      <c r="I29" s="184"/>
      <c r="J29" s="184"/>
      <c r="K29" s="162"/>
    </row>
    <row r="30" spans="1:12" ht="38.25" x14ac:dyDescent="0.2">
      <c r="A30" s="19" t="s">
        <v>9920</v>
      </c>
      <c r="B30" s="17" t="s">
        <v>9921</v>
      </c>
      <c r="C30" s="17" t="s">
        <v>9863</v>
      </c>
      <c r="D30" s="17" t="s">
        <v>9922</v>
      </c>
      <c r="E30" s="18" t="s">
        <v>9919</v>
      </c>
      <c r="F30" s="18" t="s">
        <v>9919</v>
      </c>
      <c r="G30" s="342" t="s">
        <v>9864</v>
      </c>
      <c r="H30" s="343"/>
      <c r="I30" s="40"/>
      <c r="J30" s="40"/>
    </row>
    <row r="31" spans="1:12" ht="28.5" customHeight="1" x14ac:dyDescent="0.2">
      <c r="A31" s="19" t="s">
        <v>9923</v>
      </c>
      <c r="B31" s="39" t="s">
        <v>9924</v>
      </c>
      <c r="C31" s="39" t="s">
        <v>9863</v>
      </c>
      <c r="D31" s="16" t="s">
        <v>9919</v>
      </c>
      <c r="E31" s="16" t="s">
        <v>9919</v>
      </c>
      <c r="F31" s="16" t="s">
        <v>9919</v>
      </c>
      <c r="G31" s="337" t="s">
        <v>9864</v>
      </c>
      <c r="H31" s="338"/>
      <c r="I31" s="184"/>
      <c r="J31" s="184"/>
      <c r="K31" s="162"/>
    </row>
    <row r="32" spans="1:12" ht="39.75" customHeight="1" x14ac:dyDescent="0.2">
      <c r="A32" s="19" t="s">
        <v>10264</v>
      </c>
      <c r="B32" s="17" t="s">
        <v>10265</v>
      </c>
      <c r="C32" s="17" t="s">
        <v>9863</v>
      </c>
      <c r="D32" s="18" t="s">
        <v>9919</v>
      </c>
      <c r="E32" s="18" t="s">
        <v>9919</v>
      </c>
      <c r="F32" s="18" t="s">
        <v>9919</v>
      </c>
      <c r="G32" s="342" t="s">
        <v>9864</v>
      </c>
      <c r="H32" s="343"/>
      <c r="I32" s="40"/>
      <c r="J32" s="40"/>
    </row>
    <row r="33" spans="1:10" ht="25.5" x14ac:dyDescent="0.2">
      <c r="A33" s="19" t="s">
        <v>10266</v>
      </c>
      <c r="B33" s="39" t="s">
        <v>10267</v>
      </c>
      <c r="C33" s="39" t="s">
        <v>9863</v>
      </c>
      <c r="D33" s="16" t="s">
        <v>9919</v>
      </c>
      <c r="E33" s="16" t="s">
        <v>9919</v>
      </c>
      <c r="F33" s="16" t="s">
        <v>9919</v>
      </c>
      <c r="G33" s="337" t="s">
        <v>9864</v>
      </c>
      <c r="H33" s="338"/>
      <c r="I33" s="185"/>
      <c r="J33" s="185"/>
    </row>
    <row r="34" spans="1:10" ht="38.25" x14ac:dyDescent="0.2">
      <c r="A34" s="19" t="s">
        <v>9925</v>
      </c>
      <c r="B34" s="17" t="s">
        <v>9926</v>
      </c>
      <c r="C34" s="17" t="s">
        <v>9863</v>
      </c>
      <c r="D34" s="17" t="s">
        <v>9922</v>
      </c>
      <c r="E34" s="17" t="s">
        <v>9863</v>
      </c>
      <c r="F34" s="17"/>
      <c r="G34" s="166"/>
      <c r="H34" s="167"/>
      <c r="I34" s="185"/>
      <c r="J34" s="185"/>
    </row>
    <row r="35" spans="1:10" ht="38.25" x14ac:dyDescent="0.2">
      <c r="A35" s="19" t="s">
        <v>9927</v>
      </c>
      <c r="B35" s="39" t="s">
        <v>9928</v>
      </c>
      <c r="C35" s="39" t="s">
        <v>9863</v>
      </c>
      <c r="D35" s="39" t="s">
        <v>9922</v>
      </c>
      <c r="E35" s="39" t="s">
        <v>9863</v>
      </c>
      <c r="F35" s="39" t="s">
        <v>9863</v>
      </c>
      <c r="G35" s="168"/>
      <c r="H35" s="169"/>
      <c r="I35" s="112"/>
      <c r="J35" s="112"/>
    </row>
    <row r="36" spans="1:10" ht="63.75" x14ac:dyDescent="0.2">
      <c r="A36" s="19" t="s">
        <v>9929</v>
      </c>
      <c r="B36" s="17" t="s">
        <v>9930</v>
      </c>
      <c r="C36" s="17" t="s">
        <v>9863</v>
      </c>
      <c r="D36" s="17" t="s">
        <v>9922</v>
      </c>
      <c r="E36" s="17" t="s">
        <v>9865</v>
      </c>
      <c r="F36" s="17" t="s">
        <v>9866</v>
      </c>
      <c r="G36" s="342" t="s">
        <v>9931</v>
      </c>
      <c r="H36" s="343"/>
      <c r="I36" s="185"/>
      <c r="J36" s="185"/>
    </row>
    <row r="37" spans="1:10" x14ac:dyDescent="0.2">
      <c r="I37" s="185"/>
      <c r="J37" s="185"/>
    </row>
    <row r="38" spans="1:10" ht="116.45" customHeight="1" x14ac:dyDescent="0.2"/>
    <row r="39" spans="1:10" ht="66" customHeight="1" x14ac:dyDescent="0.2"/>
    <row r="40" spans="1:10" ht="4.5" customHeight="1" x14ac:dyDescent="0.2"/>
  </sheetData>
  <mergeCells count="30">
    <mergeCell ref="H17:L17"/>
    <mergeCell ref="G31:H31"/>
    <mergeCell ref="H18:L19"/>
    <mergeCell ref="H20:L21"/>
    <mergeCell ref="G32:H32"/>
    <mergeCell ref="G33:H33"/>
    <mergeCell ref="C18:F18"/>
    <mergeCell ref="C19:F19"/>
    <mergeCell ref="G30:H30"/>
    <mergeCell ref="G36:H36"/>
    <mergeCell ref="H24:L24"/>
    <mergeCell ref="A20:B20"/>
    <mergeCell ref="H22:L22"/>
    <mergeCell ref="C20:F20"/>
    <mergeCell ref="H23:L23"/>
    <mergeCell ref="C21:F21"/>
    <mergeCell ref="H15:L15"/>
    <mergeCell ref="A14:F14"/>
    <mergeCell ref="H16:L16"/>
    <mergeCell ref="H11:L11"/>
    <mergeCell ref="H12:L12"/>
    <mergeCell ref="A13:F13"/>
    <mergeCell ref="H13:L13"/>
    <mergeCell ref="A15:F15"/>
    <mergeCell ref="A16:F16"/>
    <mergeCell ref="A5:F5"/>
    <mergeCell ref="A6:F6"/>
    <mergeCell ref="H6:L8"/>
    <mergeCell ref="H9:L10"/>
    <mergeCell ref="H14:L14"/>
  </mergeCells>
  <hyperlinks>
    <hyperlink ref="C19" r:id="rId1" xr:uid="{00000000-0004-0000-0000-000000000000}"/>
    <hyperlink ref="B21" r:id="rId2" xr:uid="{00000000-0004-0000-0000-000001000000}"/>
    <hyperlink ref="C21" r:id="rId3" xr:uid="{00000000-0004-0000-0000-000002000000}"/>
    <hyperlink ref="H23" r:id="rId4" xr:uid="{00000000-0004-0000-0000-000003000000}"/>
    <hyperlink ref="B26" r:id="rId5" xr:uid="{00000000-0004-0000-0000-000004000000}"/>
    <hyperlink ref="B25" r:id="rId6" display="mailto:client.services@fastmarkets.com" xr:uid="{00000000-0004-0000-0000-000005000000}"/>
  </hyperlinks>
  <pageMargins left="0.7" right="0.7" top="0.75" bottom="0.75" header="0.3" footer="0.3"/>
  <pageSetup paperSize="9" orientation="portrait" r:id="rId7"/>
  <drawing r:id="rId8"/>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E984DE-7D2E-4BDA-BF30-F4A3C7D04CF5}">
  <dimension ref="A1:AM2084"/>
  <sheetViews>
    <sheetView showGridLines="0" workbookViewId="0">
      <selection activeCell="B6" sqref="B6:E6"/>
    </sheetView>
  </sheetViews>
  <sheetFormatPr defaultColWidth="8.85546875" defaultRowHeight="12.75" x14ac:dyDescent="0.2"/>
  <cols>
    <col min="1" max="1" width="27" style="11" customWidth="1"/>
    <col min="2" max="2" width="22.140625" style="11" bestFit="1" customWidth="1"/>
    <col min="3" max="3" width="23" style="11" customWidth="1"/>
    <col min="4" max="4" width="14.85546875" style="11" customWidth="1"/>
    <col min="5" max="5" width="34.85546875" style="11" customWidth="1"/>
    <col min="6" max="6" width="15.28515625" style="10" customWidth="1"/>
    <col min="7" max="7" width="30.5703125" style="10" customWidth="1"/>
    <col min="8" max="8" width="21.28515625" style="10" customWidth="1"/>
    <col min="9" max="9" width="0.7109375" style="10" customWidth="1"/>
    <col min="10" max="10" width="15" style="10" customWidth="1"/>
    <col min="11" max="11" width="16.85546875" style="10" customWidth="1"/>
    <col min="12" max="12" width="19.42578125" style="10" customWidth="1"/>
    <col min="13" max="13" width="18.85546875" style="10" customWidth="1"/>
    <col min="14" max="22" width="8.85546875" style="10"/>
    <col min="23" max="23" width="14.5703125" style="10" bestFit="1" customWidth="1"/>
    <col min="24" max="24" width="10.140625" style="10" bestFit="1" customWidth="1"/>
    <col min="25" max="27" width="8.85546875" style="10"/>
    <col min="28" max="28" width="13.5703125" style="10" customWidth="1"/>
    <col min="29" max="29" width="17.42578125" style="10" customWidth="1"/>
    <col min="30" max="31" width="27" style="10" hidden="1" customWidth="1"/>
    <col min="32" max="32" width="68.28515625" style="10" hidden="1" customWidth="1"/>
    <col min="33" max="33" width="27" style="10" hidden="1" customWidth="1"/>
    <col min="34" max="37" width="24" style="10" hidden="1" customWidth="1"/>
    <col min="38" max="38" width="29.42578125" style="10" hidden="1" customWidth="1"/>
    <col min="39" max="39" width="17.7109375" style="10" customWidth="1"/>
    <col min="40" max="41" width="29.42578125" style="10" bestFit="1" customWidth="1"/>
    <col min="42" max="16384" width="8.85546875" style="10"/>
  </cols>
  <sheetData>
    <row r="1" spans="1:38" x14ac:dyDescent="0.2">
      <c r="AD1" s="10" t="s">
        <v>9943</v>
      </c>
    </row>
    <row r="2" spans="1:38" ht="12.75" customHeight="1" x14ac:dyDescent="0.2">
      <c r="F2" s="384" t="s">
        <v>10368</v>
      </c>
      <c r="G2" s="385"/>
      <c r="H2" s="386"/>
      <c r="AD2" s="10" t="s">
        <v>9944</v>
      </c>
    </row>
    <row r="3" spans="1:38" ht="15" x14ac:dyDescent="0.2">
      <c r="F3" s="387"/>
      <c r="G3" s="388"/>
      <c r="H3" s="389"/>
      <c r="L3" s="233"/>
      <c r="M3" s="205"/>
      <c r="AD3" s="10" t="s">
        <v>9945</v>
      </c>
    </row>
    <row r="4" spans="1:38" x14ac:dyDescent="0.2">
      <c r="B4" s="348" t="s">
        <v>10308</v>
      </c>
      <c r="C4" s="349"/>
      <c r="D4" s="349"/>
      <c r="E4" s="349"/>
      <c r="F4" s="387"/>
      <c r="G4" s="388"/>
      <c r="H4" s="389"/>
      <c r="AD4" s="10" t="s">
        <v>9946</v>
      </c>
      <c r="AE4" s="10" t="s">
        <v>10309</v>
      </c>
      <c r="AF4" s="10" t="str">
        <f>IF(AG4="",B6,B6&amp;" - Converted to "&amp;$A$13)</f>
        <v xml:space="preserve">Steel hot-rolled coil index, fob mill US Midwest, $/cwt - Converted to </v>
      </c>
      <c r="AG4" s="10" t="b">
        <f>ISBLANK(A13)</f>
        <v>0</v>
      </c>
    </row>
    <row r="5" spans="1:38" x14ac:dyDescent="0.2">
      <c r="A5" s="113" t="s">
        <v>10310</v>
      </c>
      <c r="B5" s="234" t="s">
        <v>1469</v>
      </c>
      <c r="C5" s="235"/>
      <c r="D5" s="235"/>
      <c r="E5" s="235"/>
      <c r="F5" s="387"/>
      <c r="G5" s="388"/>
      <c r="H5" s="389"/>
      <c r="AD5" s="10" t="s">
        <v>9947</v>
      </c>
      <c r="AL5" s="233"/>
    </row>
    <row r="6" spans="1:38" x14ac:dyDescent="0.2">
      <c r="A6" s="231" t="s">
        <v>9851</v>
      </c>
      <c r="B6" s="347" t="str">
        <f>_xll.GetLatestPrice($B$5,,$A6)</f>
        <v>Steel hot-rolled coil index, fob mill US Midwest, $/cwt</v>
      </c>
      <c r="C6" s="347"/>
      <c r="D6" s="347"/>
      <c r="E6" s="347"/>
      <c r="F6" s="387"/>
      <c r="G6" s="388"/>
      <c r="H6" s="389"/>
      <c r="AE6" s="348" t="s">
        <v>10311</v>
      </c>
      <c r="AF6" s="349"/>
      <c r="AG6" s="349"/>
      <c r="AH6" s="349"/>
      <c r="AI6" s="349"/>
    </row>
    <row r="7" spans="1:38" x14ac:dyDescent="0.2">
      <c r="A7" s="231" t="s">
        <v>3</v>
      </c>
      <c r="B7" s="299" t="str">
        <f>_xll.GetLatestPrice($B$5,,$A7)</f>
        <v>USD</v>
      </c>
      <c r="C7" s="81"/>
      <c r="D7" s="81"/>
      <c r="E7" s="81"/>
      <c r="F7" s="387"/>
      <c r="G7" s="388"/>
      <c r="H7" s="389"/>
      <c r="AE7" s="237" t="s">
        <v>10312</v>
      </c>
      <c r="AF7" s="238"/>
      <c r="AG7" s="238" t="str">
        <f>AE15&amp;"/"&amp;AH15</f>
        <v>/</v>
      </c>
      <c r="AH7" s="238"/>
      <c r="AI7" s="239"/>
    </row>
    <row r="8" spans="1:38" x14ac:dyDescent="0.2">
      <c r="A8" s="206" t="s">
        <v>9906</v>
      </c>
      <c r="B8" s="298" t="str">
        <f>_xll.GetLatestPrice($B$5,,$A8)</f>
        <v>Hundredweight</v>
      </c>
      <c r="C8" s="144"/>
      <c r="D8" s="144"/>
      <c r="E8" s="144"/>
      <c r="F8" s="387"/>
      <c r="G8" s="388"/>
      <c r="H8" s="389"/>
      <c r="AD8" s="10" t="s">
        <v>10313</v>
      </c>
      <c r="AE8" s="240"/>
      <c r="AI8" s="98"/>
    </row>
    <row r="9" spans="1:38" x14ac:dyDescent="0.2">
      <c r="A9" s="182"/>
      <c r="B9" s="182"/>
      <c r="F9" s="390"/>
      <c r="G9" s="391"/>
      <c r="H9" s="392"/>
      <c r="AE9" s="240" t="s">
        <v>10314</v>
      </c>
      <c r="AG9" s="10" t="b">
        <f>IF(AND(AH11=TRUE,AH12=TRUE),TRUE,FALSE)</f>
        <v>0</v>
      </c>
      <c r="AH9" s="218" t="str">
        <f>IF(AG9=TRUE,AG7,IF(AH11=TRUE,AH15,IF(AH12=TRUE,AE15,"")))</f>
        <v/>
      </c>
      <c r="AI9" s="98"/>
    </row>
    <row r="10" spans="1:38" ht="13.5" thickBot="1" x14ac:dyDescent="0.25">
      <c r="A10" s="348" t="s">
        <v>10369</v>
      </c>
      <c r="B10" s="349"/>
      <c r="C10" s="349"/>
      <c r="D10" s="349"/>
      <c r="E10" s="349"/>
      <c r="F10" s="393"/>
      <c r="G10" s="393"/>
      <c r="H10" s="394"/>
      <c r="I10" s="81"/>
      <c r="AE10" s="240"/>
      <c r="AH10" s="218"/>
      <c r="AI10" s="98"/>
    </row>
    <row r="11" spans="1:38" ht="18.75" customHeight="1" thickBot="1" x14ac:dyDescent="0.25">
      <c r="A11" s="395" t="s">
        <v>10370</v>
      </c>
      <c r="B11" s="395"/>
      <c r="C11" s="297" t="s">
        <v>10371</v>
      </c>
      <c r="D11" s="393" t="s">
        <v>9948</v>
      </c>
      <c r="E11" s="393"/>
      <c r="F11" s="393"/>
      <c r="G11" s="397" t="s">
        <v>10315</v>
      </c>
      <c r="H11" s="398" t="s">
        <v>10316</v>
      </c>
      <c r="I11" s="241"/>
      <c r="AE11" s="240" t="s">
        <v>10317</v>
      </c>
      <c r="AH11" s="10" t="b">
        <f>H13&lt;&gt;"None"</f>
        <v>0</v>
      </c>
      <c r="AI11" s="98"/>
    </row>
    <row r="12" spans="1:38" ht="18.75" customHeight="1" thickBot="1" x14ac:dyDescent="0.25">
      <c r="A12" s="242" t="s">
        <v>10318</v>
      </c>
      <c r="B12" s="9" t="s">
        <v>10372</v>
      </c>
      <c r="C12" s="9" t="s">
        <v>10373</v>
      </c>
      <c r="D12" s="396"/>
      <c r="E12" s="396"/>
      <c r="F12" s="396"/>
      <c r="G12" s="397"/>
      <c r="H12" s="398"/>
      <c r="I12" s="241"/>
      <c r="J12" s="162"/>
      <c r="AE12" s="240" t="s">
        <v>10319</v>
      </c>
      <c r="AH12" s="10" t="b">
        <f>G13&lt;&gt;"None"</f>
        <v>0</v>
      </c>
      <c r="AI12" s="98"/>
    </row>
    <row r="13" spans="1:38" ht="15.75" customHeight="1" thickBot="1" x14ac:dyDescent="0.25">
      <c r="A13" s="243" t="str">
        <f>AH9</f>
        <v/>
      </c>
      <c r="B13" s="271">
        <v>44927</v>
      </c>
      <c r="C13" s="244"/>
      <c r="D13" s="381" t="s">
        <v>9943</v>
      </c>
      <c r="E13" s="382"/>
      <c r="F13" s="383"/>
      <c r="G13" s="244" t="s">
        <v>10277</v>
      </c>
      <c r="H13" s="245" t="s">
        <v>10277</v>
      </c>
      <c r="I13" s="200"/>
      <c r="J13" s="246"/>
      <c r="AE13" s="232" t="s">
        <v>10320</v>
      </c>
      <c r="AF13" s="247"/>
      <c r="AG13" s="247"/>
      <c r="AH13" s="247" t="s">
        <v>10321</v>
      </c>
      <c r="AI13" s="98"/>
    </row>
    <row r="14" spans="1:38" hidden="1" x14ac:dyDescent="0.2">
      <c r="A14" s="56"/>
      <c r="B14" s="248" t="s">
        <v>9852</v>
      </c>
      <c r="C14" s="248" t="s">
        <v>9853</v>
      </c>
      <c r="D14" s="248" t="s">
        <v>9854</v>
      </c>
      <c r="E14" s="248" t="s">
        <v>9855</v>
      </c>
      <c r="H14" s="98"/>
      <c r="AE14" s="100"/>
      <c r="AI14" s="98"/>
    </row>
    <row r="15" spans="1:38" x14ac:dyDescent="0.2">
      <c r="A15" s="249" t="str">
        <f>_xll.GetPriceHistory($B$5,$D$13,$B$13,$C$13,,,$C$11,$AE$15,$AH$15,"Date","AssessmentDate","Period","Low","Mid","High","Currency","UnitOfMeasure")</f>
        <v>Date</v>
      </c>
      <c r="B15" s="81" t="s">
        <v>9855</v>
      </c>
      <c r="C15" s="81" t="s">
        <v>9936</v>
      </c>
      <c r="D15" s="81" t="s">
        <v>9853</v>
      </c>
      <c r="E15" s="81" t="s">
        <v>9854</v>
      </c>
      <c r="F15" s="81" t="s">
        <v>9852</v>
      </c>
      <c r="G15" s="81" t="s">
        <v>3</v>
      </c>
      <c r="H15" s="236" t="s">
        <v>9906</v>
      </c>
      <c r="I15" s="81"/>
      <c r="AE15" s="250" t="str">
        <f>VLOOKUP($G$13,$AG$20:$AH$37,2,FALSE)</f>
        <v/>
      </c>
      <c r="AF15" s="251"/>
      <c r="AG15" s="251"/>
      <c r="AH15" s="251" t="str">
        <f>VLOOKUP($H$13,$AK$19:$AL$35,2,FALSE)</f>
        <v/>
      </c>
      <c r="AI15" s="252"/>
    </row>
    <row r="16" spans="1:38" x14ac:dyDescent="0.2">
      <c r="A16" s="94">
        <v>45574</v>
      </c>
      <c r="B16" s="97">
        <v>45574.668425925927</v>
      </c>
      <c r="C16" s="13" t="s">
        <v>10680</v>
      </c>
      <c r="D16" s="13">
        <v>35.979999999999997</v>
      </c>
      <c r="E16" s="13">
        <v>35.979999999999997</v>
      </c>
      <c r="F16" s="13">
        <v>35.979999999999997</v>
      </c>
      <c r="G16" s="13" t="s">
        <v>7514</v>
      </c>
      <c r="H16" s="67" t="s">
        <v>9983</v>
      </c>
      <c r="I16" s="13"/>
    </row>
    <row r="17" spans="1:39" x14ac:dyDescent="0.2">
      <c r="A17" s="86">
        <v>45573</v>
      </c>
      <c r="B17" s="31">
        <v>45573.681388888886</v>
      </c>
      <c r="C17" s="11" t="s">
        <v>10681</v>
      </c>
      <c r="D17" s="11">
        <v>36.08</v>
      </c>
      <c r="E17" s="11">
        <v>36.08</v>
      </c>
      <c r="F17" s="11">
        <v>36.08</v>
      </c>
      <c r="G17" s="11" t="s">
        <v>7514</v>
      </c>
      <c r="H17" s="57" t="s">
        <v>9983</v>
      </c>
      <c r="I17" s="11"/>
      <c r="AD17" s="348" t="s">
        <v>10311</v>
      </c>
      <c r="AE17" s="349"/>
      <c r="AF17" s="349"/>
      <c r="AG17" s="349"/>
      <c r="AH17" s="349"/>
      <c r="AI17" s="349"/>
      <c r="AJ17" s="349"/>
      <c r="AK17" s="349"/>
      <c r="AL17" s="350"/>
      <c r="AM17" s="100"/>
    </row>
    <row r="18" spans="1:39" x14ac:dyDescent="0.2">
      <c r="A18" s="94">
        <v>45572</v>
      </c>
      <c r="B18" s="97">
        <v>45572.701724537037</v>
      </c>
      <c r="C18" s="13" t="s">
        <v>10682</v>
      </c>
      <c r="D18" s="13">
        <v>35.65</v>
      </c>
      <c r="E18" s="13">
        <v>35.65</v>
      </c>
      <c r="F18" s="13">
        <v>35.65</v>
      </c>
      <c r="G18" s="13" t="s">
        <v>7514</v>
      </c>
      <c r="H18" s="67" t="s">
        <v>9983</v>
      </c>
      <c r="I18" s="13"/>
      <c r="AD18" s="232"/>
      <c r="AE18" s="247"/>
      <c r="AF18" s="247"/>
      <c r="AG18" s="247"/>
      <c r="AH18" s="247" t="s">
        <v>10320</v>
      </c>
      <c r="AI18" s="247" t="s">
        <v>10322</v>
      </c>
      <c r="AJ18" s="247" t="s">
        <v>10323</v>
      </c>
      <c r="AK18" s="247" t="s">
        <v>10324</v>
      </c>
      <c r="AL18" s="253" t="s">
        <v>10325</v>
      </c>
    </row>
    <row r="19" spans="1:39" x14ac:dyDescent="0.2">
      <c r="A19" s="86">
        <v>45569</v>
      </c>
      <c r="B19" s="31">
        <v>45569.674803240741</v>
      </c>
      <c r="C19" s="11" t="s">
        <v>10683</v>
      </c>
      <c r="D19" s="11">
        <v>35.33</v>
      </c>
      <c r="E19" s="11">
        <v>35.33</v>
      </c>
      <c r="F19" s="11">
        <v>35.33</v>
      </c>
      <c r="G19" s="11" t="s">
        <v>7514</v>
      </c>
      <c r="H19" s="57" t="s">
        <v>9983</v>
      </c>
      <c r="I19" s="11"/>
      <c r="AD19" s="232" t="s">
        <v>10326</v>
      </c>
      <c r="AE19" s="247" t="s">
        <v>10327</v>
      </c>
      <c r="AF19" s="247"/>
      <c r="AG19" s="218"/>
      <c r="AH19" s="218" t="s">
        <v>5148</v>
      </c>
      <c r="AI19" s="254" t="s">
        <v>10277</v>
      </c>
      <c r="AJ19" s="223" t="s">
        <v>10277</v>
      </c>
      <c r="AK19" s="10" t="str">
        <f>AJ19</f>
        <v>None</v>
      </c>
      <c r="AL19" s="255" t="s">
        <v>5148</v>
      </c>
    </row>
    <row r="20" spans="1:39" ht="15" x14ac:dyDescent="0.25">
      <c r="A20" s="94">
        <v>45568</v>
      </c>
      <c r="B20" s="97">
        <v>45568.691122685188</v>
      </c>
      <c r="C20" s="13" t="s">
        <v>10684</v>
      </c>
      <c r="D20" s="13">
        <v>35.729999999999997</v>
      </c>
      <c r="E20" s="13">
        <v>35.729999999999997</v>
      </c>
      <c r="F20" s="13">
        <v>35.729999999999997</v>
      </c>
      <c r="G20" s="13" t="s">
        <v>7514</v>
      </c>
      <c r="H20" s="67" t="s">
        <v>9983</v>
      </c>
      <c r="I20" s="13"/>
      <c r="AB20" s="256"/>
      <c r="AD20" s="257" t="s">
        <v>5148</v>
      </c>
      <c r="AE20" s="10" t="s">
        <v>10277</v>
      </c>
      <c r="AG20" t="s">
        <v>10277</v>
      </c>
      <c r="AH20" s="218" t="s">
        <v>5148</v>
      </c>
      <c r="AI20" s="12" t="s">
        <v>10280</v>
      </c>
      <c r="AJ20" s="12" t="s">
        <v>10280</v>
      </c>
      <c r="AK20" s="12" t="e">
        <f>VLOOKUP($AL20,$AI$19:$AJ$35,2,FALSE)</f>
        <v>#N/A</v>
      </c>
      <c r="AL20" s="154" t="str">
        <f>_xll.GetAvailableUnitofMeasureConversions($B$5,"V")</f>
        <v>Bushelcorn</v>
      </c>
    </row>
    <row r="21" spans="1:39" ht="12.75" customHeight="1" x14ac:dyDescent="0.25">
      <c r="A21" s="86">
        <v>45567</v>
      </c>
      <c r="B21" s="31">
        <v>45567.669374999998</v>
      </c>
      <c r="C21" s="11" t="s">
        <v>10685</v>
      </c>
      <c r="D21" s="11">
        <v>36.17</v>
      </c>
      <c r="E21" s="11">
        <v>36.17</v>
      </c>
      <c r="F21" s="11">
        <v>36.17</v>
      </c>
      <c r="G21" s="11" t="s">
        <v>7514</v>
      </c>
      <c r="H21" s="57" t="s">
        <v>9983</v>
      </c>
      <c r="I21" s="11"/>
      <c r="AB21" s="256"/>
      <c r="AD21" s="101" t="s">
        <v>9645</v>
      </c>
      <c r="AE21" s="220" t="s">
        <v>10278</v>
      </c>
      <c r="AF21" s="220" t="str">
        <f>_xll.GetAvailableCurrencyConversions($B$5,"v")</f>
        <v>AED</v>
      </c>
      <c r="AG21" t="str">
        <f t="array" ref="AG21">INDEX($AE$21:$AE$38,MATCH(TRUE,EXACT(AF21,$AD$21:$AD$38),0))</f>
        <v>AED - UAE Dirham</v>
      </c>
      <c r="AH21" s="12" t="str">
        <f>_xll.GetAvailableCurrencyConversions($B$5,"V")</f>
        <v>AED</v>
      </c>
      <c r="AI21" s="254" t="s">
        <v>10282</v>
      </c>
      <c r="AJ21" s="223" t="s">
        <v>10282</v>
      </c>
      <c r="AK21" s="12" t="e">
        <f t="shared" ref="AK21:AK30" si="0">VLOOKUP($AL21,$AI$19:$AJ$35,2,FALSE)</f>
        <v>#N/A</v>
      </c>
      <c r="AL21" s="255" t="s">
        <v>10675</v>
      </c>
    </row>
    <row r="22" spans="1:39" ht="12.75" customHeight="1" x14ac:dyDescent="0.25">
      <c r="A22" s="94">
        <v>45566</v>
      </c>
      <c r="B22" s="97">
        <v>45566.697500000002</v>
      </c>
      <c r="C22" s="13" t="s">
        <v>10686</v>
      </c>
      <c r="D22" s="13">
        <v>36.04</v>
      </c>
      <c r="E22" s="13">
        <v>36.04</v>
      </c>
      <c r="F22" s="13">
        <v>36.04</v>
      </c>
      <c r="G22" s="13" t="s">
        <v>7514</v>
      </c>
      <c r="H22" s="67" t="s">
        <v>9983</v>
      </c>
      <c r="I22" s="13"/>
      <c r="AB22" s="256"/>
      <c r="AD22" s="258" t="s">
        <v>10328</v>
      </c>
      <c r="AE22" s="10" t="s">
        <v>10279</v>
      </c>
      <c r="AF22" s="10" t="s">
        <v>10328</v>
      </c>
      <c r="AG22" t="str">
        <f t="array" ref="AG22">INDEX($AE$21:$AE$38,MATCH(TRUE,EXACT(AF22,$AD$21:$AD$38),0))</f>
        <v>ARS - Argentine Peso</v>
      </c>
      <c r="AH22" s="12" t="s">
        <v>10328</v>
      </c>
      <c r="AI22" s="12" t="s">
        <v>10284</v>
      </c>
      <c r="AJ22" s="12" t="s">
        <v>10284</v>
      </c>
      <c r="AK22" s="12" t="str">
        <f t="shared" si="0"/>
        <v>Flask</v>
      </c>
      <c r="AL22" s="154" t="s">
        <v>10284</v>
      </c>
    </row>
    <row r="23" spans="1:39" ht="15" x14ac:dyDescent="0.25">
      <c r="A23" s="86">
        <v>45565</v>
      </c>
      <c r="B23" s="31">
        <v>45565.700856481482</v>
      </c>
      <c r="C23" s="11" t="s">
        <v>10687</v>
      </c>
      <c r="D23" s="11">
        <v>36.25</v>
      </c>
      <c r="E23" s="11">
        <v>36.25</v>
      </c>
      <c r="F23" s="11">
        <v>36.25</v>
      </c>
      <c r="G23" s="11" t="s">
        <v>7514</v>
      </c>
      <c r="H23" s="57" t="s">
        <v>9983</v>
      </c>
      <c r="I23" s="11"/>
      <c r="AB23" s="256"/>
      <c r="AD23" s="101" t="s">
        <v>9697</v>
      </c>
      <c r="AE23" s="220" t="s">
        <v>10281</v>
      </c>
      <c r="AF23" s="220" t="s">
        <v>10338</v>
      </c>
      <c r="AG23" t="e">
        <f t="array" ref="AG23">INDEX($AE$21:$AE$38,MATCH(TRUE,EXACT(AF23,$AD$21:$AD$38),0))</f>
        <v>#N/A</v>
      </c>
      <c r="AH23" s="218" t="s">
        <v>10338</v>
      </c>
      <c r="AI23" s="254" t="s">
        <v>10286</v>
      </c>
      <c r="AJ23" s="223" t="s">
        <v>10286</v>
      </c>
      <c r="AK23" s="12" t="str">
        <f t="shared" si="0"/>
        <v>Gram</v>
      </c>
      <c r="AL23" s="255" t="s">
        <v>10286</v>
      </c>
    </row>
    <row r="24" spans="1:39" ht="15" x14ac:dyDescent="0.25">
      <c r="A24" s="94">
        <v>45562</v>
      </c>
      <c r="B24" s="97">
        <v>45562.666666666664</v>
      </c>
      <c r="C24" s="13" t="s">
        <v>10688</v>
      </c>
      <c r="D24" s="13">
        <v>35.21</v>
      </c>
      <c r="E24" s="13">
        <v>35.21</v>
      </c>
      <c r="F24" s="13">
        <v>35.21</v>
      </c>
      <c r="G24" s="13" t="s">
        <v>7514</v>
      </c>
      <c r="H24" s="67" t="s">
        <v>9983</v>
      </c>
      <c r="I24" s="13"/>
      <c r="K24" s="259"/>
      <c r="AB24" s="256"/>
      <c r="AD24" s="258" t="s">
        <v>10070</v>
      </c>
      <c r="AE24" s="10" t="s">
        <v>10283</v>
      </c>
      <c r="AF24" s="10" t="s">
        <v>9697</v>
      </c>
      <c r="AG24" t="str">
        <f t="array" ref="AG24">INDEX($AE$21:$AE$38,MATCH(TRUE,EXACT(AF24,$AD$21:$AD$38),0))</f>
        <v>BRL - Brazilian Real</v>
      </c>
      <c r="AH24" s="12" t="s">
        <v>9697</v>
      </c>
      <c r="AI24" s="12" t="s">
        <v>10288</v>
      </c>
      <c r="AJ24" s="12" t="s">
        <v>10288</v>
      </c>
      <c r="AK24" s="12" t="str">
        <f t="shared" si="0"/>
        <v>GrossTon</v>
      </c>
      <c r="AL24" s="154" t="s">
        <v>10288</v>
      </c>
    </row>
    <row r="25" spans="1:39" ht="15" x14ac:dyDescent="0.25">
      <c r="A25" s="86">
        <v>45561</v>
      </c>
      <c r="B25" s="31">
        <v>45561.66778935185</v>
      </c>
      <c r="C25" s="11" t="s">
        <v>10689</v>
      </c>
      <c r="D25" s="11">
        <v>35</v>
      </c>
      <c r="E25" s="11">
        <v>35</v>
      </c>
      <c r="F25" s="11">
        <v>35</v>
      </c>
      <c r="G25" s="11" t="s">
        <v>7514</v>
      </c>
      <c r="H25" s="57" t="s">
        <v>9983</v>
      </c>
      <c r="I25" s="11"/>
      <c r="AB25" s="256"/>
      <c r="AD25" s="101" t="s">
        <v>10069</v>
      </c>
      <c r="AE25" s="220" t="s">
        <v>10285</v>
      </c>
      <c r="AF25" s="220" t="s">
        <v>10339</v>
      </c>
      <c r="AG25" t="e">
        <f t="array" ref="AG25">INDEX($AE$21:$AE$38,MATCH(TRUE,EXACT(AF25,$AD$21:$AD$38),0))</f>
        <v>#N/A</v>
      </c>
      <c r="AH25" s="218" t="s">
        <v>10339</v>
      </c>
      <c r="AI25" s="254" t="s">
        <v>9983</v>
      </c>
      <c r="AJ25" s="223" t="s">
        <v>9983</v>
      </c>
      <c r="AK25" s="12" t="str">
        <f t="shared" si="0"/>
        <v>Kilogram</v>
      </c>
      <c r="AL25" s="255" t="s">
        <v>10291</v>
      </c>
    </row>
    <row r="26" spans="1:39" ht="15" x14ac:dyDescent="0.25">
      <c r="A26" s="94">
        <v>45560</v>
      </c>
      <c r="B26" s="97">
        <v>45560.669652777775</v>
      </c>
      <c r="C26" s="13" t="s">
        <v>10690</v>
      </c>
      <c r="D26" s="13">
        <v>34.75</v>
      </c>
      <c r="E26" s="13">
        <v>34.75</v>
      </c>
      <c r="F26" s="13">
        <v>34.75</v>
      </c>
      <c r="G26" s="13" t="s">
        <v>7514</v>
      </c>
      <c r="H26" s="67" t="s">
        <v>9983</v>
      </c>
      <c r="I26" s="13"/>
      <c r="AB26" s="256"/>
      <c r="AD26" s="258" t="s">
        <v>10329</v>
      </c>
      <c r="AE26" s="10" t="s">
        <v>10287</v>
      </c>
      <c r="AF26" s="10" t="s">
        <v>8287</v>
      </c>
      <c r="AG26" t="e">
        <f t="array" ref="AG26">INDEX($AE$21:$AE$38,MATCH(TRUE,EXACT(AF26,$AD$21:$AD$38),0))</f>
        <v>#N/A</v>
      </c>
      <c r="AH26" s="12" t="s">
        <v>8287</v>
      </c>
      <c r="AI26" s="12" t="s">
        <v>10291</v>
      </c>
      <c r="AJ26" s="12" t="s">
        <v>10291</v>
      </c>
      <c r="AK26" s="12" t="str">
        <f t="shared" si="0"/>
        <v>LongTon</v>
      </c>
      <c r="AL26" s="154" t="s">
        <v>10293</v>
      </c>
    </row>
    <row r="27" spans="1:39" ht="15" x14ac:dyDescent="0.25">
      <c r="A27" s="86">
        <v>45559</v>
      </c>
      <c r="B27" s="31">
        <v>45559.687662037039</v>
      </c>
      <c r="C27" s="11" t="s">
        <v>10691</v>
      </c>
      <c r="D27" s="11">
        <v>35.79</v>
      </c>
      <c r="E27" s="11">
        <v>35.79</v>
      </c>
      <c r="F27" s="11">
        <v>35.79</v>
      </c>
      <c r="G27" s="11" t="s">
        <v>7514</v>
      </c>
      <c r="H27" s="57" t="s">
        <v>9983</v>
      </c>
      <c r="I27" s="11"/>
      <c r="AB27" s="256"/>
      <c r="AD27" s="101" t="s">
        <v>7775</v>
      </c>
      <c r="AE27" s="220" t="s">
        <v>10289</v>
      </c>
      <c r="AF27" s="220" t="s">
        <v>10386</v>
      </c>
      <c r="AG27" t="e">
        <f t="array" ref="AG27">INDEX($AE$21:$AE$38,MATCH(TRUE,EXACT(AF27,$AD$21:$AD$38),0))</f>
        <v>#N/A</v>
      </c>
      <c r="AH27" s="218" t="s">
        <v>10386</v>
      </c>
      <c r="AI27" s="254" t="s">
        <v>10293</v>
      </c>
      <c r="AJ27" s="223" t="s">
        <v>10293</v>
      </c>
      <c r="AK27" s="12" t="str">
        <f t="shared" si="0"/>
        <v>NetTon</v>
      </c>
      <c r="AL27" s="255" t="s">
        <v>10295</v>
      </c>
    </row>
    <row r="28" spans="1:39" ht="15" x14ac:dyDescent="0.25">
      <c r="A28" s="94">
        <v>45558</v>
      </c>
      <c r="B28" s="97">
        <v>45558.700532407405</v>
      </c>
      <c r="C28" s="13" t="s">
        <v>10692</v>
      </c>
      <c r="D28" s="13">
        <v>35.92</v>
      </c>
      <c r="E28" s="13">
        <v>35.92</v>
      </c>
      <c r="F28" s="13">
        <v>35.92</v>
      </c>
      <c r="G28" s="13" t="s">
        <v>7514</v>
      </c>
      <c r="H28" s="67" t="s">
        <v>9983</v>
      </c>
      <c r="I28" s="13"/>
      <c r="AB28" s="256"/>
      <c r="AD28" s="258" t="s">
        <v>7547</v>
      </c>
      <c r="AE28" s="10" t="s">
        <v>10290</v>
      </c>
      <c r="AF28" s="10" t="s">
        <v>10070</v>
      </c>
      <c r="AG28" t="str">
        <f t="array" ref="AG28">INDEX($AE$21:$AE$38,MATCH(TRUE,EXACT(AF28,$AD$21:$AD$38),0))</f>
        <v>CNY - Chinese Yuan Renminbi</v>
      </c>
      <c r="AH28" s="12" t="s">
        <v>10070</v>
      </c>
      <c r="AI28" s="12" t="s">
        <v>10295</v>
      </c>
      <c r="AJ28" s="12" t="s">
        <v>10295</v>
      </c>
      <c r="AK28" s="12" t="e">
        <f t="shared" si="0"/>
        <v>#N/A</v>
      </c>
      <c r="AL28" s="154" t="s">
        <v>10676</v>
      </c>
    </row>
    <row r="29" spans="1:39" ht="15" x14ac:dyDescent="0.25">
      <c r="A29" s="86">
        <v>45555</v>
      </c>
      <c r="B29" s="31">
        <v>45555.66988425926</v>
      </c>
      <c r="C29" s="11" t="s">
        <v>10693</v>
      </c>
      <c r="D29" s="11">
        <v>34.79</v>
      </c>
      <c r="E29" s="11">
        <v>34.79</v>
      </c>
      <c r="F29" s="11">
        <v>34.79</v>
      </c>
      <c r="G29" s="11" t="s">
        <v>7514</v>
      </c>
      <c r="H29" s="57" t="s">
        <v>9983</v>
      </c>
      <c r="I29" s="11"/>
      <c r="AB29" s="256"/>
      <c r="AD29" s="101" t="s">
        <v>9573</v>
      </c>
      <c r="AE29" s="220" t="s">
        <v>10292</v>
      </c>
      <c r="AF29" s="220" t="s">
        <v>10069</v>
      </c>
      <c r="AG29" t="str">
        <f t="array" ref="AG29">INDEX($AE$21:$AE$38,MATCH(TRUE,EXACT(AF29,$AD$21:$AD$38),0))</f>
        <v>EGP - Egyptian Pound</v>
      </c>
      <c r="AH29" s="218" t="s">
        <v>10069</v>
      </c>
      <c r="AI29" s="254" t="s">
        <v>10296</v>
      </c>
      <c r="AJ29" s="223" t="s">
        <v>10296</v>
      </c>
      <c r="AK29" s="12" t="str">
        <f t="shared" si="0"/>
        <v>Pound</v>
      </c>
      <c r="AL29" s="255" t="s">
        <v>4996</v>
      </c>
    </row>
    <row r="30" spans="1:39" ht="15" x14ac:dyDescent="0.25">
      <c r="A30" s="94">
        <v>45554</v>
      </c>
      <c r="B30" s="97">
        <v>45554.697847222225</v>
      </c>
      <c r="C30" s="13" t="s">
        <v>10694</v>
      </c>
      <c r="D30" s="13">
        <v>35.71</v>
      </c>
      <c r="E30" s="13">
        <v>35.71</v>
      </c>
      <c r="F30" s="13">
        <v>35.71</v>
      </c>
      <c r="G30" s="13" t="s">
        <v>7514</v>
      </c>
      <c r="H30" s="67" t="s">
        <v>9983</v>
      </c>
      <c r="I30" s="13"/>
      <c r="AB30" s="256"/>
      <c r="AD30" s="258" t="s">
        <v>10330</v>
      </c>
      <c r="AE30" s="10" t="s">
        <v>10294</v>
      </c>
      <c r="AF30" s="10" t="s">
        <v>10329</v>
      </c>
      <c r="AG30" t="str">
        <f t="array" ref="AG30">INDEX($AE$21:$AE$38,MATCH(TRUE,EXACT(AF30,$AD$21:$AD$38),0))</f>
        <v>Eur - Euro cent</v>
      </c>
      <c r="AH30" s="12" t="s">
        <v>10329</v>
      </c>
      <c r="AI30" s="12" t="s">
        <v>4996</v>
      </c>
      <c r="AJ30" s="12" t="s">
        <v>4996</v>
      </c>
      <c r="AK30" s="12" t="str">
        <f t="shared" si="0"/>
        <v>ShortTon</v>
      </c>
      <c r="AL30" s="154" t="s">
        <v>10299</v>
      </c>
    </row>
    <row r="31" spans="1:39" ht="15" x14ac:dyDescent="0.25">
      <c r="A31" s="86">
        <v>45553</v>
      </c>
      <c r="B31" s="31">
        <v>45553.668958333335</v>
      </c>
      <c r="C31" s="11" t="s">
        <v>10695</v>
      </c>
      <c r="D31" s="11">
        <v>35.89</v>
      </c>
      <c r="E31" s="11">
        <v>35.89</v>
      </c>
      <c r="F31" s="11">
        <v>35.89</v>
      </c>
      <c r="G31" s="11" t="s">
        <v>7514</v>
      </c>
      <c r="H31" s="57" t="s">
        <v>9983</v>
      </c>
      <c r="I31" s="11"/>
      <c r="AB31" s="256"/>
      <c r="AD31" s="101" t="s">
        <v>10331</v>
      </c>
      <c r="AE31" s="220" t="s">
        <v>10269</v>
      </c>
      <c r="AF31" s="220" t="s">
        <v>7775</v>
      </c>
      <c r="AG31" t="str">
        <f t="array" ref="AG31">INDEX($AE$21:$AE$38,MATCH(TRUE,EXACT(AF31,$AD$21:$AD$38),0))</f>
        <v>EUR - Euro dollar</v>
      </c>
      <c r="AH31" s="218" t="s">
        <v>7775</v>
      </c>
      <c r="AI31" s="254" t="s">
        <v>10299</v>
      </c>
      <c r="AJ31" s="223" t="s">
        <v>10299</v>
      </c>
      <c r="AK31" s="12"/>
      <c r="AL31" s="260" t="s">
        <v>9989</v>
      </c>
    </row>
    <row r="32" spans="1:39" ht="15" x14ac:dyDescent="0.25">
      <c r="A32" s="94">
        <v>45552</v>
      </c>
      <c r="B32" s="97">
        <v>45552.692499999997</v>
      </c>
      <c r="C32" s="13" t="s">
        <v>10696</v>
      </c>
      <c r="D32" s="13">
        <v>35.85</v>
      </c>
      <c r="E32" s="13">
        <v>35.85</v>
      </c>
      <c r="F32" s="13">
        <v>35.85</v>
      </c>
      <c r="G32" s="13" t="s">
        <v>7514</v>
      </c>
      <c r="H32" s="67" t="s">
        <v>9983</v>
      </c>
      <c r="I32" s="13"/>
      <c r="AB32" s="256"/>
      <c r="AD32" s="258" t="s">
        <v>9612</v>
      </c>
      <c r="AE32" s="10" t="s">
        <v>10297</v>
      </c>
      <c r="AF32" s="10" t="s">
        <v>10340</v>
      </c>
      <c r="AG32" t="e">
        <f t="array" ref="AG32">INDEX($AE$21:$AE$38,MATCH(TRUE,EXACT(AF32,$AD$21:$AD$38),0))</f>
        <v>#N/A</v>
      </c>
      <c r="AH32" s="12" t="s">
        <v>10340</v>
      </c>
      <c r="AI32" s="12" t="s">
        <v>10301</v>
      </c>
      <c r="AJ32" s="12" t="s">
        <v>10301</v>
      </c>
      <c r="AK32" s="12"/>
      <c r="AL32" s="261" t="s">
        <v>10304</v>
      </c>
    </row>
    <row r="33" spans="1:38" ht="15" x14ac:dyDescent="0.25">
      <c r="A33" s="86">
        <v>45551</v>
      </c>
      <c r="B33" s="31">
        <v>45551.694409722222</v>
      </c>
      <c r="C33" s="11" t="s">
        <v>10697</v>
      </c>
      <c r="D33" s="11">
        <v>35.83</v>
      </c>
      <c r="E33" s="11">
        <v>35.83</v>
      </c>
      <c r="F33" s="11">
        <v>35.83</v>
      </c>
      <c r="G33" s="11" t="s">
        <v>7514</v>
      </c>
      <c r="H33" s="57" t="s">
        <v>9983</v>
      </c>
      <c r="I33" s="11"/>
      <c r="AB33" s="256"/>
      <c r="AD33" s="101" t="s">
        <v>9590</v>
      </c>
      <c r="AE33" s="220" t="s">
        <v>10298</v>
      </c>
      <c r="AF33" s="220" t="s">
        <v>7547</v>
      </c>
      <c r="AG33" t="str">
        <f t="array" ref="AG33">INDEX($AE$21:$AE$38,MATCH(TRUE,EXACT(AF33,$AD$21:$AD$38),0))</f>
        <v>GBP - British Pound</v>
      </c>
      <c r="AH33" s="218" t="s">
        <v>7547</v>
      </c>
      <c r="AI33" s="254" t="s">
        <v>9989</v>
      </c>
      <c r="AJ33" s="223" t="s">
        <v>9989</v>
      </c>
      <c r="AK33" s="12"/>
      <c r="AL33" s="260"/>
    </row>
    <row r="34" spans="1:38" ht="15" x14ac:dyDescent="0.25">
      <c r="A34" s="94">
        <v>45548</v>
      </c>
      <c r="B34" s="97">
        <v>45548.678761574076</v>
      </c>
      <c r="C34" s="13" t="s">
        <v>10698</v>
      </c>
      <c r="D34" s="13">
        <v>34.880000000000003</v>
      </c>
      <c r="E34" s="13">
        <v>34.880000000000003</v>
      </c>
      <c r="F34" s="13">
        <v>34.880000000000003</v>
      </c>
      <c r="G34" s="13" t="s">
        <v>7514</v>
      </c>
      <c r="H34" s="67" t="s">
        <v>9983</v>
      </c>
      <c r="I34" s="13"/>
      <c r="AB34" s="256"/>
      <c r="AD34" s="258" t="s">
        <v>8668</v>
      </c>
      <c r="AE34" s="10" t="s">
        <v>10300</v>
      </c>
      <c r="AF34" s="10" t="s">
        <v>10677</v>
      </c>
      <c r="AG34" t="e">
        <f t="array" ref="AG34">INDEX($AE$21:$AE$38,MATCH(TRUE,EXACT(AF34,$AD$21:$AD$38),0))</f>
        <v>#N/A</v>
      </c>
      <c r="AH34" s="12" t="s">
        <v>10677</v>
      </c>
      <c r="AI34" s="12" t="s">
        <v>10304</v>
      </c>
      <c r="AJ34" s="12" t="s">
        <v>10304</v>
      </c>
      <c r="AK34" s="12"/>
      <c r="AL34" s="261"/>
    </row>
    <row r="35" spans="1:38" ht="15" x14ac:dyDescent="0.25">
      <c r="A35" s="86">
        <v>45547</v>
      </c>
      <c r="B35" s="31">
        <v>45547.674317129633</v>
      </c>
      <c r="C35" s="11" t="s">
        <v>10699</v>
      </c>
      <c r="D35" s="11">
        <v>34.9</v>
      </c>
      <c r="E35" s="11">
        <v>34.9</v>
      </c>
      <c r="F35" s="11">
        <v>34.9</v>
      </c>
      <c r="G35" s="11" t="s">
        <v>7514</v>
      </c>
      <c r="H35" s="57" t="s">
        <v>9983</v>
      </c>
      <c r="I35" s="11"/>
      <c r="AB35" s="256"/>
      <c r="AD35" s="101" t="s">
        <v>10332</v>
      </c>
      <c r="AE35" s="220" t="s">
        <v>10302</v>
      </c>
      <c r="AF35" s="220" t="s">
        <v>9573</v>
      </c>
      <c r="AG35" t="str">
        <f t="array" ref="AG35">INDEX($AE$21:$AE$38,MATCH(TRUE,EXACT(AF35,$AD$21:$AD$38),0))</f>
        <v>INR - Indian Rupee</v>
      </c>
      <c r="AH35" s="218" t="s">
        <v>9573</v>
      </c>
      <c r="AI35" s="254" t="s">
        <v>10306</v>
      </c>
      <c r="AJ35" s="223" t="s">
        <v>10306</v>
      </c>
      <c r="AK35" s="12"/>
      <c r="AL35" s="260"/>
    </row>
    <row r="36" spans="1:38" ht="15" x14ac:dyDescent="0.25">
      <c r="A36" s="94">
        <v>45546</v>
      </c>
      <c r="B36" s="97">
        <v>45546.687488425923</v>
      </c>
      <c r="C36" s="13" t="s">
        <v>10700</v>
      </c>
      <c r="D36" s="13">
        <v>34.33</v>
      </c>
      <c r="E36" s="13">
        <v>34.33</v>
      </c>
      <c r="F36" s="13">
        <v>34.33</v>
      </c>
      <c r="G36" s="13" t="s">
        <v>7514</v>
      </c>
      <c r="H36" s="67" t="s">
        <v>9983</v>
      </c>
      <c r="I36" s="13"/>
      <c r="AB36" s="256"/>
      <c r="AD36" s="258" t="s">
        <v>10333</v>
      </c>
      <c r="AE36" s="10" t="s">
        <v>10303</v>
      </c>
      <c r="AF36" s="10" t="s">
        <v>10330</v>
      </c>
      <c r="AG36" t="str">
        <f t="array" ref="AG36">INDEX($AE$21:$AE$38,MATCH(TRUE,EXACT(AF36,$AD$21:$AD$38),0))</f>
        <v>IRR - Iranian Real</v>
      </c>
      <c r="AH36" s="12" t="s">
        <v>10330</v>
      </c>
      <c r="AI36" s="12"/>
      <c r="AJ36" s="12"/>
      <c r="AK36" s="12"/>
      <c r="AL36" s="154"/>
    </row>
    <row r="37" spans="1:38" ht="15" x14ac:dyDescent="0.25">
      <c r="A37" s="86">
        <v>45545</v>
      </c>
      <c r="B37" s="31">
        <v>45545.705196759256</v>
      </c>
      <c r="C37" s="11" t="s">
        <v>10701</v>
      </c>
      <c r="D37" s="11">
        <v>33.979999999999997</v>
      </c>
      <c r="E37" s="11">
        <v>33.979999999999997</v>
      </c>
      <c r="F37" s="11">
        <v>33.979999999999997</v>
      </c>
      <c r="G37" s="11" t="s">
        <v>7514</v>
      </c>
      <c r="H37" s="57" t="s">
        <v>9983</v>
      </c>
      <c r="I37" s="11"/>
      <c r="AB37" s="256"/>
      <c r="AD37" s="106" t="s">
        <v>7514</v>
      </c>
      <c r="AE37" s="262" t="s">
        <v>10305</v>
      </c>
      <c r="AF37" s="262" t="s">
        <v>10341</v>
      </c>
      <c r="AG37" s="263" t="e">
        <f t="array" ref="AG37">INDEX($AE$21:$AE$38,MATCH(TRUE,EXACT(AF37,$AD$21:$AD$38),0))</f>
        <v>#N/A</v>
      </c>
      <c r="AH37" s="264" t="s">
        <v>10341</v>
      </c>
      <c r="AI37" s="265"/>
      <c r="AJ37" s="266"/>
      <c r="AK37" s="159"/>
      <c r="AL37" s="267"/>
    </row>
    <row r="38" spans="1:38" ht="15" x14ac:dyDescent="0.25">
      <c r="A38" s="94">
        <v>45544</v>
      </c>
      <c r="B38" s="97">
        <v>45544.698541666665</v>
      </c>
      <c r="C38" s="13" t="s">
        <v>10702</v>
      </c>
      <c r="D38" s="13">
        <v>35.26</v>
      </c>
      <c r="E38" s="13">
        <v>35.26</v>
      </c>
      <c r="F38" s="13">
        <v>35.26</v>
      </c>
      <c r="G38" s="13" t="s">
        <v>7514</v>
      </c>
      <c r="H38" s="67" t="s">
        <v>9983</v>
      </c>
      <c r="I38" s="13"/>
      <c r="AD38" s="268" t="s">
        <v>7549</v>
      </c>
      <c r="AE38" s="159" t="s">
        <v>10307</v>
      </c>
      <c r="AF38" s="10" t="s">
        <v>10342</v>
      </c>
      <c r="AG38"/>
      <c r="AH38" s="10" t="s">
        <v>10342</v>
      </c>
    </row>
    <row r="39" spans="1:38" x14ac:dyDescent="0.2">
      <c r="A39" s="86">
        <v>45541</v>
      </c>
      <c r="B39" s="31">
        <v>45541.670740740738</v>
      </c>
      <c r="C39" s="11" t="s">
        <v>10703</v>
      </c>
      <c r="D39" s="11">
        <v>34.75</v>
      </c>
      <c r="E39" s="11">
        <v>34.75</v>
      </c>
      <c r="F39" s="11">
        <v>34.75</v>
      </c>
      <c r="G39" s="11" t="s">
        <v>7514</v>
      </c>
      <c r="H39" s="57" t="s">
        <v>9983</v>
      </c>
      <c r="I39" s="11"/>
      <c r="AF39" s="10" t="s">
        <v>8671</v>
      </c>
      <c r="AH39" s="10" t="s">
        <v>8671</v>
      </c>
    </row>
    <row r="40" spans="1:38" x14ac:dyDescent="0.2">
      <c r="A40" s="94">
        <v>45540</v>
      </c>
      <c r="B40" s="97">
        <v>45540.670057870368</v>
      </c>
      <c r="C40" s="13" t="s">
        <v>10704</v>
      </c>
      <c r="D40" s="13">
        <v>35.299999999999997</v>
      </c>
      <c r="E40" s="13">
        <v>35.299999999999997</v>
      </c>
      <c r="F40" s="13">
        <v>35.299999999999997</v>
      </c>
      <c r="G40" s="13" t="s">
        <v>7514</v>
      </c>
      <c r="H40" s="67" t="s">
        <v>9983</v>
      </c>
      <c r="I40" s="13"/>
      <c r="AF40" s="10" t="s">
        <v>10398</v>
      </c>
      <c r="AH40" s="10" t="s">
        <v>10398</v>
      </c>
    </row>
    <row r="41" spans="1:38" x14ac:dyDescent="0.2">
      <c r="A41" s="86">
        <v>45539</v>
      </c>
      <c r="B41" s="31">
        <v>45539.667534722219</v>
      </c>
      <c r="C41" s="11" t="s">
        <v>10705</v>
      </c>
      <c r="D41" s="11">
        <v>35.270000000000003</v>
      </c>
      <c r="E41" s="11">
        <v>35.270000000000003</v>
      </c>
      <c r="F41" s="11">
        <v>35.270000000000003</v>
      </c>
      <c r="G41" s="11" t="s">
        <v>7514</v>
      </c>
      <c r="H41" s="57" t="s">
        <v>9983</v>
      </c>
      <c r="I41" s="11"/>
      <c r="AF41" s="10" t="s">
        <v>10678</v>
      </c>
      <c r="AH41" s="10" t="s">
        <v>10678</v>
      </c>
    </row>
    <row r="42" spans="1:38" ht="15" x14ac:dyDescent="0.25">
      <c r="A42" s="94">
        <v>45538</v>
      </c>
      <c r="B42" s="97">
        <v>45538.690370370372</v>
      </c>
      <c r="C42" s="13" t="s">
        <v>10706</v>
      </c>
      <c r="D42" s="13">
        <v>34.74</v>
      </c>
      <c r="E42" s="13">
        <v>34.74</v>
      </c>
      <c r="F42" s="13">
        <v>34.74</v>
      </c>
      <c r="G42" s="13" t="s">
        <v>7514</v>
      </c>
      <c r="H42" s="67" t="s">
        <v>9983</v>
      </c>
      <c r="I42" s="13"/>
      <c r="AC42" s="256"/>
      <c r="AF42" s="10" t="s">
        <v>10331</v>
      </c>
      <c r="AH42" s="10" t="s">
        <v>10331</v>
      </c>
    </row>
    <row r="43" spans="1:38" ht="15" x14ac:dyDescent="0.25">
      <c r="A43" s="86">
        <v>45534</v>
      </c>
      <c r="B43" s="31">
        <v>45534.670023148145</v>
      </c>
      <c r="C43" s="11" t="s">
        <v>10707</v>
      </c>
      <c r="D43" s="11">
        <v>34.65</v>
      </c>
      <c r="E43" s="11">
        <v>34.65</v>
      </c>
      <c r="F43" s="11">
        <v>34.65</v>
      </c>
      <c r="G43" s="11" t="s">
        <v>7514</v>
      </c>
      <c r="H43" s="57" t="s">
        <v>9983</v>
      </c>
      <c r="I43" s="11"/>
      <c r="AB43" s="223"/>
      <c r="AC43" s="256"/>
      <c r="AF43" s="10" t="s">
        <v>9612</v>
      </c>
      <c r="AH43" s="10" t="s">
        <v>9612</v>
      </c>
    </row>
    <row r="44" spans="1:38" ht="15" x14ac:dyDescent="0.25">
      <c r="A44" s="94">
        <v>45533</v>
      </c>
      <c r="B44" s="97">
        <v>45533.691631944443</v>
      </c>
      <c r="C44" s="13" t="s">
        <v>10708</v>
      </c>
      <c r="D44" s="13">
        <v>34.39</v>
      </c>
      <c r="E44" s="13">
        <v>34.39</v>
      </c>
      <c r="F44" s="13">
        <v>34.39</v>
      </c>
      <c r="G44" s="13" t="s">
        <v>7514</v>
      </c>
      <c r="H44" s="67" t="s">
        <v>9983</v>
      </c>
      <c r="I44" s="13"/>
      <c r="AC44" s="256"/>
      <c r="AF44" s="10" t="s">
        <v>9590</v>
      </c>
      <c r="AH44" s="10" t="s">
        <v>9590</v>
      </c>
    </row>
    <row r="45" spans="1:38" ht="15" x14ac:dyDescent="0.25">
      <c r="A45" s="86">
        <v>45532</v>
      </c>
      <c r="B45" s="31">
        <v>45532.673171296294</v>
      </c>
      <c r="C45" s="11" t="s">
        <v>10709</v>
      </c>
      <c r="D45" s="11">
        <v>34.6</v>
      </c>
      <c r="E45" s="11">
        <v>34.6</v>
      </c>
      <c r="F45" s="11">
        <v>34.6</v>
      </c>
      <c r="G45" s="11" t="s">
        <v>7514</v>
      </c>
      <c r="H45" s="57" t="s">
        <v>9983</v>
      </c>
      <c r="I45" s="11"/>
      <c r="AB45" s="223"/>
      <c r="AC45" s="256"/>
      <c r="AF45" s="10" t="s">
        <v>10679</v>
      </c>
      <c r="AH45" s="10" t="s">
        <v>10679</v>
      </c>
    </row>
    <row r="46" spans="1:38" ht="15" x14ac:dyDescent="0.25">
      <c r="A46" s="94">
        <v>45531</v>
      </c>
      <c r="B46" s="97">
        <v>45531.677789351852</v>
      </c>
      <c r="C46" s="13" t="s">
        <v>10710</v>
      </c>
      <c r="D46" s="13">
        <v>33.729999999999997</v>
      </c>
      <c r="E46" s="13">
        <v>33.729999999999997</v>
      </c>
      <c r="F46" s="13">
        <v>33.729999999999997</v>
      </c>
      <c r="G46" s="13" t="s">
        <v>7514</v>
      </c>
      <c r="H46" s="67" t="s">
        <v>9983</v>
      </c>
      <c r="I46" s="13"/>
      <c r="AC46" s="256"/>
      <c r="AF46" s="10" t="s">
        <v>10343</v>
      </c>
      <c r="AH46" s="10" t="s">
        <v>10343</v>
      </c>
    </row>
    <row r="47" spans="1:38" ht="15" x14ac:dyDescent="0.25">
      <c r="A47" s="86">
        <v>45530</v>
      </c>
      <c r="B47" s="31">
        <v>45530.692280092589</v>
      </c>
      <c r="C47" s="11" t="s">
        <v>10817</v>
      </c>
      <c r="D47" s="11">
        <v>34.75</v>
      </c>
      <c r="E47" s="11">
        <v>34.75</v>
      </c>
      <c r="F47" s="11">
        <v>34.75</v>
      </c>
      <c r="G47" s="11" t="s">
        <v>7514</v>
      </c>
      <c r="H47" s="57" t="s">
        <v>9983</v>
      </c>
      <c r="I47" s="11"/>
      <c r="AB47" s="223"/>
      <c r="AC47" s="256"/>
      <c r="AF47" s="10" t="s">
        <v>8668</v>
      </c>
      <c r="AH47" s="10" t="s">
        <v>8668</v>
      </c>
    </row>
    <row r="48" spans="1:38" ht="15" x14ac:dyDescent="0.25">
      <c r="A48" s="94">
        <v>45527</v>
      </c>
      <c r="B48" s="97">
        <v>45527.630555555559</v>
      </c>
      <c r="C48" s="13" t="s">
        <v>10711</v>
      </c>
      <c r="D48" s="13">
        <v>34</v>
      </c>
      <c r="E48" s="13">
        <v>34</v>
      </c>
      <c r="F48" s="13">
        <v>34</v>
      </c>
      <c r="G48" s="13" t="s">
        <v>7514</v>
      </c>
      <c r="H48" s="67" t="s">
        <v>9983</v>
      </c>
      <c r="I48" s="13"/>
      <c r="AC48" s="256"/>
      <c r="AF48" s="10" t="s">
        <v>10332</v>
      </c>
      <c r="AH48" s="10" t="s">
        <v>10332</v>
      </c>
    </row>
    <row r="49" spans="1:34" ht="15" x14ac:dyDescent="0.25">
      <c r="A49" s="86">
        <v>45526</v>
      </c>
      <c r="B49" s="31">
        <v>45526.678923611114</v>
      </c>
      <c r="C49" s="11" t="s">
        <v>10712</v>
      </c>
      <c r="D49" s="11">
        <v>35</v>
      </c>
      <c r="E49" s="11">
        <v>35</v>
      </c>
      <c r="F49" s="11">
        <v>35</v>
      </c>
      <c r="G49" s="11" t="s">
        <v>7514</v>
      </c>
      <c r="H49" s="57" t="s">
        <v>9983</v>
      </c>
      <c r="I49" s="11"/>
      <c r="AB49" s="223"/>
      <c r="AC49" s="256"/>
      <c r="AF49" s="10" t="s">
        <v>10333</v>
      </c>
      <c r="AH49" s="10" t="s">
        <v>10333</v>
      </c>
    </row>
    <row r="50" spans="1:34" ht="15" x14ac:dyDescent="0.25">
      <c r="A50" s="94">
        <v>45525</v>
      </c>
      <c r="B50" s="97">
        <v>45525.668553240743</v>
      </c>
      <c r="C50" s="13" t="s">
        <v>10713</v>
      </c>
      <c r="D50" s="13">
        <v>34.409999999999997</v>
      </c>
      <c r="E50" s="13">
        <v>34.409999999999997</v>
      </c>
      <c r="F50" s="13">
        <v>34.409999999999997</v>
      </c>
      <c r="G50" s="13" t="s">
        <v>7514</v>
      </c>
      <c r="H50" s="67" t="s">
        <v>9983</v>
      </c>
      <c r="I50" s="13"/>
      <c r="AC50" s="256"/>
      <c r="AF50" s="10" t="s">
        <v>7549</v>
      </c>
      <c r="AH50" s="10" t="s">
        <v>7549</v>
      </c>
    </row>
    <row r="51" spans="1:34" ht="15" x14ac:dyDescent="0.25">
      <c r="A51" s="86">
        <v>45524</v>
      </c>
      <c r="B51" s="31">
        <v>45524.674872685187</v>
      </c>
      <c r="C51" s="11" t="s">
        <v>10714</v>
      </c>
      <c r="D51" s="11">
        <v>34.31</v>
      </c>
      <c r="E51" s="11">
        <v>34.31</v>
      </c>
      <c r="F51" s="11">
        <v>34.31</v>
      </c>
      <c r="G51" s="11" t="s">
        <v>7514</v>
      </c>
      <c r="H51" s="57" t="s">
        <v>9983</v>
      </c>
      <c r="I51" s="11"/>
      <c r="AB51" s="223"/>
      <c r="AC51" s="256"/>
    </row>
    <row r="52" spans="1:34" ht="15" x14ac:dyDescent="0.25">
      <c r="A52" s="94">
        <v>45523</v>
      </c>
      <c r="B52" s="97">
        <v>45523.667037037034</v>
      </c>
      <c r="C52" s="13" t="s">
        <v>10715</v>
      </c>
      <c r="D52" s="13">
        <v>34.08</v>
      </c>
      <c r="E52" s="13">
        <v>34.08</v>
      </c>
      <c r="F52" s="13">
        <v>34.08</v>
      </c>
      <c r="G52" s="13" t="s">
        <v>7514</v>
      </c>
      <c r="H52" s="67" t="s">
        <v>9983</v>
      </c>
      <c r="I52" s="13"/>
      <c r="AC52" s="256"/>
    </row>
    <row r="53" spans="1:34" ht="15" x14ac:dyDescent="0.25">
      <c r="A53" s="86">
        <v>45520</v>
      </c>
      <c r="B53" s="31">
        <v>45520.668969907405</v>
      </c>
      <c r="C53" s="11" t="s">
        <v>10716</v>
      </c>
      <c r="D53" s="11">
        <v>33</v>
      </c>
      <c r="E53" s="11">
        <v>33</v>
      </c>
      <c r="F53" s="11">
        <v>33</v>
      </c>
      <c r="G53" s="11" t="s">
        <v>7514</v>
      </c>
      <c r="H53" s="57" t="s">
        <v>9983</v>
      </c>
      <c r="I53" s="11"/>
      <c r="AB53" s="223"/>
      <c r="AC53" s="256"/>
    </row>
    <row r="54" spans="1:34" ht="15" x14ac:dyDescent="0.25">
      <c r="A54" s="94">
        <v>45519</v>
      </c>
      <c r="B54" s="97">
        <v>45519.667361111111</v>
      </c>
      <c r="C54" s="13" t="s">
        <v>10717</v>
      </c>
      <c r="D54" s="13">
        <v>33.270000000000003</v>
      </c>
      <c r="E54" s="13">
        <v>33.270000000000003</v>
      </c>
      <c r="F54" s="13">
        <v>33.270000000000003</v>
      </c>
      <c r="G54" s="13" t="s">
        <v>7514</v>
      </c>
      <c r="H54" s="67" t="s">
        <v>9983</v>
      </c>
      <c r="I54" s="13"/>
      <c r="AC54" s="256"/>
    </row>
    <row r="55" spans="1:34" ht="15" x14ac:dyDescent="0.25">
      <c r="A55" s="86">
        <v>45518</v>
      </c>
      <c r="B55" s="31">
        <v>45518.675127314818</v>
      </c>
      <c r="C55" s="11" t="s">
        <v>10718</v>
      </c>
      <c r="D55" s="11">
        <v>33.81</v>
      </c>
      <c r="E55" s="11">
        <v>33.81</v>
      </c>
      <c r="F55" s="11">
        <v>33.81</v>
      </c>
      <c r="G55" s="11" t="s">
        <v>7514</v>
      </c>
      <c r="H55" s="57" t="s">
        <v>9983</v>
      </c>
      <c r="I55" s="11"/>
      <c r="AB55" s="223"/>
      <c r="AC55" s="256"/>
    </row>
    <row r="56" spans="1:34" ht="15" x14ac:dyDescent="0.25">
      <c r="A56" s="94">
        <v>45517</v>
      </c>
      <c r="B56" s="97">
        <v>45517.695960648147</v>
      </c>
      <c r="C56" s="13" t="s">
        <v>10719</v>
      </c>
      <c r="D56" s="13">
        <v>33.25</v>
      </c>
      <c r="E56" s="13">
        <v>33.25</v>
      </c>
      <c r="F56" s="13">
        <v>33.25</v>
      </c>
      <c r="G56" s="13" t="s">
        <v>7514</v>
      </c>
      <c r="H56" s="67" t="s">
        <v>9983</v>
      </c>
      <c r="I56" s="13"/>
      <c r="AC56" s="256"/>
    </row>
    <row r="57" spans="1:34" ht="15" x14ac:dyDescent="0.25">
      <c r="A57" s="86">
        <v>45516</v>
      </c>
      <c r="B57" s="31">
        <v>45516.696469907409</v>
      </c>
      <c r="C57" s="11" t="s">
        <v>10720</v>
      </c>
      <c r="D57" s="11">
        <v>33.979999999999997</v>
      </c>
      <c r="E57" s="11">
        <v>33.979999999999997</v>
      </c>
      <c r="F57" s="11">
        <v>33.979999999999997</v>
      </c>
      <c r="G57" s="11" t="s">
        <v>7514</v>
      </c>
      <c r="H57" s="57" t="s">
        <v>9983</v>
      </c>
      <c r="I57" s="11"/>
      <c r="AB57" s="223"/>
      <c r="AC57" s="256"/>
    </row>
    <row r="58" spans="1:34" ht="15" x14ac:dyDescent="0.25">
      <c r="A58" s="94">
        <v>45513</v>
      </c>
      <c r="B58" s="97">
        <v>45513.668391203704</v>
      </c>
      <c r="C58" s="13" t="s">
        <v>10721</v>
      </c>
      <c r="D58" s="13">
        <v>33.69</v>
      </c>
      <c r="E58" s="13">
        <v>33.69</v>
      </c>
      <c r="F58" s="13">
        <v>33.69</v>
      </c>
      <c r="G58" s="13" t="s">
        <v>7514</v>
      </c>
      <c r="H58" s="67" t="s">
        <v>9983</v>
      </c>
      <c r="I58" s="13"/>
      <c r="AC58" s="256"/>
    </row>
    <row r="59" spans="1:34" ht="15" x14ac:dyDescent="0.25">
      <c r="A59" s="86">
        <v>45512</v>
      </c>
      <c r="B59" s="31">
        <v>45512.66846064815</v>
      </c>
      <c r="C59" s="11" t="s">
        <v>10722</v>
      </c>
      <c r="D59" s="11">
        <v>33.340000000000003</v>
      </c>
      <c r="E59" s="11">
        <v>33.340000000000003</v>
      </c>
      <c r="F59" s="11">
        <v>33.340000000000003</v>
      </c>
      <c r="G59" s="11" t="s">
        <v>7514</v>
      </c>
      <c r="H59" s="57" t="s">
        <v>9983</v>
      </c>
      <c r="I59" s="11"/>
      <c r="AB59" s="223"/>
      <c r="AC59" s="256"/>
    </row>
    <row r="60" spans="1:34" x14ac:dyDescent="0.2">
      <c r="A60" s="94">
        <v>45511</v>
      </c>
      <c r="B60" s="97">
        <v>45511.67050925926</v>
      </c>
      <c r="C60" s="13" t="s">
        <v>10723</v>
      </c>
      <c r="D60" s="13">
        <v>33.5</v>
      </c>
      <c r="E60" s="13">
        <v>33.5</v>
      </c>
      <c r="F60" s="13">
        <v>33.5</v>
      </c>
      <c r="G60" s="13" t="s">
        <v>7514</v>
      </c>
      <c r="H60" s="67" t="s">
        <v>9983</v>
      </c>
      <c r="I60" s="13"/>
    </row>
    <row r="61" spans="1:34" x14ac:dyDescent="0.2">
      <c r="A61" s="86">
        <v>45510</v>
      </c>
      <c r="B61" s="31">
        <v>45510.678923611114</v>
      </c>
      <c r="C61" s="11" t="s">
        <v>10724</v>
      </c>
      <c r="D61" s="11">
        <v>33.5</v>
      </c>
      <c r="E61" s="11">
        <v>33.5</v>
      </c>
      <c r="F61" s="11">
        <v>33.5</v>
      </c>
      <c r="G61" s="11" t="s">
        <v>7514</v>
      </c>
      <c r="H61" s="57" t="s">
        <v>9983</v>
      </c>
      <c r="I61" s="11"/>
    </row>
    <row r="62" spans="1:34" x14ac:dyDescent="0.2">
      <c r="A62" s="94">
        <v>45509</v>
      </c>
      <c r="B62" s="97">
        <v>45509.693842592591</v>
      </c>
      <c r="C62" s="13" t="s">
        <v>10725</v>
      </c>
      <c r="D62" s="13">
        <v>34.81</v>
      </c>
      <c r="E62" s="13">
        <v>34.81</v>
      </c>
      <c r="F62" s="13">
        <v>34.81</v>
      </c>
      <c r="G62" s="13" t="s">
        <v>7514</v>
      </c>
      <c r="H62" s="67" t="s">
        <v>9983</v>
      </c>
      <c r="I62" s="13"/>
    </row>
    <row r="63" spans="1:34" x14ac:dyDescent="0.2">
      <c r="A63" s="86">
        <v>45506</v>
      </c>
      <c r="B63" s="31">
        <v>45506.667303240742</v>
      </c>
      <c r="C63" s="11" t="s">
        <v>10726</v>
      </c>
      <c r="D63" s="11">
        <v>32.83</v>
      </c>
      <c r="E63" s="11">
        <v>32.83</v>
      </c>
      <c r="F63" s="11">
        <v>32.83</v>
      </c>
      <c r="G63" s="11" t="s">
        <v>7514</v>
      </c>
      <c r="H63" s="57" t="s">
        <v>9983</v>
      </c>
      <c r="I63" s="11"/>
    </row>
    <row r="64" spans="1:34" x14ac:dyDescent="0.2">
      <c r="A64" s="94">
        <v>45505</v>
      </c>
      <c r="B64" s="97">
        <v>45505.682812500003</v>
      </c>
      <c r="C64" s="13" t="s">
        <v>10727</v>
      </c>
      <c r="D64" s="13">
        <v>33.67</v>
      </c>
      <c r="E64" s="13">
        <v>33.67</v>
      </c>
      <c r="F64" s="13">
        <v>33.67</v>
      </c>
      <c r="G64" s="13" t="s">
        <v>7514</v>
      </c>
      <c r="H64" s="67" t="s">
        <v>9983</v>
      </c>
      <c r="I64" s="13"/>
    </row>
    <row r="65" spans="1:9" x14ac:dyDescent="0.2">
      <c r="A65" s="86">
        <v>45504</v>
      </c>
      <c r="B65" s="31">
        <v>45504.669895833336</v>
      </c>
      <c r="C65" s="11" t="s">
        <v>10728</v>
      </c>
      <c r="D65" s="11">
        <v>33.729999999999997</v>
      </c>
      <c r="E65" s="11">
        <v>33.729999999999997</v>
      </c>
      <c r="F65" s="11">
        <v>33.729999999999997</v>
      </c>
      <c r="G65" s="11" t="s">
        <v>7514</v>
      </c>
      <c r="H65" s="57" t="s">
        <v>9983</v>
      </c>
      <c r="I65" s="11"/>
    </row>
    <row r="66" spans="1:9" x14ac:dyDescent="0.2">
      <c r="A66" s="94">
        <v>45503</v>
      </c>
      <c r="B66" s="97">
        <v>45503.676493055558</v>
      </c>
      <c r="C66" s="13" t="s">
        <v>10729</v>
      </c>
      <c r="D66" s="13">
        <v>32.89</v>
      </c>
      <c r="E66" s="13">
        <v>32.89</v>
      </c>
      <c r="F66" s="13">
        <v>32.89</v>
      </c>
      <c r="G66" s="13" t="s">
        <v>7514</v>
      </c>
      <c r="H66" s="67" t="s">
        <v>9983</v>
      </c>
      <c r="I66" s="13"/>
    </row>
    <row r="67" spans="1:9" x14ac:dyDescent="0.2">
      <c r="A67" s="86">
        <v>45502</v>
      </c>
      <c r="B67" s="31">
        <v>45502.687604166669</v>
      </c>
      <c r="C67" s="11" t="s">
        <v>10730</v>
      </c>
      <c r="D67" s="11">
        <v>33.520000000000003</v>
      </c>
      <c r="E67" s="11">
        <v>33.520000000000003</v>
      </c>
      <c r="F67" s="11">
        <v>33.520000000000003</v>
      </c>
      <c r="G67" s="11" t="s">
        <v>7514</v>
      </c>
      <c r="H67" s="57" t="s">
        <v>9983</v>
      </c>
      <c r="I67" s="11"/>
    </row>
    <row r="68" spans="1:9" x14ac:dyDescent="0.2">
      <c r="A68" s="94">
        <v>45499</v>
      </c>
      <c r="B68" s="97">
        <v>45499.673148148147</v>
      </c>
      <c r="C68" s="13" t="s">
        <v>10731</v>
      </c>
      <c r="D68" s="13">
        <v>32.39</v>
      </c>
      <c r="E68" s="13">
        <v>32.39</v>
      </c>
      <c r="F68" s="13">
        <v>32.39</v>
      </c>
      <c r="G68" s="13" t="s">
        <v>7514</v>
      </c>
      <c r="H68" s="67" t="s">
        <v>9983</v>
      </c>
      <c r="I68" s="13"/>
    </row>
    <row r="69" spans="1:9" x14ac:dyDescent="0.2">
      <c r="A69" s="86">
        <v>45498</v>
      </c>
      <c r="B69" s="31">
        <v>45498.668773148151</v>
      </c>
      <c r="C69" s="11" t="s">
        <v>10732</v>
      </c>
      <c r="D69" s="11">
        <v>31.89</v>
      </c>
      <c r="E69" s="11">
        <v>31.89</v>
      </c>
      <c r="F69" s="11">
        <v>31.89</v>
      </c>
      <c r="G69" s="11" t="s">
        <v>7514</v>
      </c>
      <c r="H69" s="57" t="s">
        <v>9983</v>
      </c>
      <c r="I69" s="11"/>
    </row>
    <row r="70" spans="1:9" x14ac:dyDescent="0.2">
      <c r="A70" s="94">
        <v>45497</v>
      </c>
      <c r="B70" s="97">
        <v>45497.668657407405</v>
      </c>
      <c r="C70" s="13" t="s">
        <v>10733</v>
      </c>
      <c r="D70" s="13">
        <v>31.75</v>
      </c>
      <c r="E70" s="13">
        <v>31.75</v>
      </c>
      <c r="F70" s="13">
        <v>31.75</v>
      </c>
      <c r="G70" s="13" t="s">
        <v>7514</v>
      </c>
      <c r="H70" s="67" t="s">
        <v>9983</v>
      </c>
      <c r="I70" s="13"/>
    </row>
    <row r="71" spans="1:9" x14ac:dyDescent="0.2">
      <c r="A71" s="86">
        <v>45496</v>
      </c>
      <c r="B71" s="31">
        <v>45496.668483796297</v>
      </c>
      <c r="C71" s="11" t="s">
        <v>10734</v>
      </c>
      <c r="D71" s="11">
        <v>32.229999999999997</v>
      </c>
      <c r="E71" s="11">
        <v>32.229999999999997</v>
      </c>
      <c r="F71" s="11">
        <v>32.229999999999997</v>
      </c>
      <c r="G71" s="11" t="s">
        <v>7514</v>
      </c>
      <c r="H71" s="57" t="s">
        <v>9983</v>
      </c>
      <c r="I71" s="11"/>
    </row>
    <row r="72" spans="1:9" x14ac:dyDescent="0.2">
      <c r="A72" s="94">
        <v>45495</v>
      </c>
      <c r="B72" s="97">
        <v>45495.697615740741</v>
      </c>
      <c r="C72" s="13" t="s">
        <v>10735</v>
      </c>
      <c r="D72" s="13">
        <v>32.08</v>
      </c>
      <c r="E72" s="13">
        <v>32.08</v>
      </c>
      <c r="F72" s="13">
        <v>32.08</v>
      </c>
      <c r="G72" s="13" t="s">
        <v>7514</v>
      </c>
      <c r="H72" s="67" t="s">
        <v>9983</v>
      </c>
      <c r="I72" s="13"/>
    </row>
    <row r="73" spans="1:9" x14ac:dyDescent="0.2">
      <c r="A73" s="86">
        <v>45492</v>
      </c>
      <c r="B73" s="31">
        <v>45492.691018518519</v>
      </c>
      <c r="C73" s="11" t="s">
        <v>10736</v>
      </c>
      <c r="D73" s="11">
        <v>31.06</v>
      </c>
      <c r="E73" s="11">
        <v>31.06</v>
      </c>
      <c r="F73" s="11">
        <v>31.06</v>
      </c>
      <c r="G73" s="11" t="s">
        <v>7514</v>
      </c>
      <c r="H73" s="57" t="s">
        <v>9983</v>
      </c>
      <c r="I73" s="11"/>
    </row>
    <row r="74" spans="1:9" x14ac:dyDescent="0.2">
      <c r="A74" s="94">
        <v>45491</v>
      </c>
      <c r="B74" s="97">
        <v>45491.66982638889</v>
      </c>
      <c r="C74" s="13" t="s">
        <v>10737</v>
      </c>
      <c r="D74" s="13">
        <v>31.78</v>
      </c>
      <c r="E74" s="13">
        <v>31.78</v>
      </c>
      <c r="F74" s="13">
        <v>31.78</v>
      </c>
      <c r="G74" s="13" t="s">
        <v>7514</v>
      </c>
      <c r="H74" s="67" t="s">
        <v>9983</v>
      </c>
      <c r="I74" s="13"/>
    </row>
    <row r="75" spans="1:9" x14ac:dyDescent="0.2">
      <c r="A75" s="86">
        <v>45490</v>
      </c>
      <c r="B75" s="31">
        <v>45490.669583333336</v>
      </c>
      <c r="C75" s="11" t="s">
        <v>10738</v>
      </c>
      <c r="D75" s="11">
        <v>31.94</v>
      </c>
      <c r="E75" s="11">
        <v>31.94</v>
      </c>
      <c r="F75" s="11">
        <v>31.94</v>
      </c>
      <c r="G75" s="11" t="s">
        <v>7514</v>
      </c>
      <c r="H75" s="57" t="s">
        <v>9983</v>
      </c>
      <c r="I75" s="11"/>
    </row>
    <row r="76" spans="1:9" x14ac:dyDescent="0.2">
      <c r="A76" s="94">
        <v>45489</v>
      </c>
      <c r="B76" s="97">
        <v>45489.675138888888</v>
      </c>
      <c r="C76" s="13" t="s">
        <v>10739</v>
      </c>
      <c r="D76" s="13">
        <v>32.299999999999997</v>
      </c>
      <c r="E76" s="13">
        <v>32.299999999999997</v>
      </c>
      <c r="F76" s="13">
        <v>32.299999999999997</v>
      </c>
      <c r="G76" s="13" t="s">
        <v>7514</v>
      </c>
      <c r="H76" s="67" t="s">
        <v>9983</v>
      </c>
      <c r="I76" s="13"/>
    </row>
    <row r="77" spans="1:9" x14ac:dyDescent="0.2">
      <c r="A77" s="86">
        <v>45488</v>
      </c>
      <c r="B77" s="31">
        <v>45488.667361111111</v>
      </c>
      <c r="C77" s="11" t="s">
        <v>10740</v>
      </c>
      <c r="D77" s="11">
        <v>32.130000000000003</v>
      </c>
      <c r="E77" s="11">
        <v>32.130000000000003</v>
      </c>
      <c r="F77" s="11">
        <v>32.130000000000003</v>
      </c>
      <c r="G77" s="11" t="s">
        <v>7514</v>
      </c>
      <c r="H77" s="57" t="s">
        <v>9983</v>
      </c>
      <c r="I77" s="11"/>
    </row>
    <row r="78" spans="1:9" x14ac:dyDescent="0.2">
      <c r="A78" s="94">
        <v>45485</v>
      </c>
      <c r="B78" s="97">
        <v>45485.667361111111</v>
      </c>
      <c r="C78" s="13" t="s">
        <v>10741</v>
      </c>
      <c r="D78" s="13">
        <v>31.88</v>
      </c>
      <c r="E78" s="13">
        <v>31.88</v>
      </c>
      <c r="F78" s="13">
        <v>31.88</v>
      </c>
      <c r="G78" s="13" t="s">
        <v>7514</v>
      </c>
      <c r="H78" s="67" t="s">
        <v>9983</v>
      </c>
      <c r="I78" s="13"/>
    </row>
    <row r="79" spans="1:9" x14ac:dyDescent="0.2">
      <c r="A79" s="86">
        <v>45484</v>
      </c>
      <c r="B79" s="31">
        <v>45484.671412037038</v>
      </c>
      <c r="C79" s="11" t="s">
        <v>10742</v>
      </c>
      <c r="D79" s="11">
        <v>31.77</v>
      </c>
      <c r="E79" s="11">
        <v>31.77</v>
      </c>
      <c r="F79" s="11">
        <v>31.77</v>
      </c>
      <c r="G79" s="10" t="s">
        <v>7514</v>
      </c>
      <c r="H79" s="98" t="s">
        <v>9983</v>
      </c>
    </row>
    <row r="80" spans="1:9" x14ac:dyDescent="0.2">
      <c r="A80" s="86">
        <v>45483</v>
      </c>
      <c r="B80" s="31">
        <v>45483.673425925925</v>
      </c>
      <c r="C80" s="11" t="s">
        <v>10743</v>
      </c>
      <c r="D80" s="11">
        <v>32.5</v>
      </c>
      <c r="E80" s="11">
        <v>32.5</v>
      </c>
      <c r="F80" s="10">
        <v>32.5</v>
      </c>
      <c r="G80" s="10" t="s">
        <v>7514</v>
      </c>
      <c r="H80" s="98" t="s">
        <v>9983</v>
      </c>
    </row>
    <row r="81" spans="1:8" x14ac:dyDescent="0.2">
      <c r="A81" s="86">
        <v>45482</v>
      </c>
      <c r="B81" s="31">
        <v>45482.670624999999</v>
      </c>
      <c r="C81" s="11" t="s">
        <v>10744</v>
      </c>
      <c r="D81" s="11">
        <v>32.29</v>
      </c>
      <c r="E81" s="11">
        <v>32.29</v>
      </c>
      <c r="F81" s="10">
        <v>32.29</v>
      </c>
      <c r="G81" s="10" t="s">
        <v>7514</v>
      </c>
      <c r="H81" s="98" t="s">
        <v>9983</v>
      </c>
    </row>
    <row r="82" spans="1:8" x14ac:dyDescent="0.2">
      <c r="A82" s="86">
        <v>45481</v>
      </c>
      <c r="B82" s="31">
        <v>45481.684398148151</v>
      </c>
      <c r="C82" s="11" t="s">
        <v>10745</v>
      </c>
      <c r="D82" s="11">
        <v>33.299999999999997</v>
      </c>
      <c r="E82" s="11">
        <v>33.299999999999997</v>
      </c>
      <c r="F82" s="10">
        <v>33.299999999999997</v>
      </c>
      <c r="G82" s="10" t="s">
        <v>7514</v>
      </c>
      <c r="H82" s="98" t="s">
        <v>9983</v>
      </c>
    </row>
    <row r="83" spans="1:8" x14ac:dyDescent="0.2">
      <c r="A83" s="86">
        <v>45478</v>
      </c>
      <c r="B83" s="31">
        <v>45478.667361111111</v>
      </c>
      <c r="C83" s="11" t="s">
        <v>10746</v>
      </c>
      <c r="D83" s="11">
        <v>31.67</v>
      </c>
      <c r="E83" s="11">
        <v>31.67</v>
      </c>
      <c r="F83" s="10">
        <v>31.67</v>
      </c>
      <c r="G83" s="10" t="s">
        <v>7514</v>
      </c>
      <c r="H83" s="98" t="s">
        <v>9983</v>
      </c>
    </row>
    <row r="84" spans="1:8" x14ac:dyDescent="0.2">
      <c r="A84" s="86">
        <v>45476</v>
      </c>
      <c r="B84" s="31">
        <v>45476.666666666664</v>
      </c>
      <c r="C84" s="11" t="s">
        <v>10747</v>
      </c>
      <c r="D84" s="11">
        <v>32.56</v>
      </c>
      <c r="E84" s="11">
        <v>32.56</v>
      </c>
      <c r="F84" s="10">
        <v>32.56</v>
      </c>
      <c r="G84" s="10" t="s">
        <v>7514</v>
      </c>
      <c r="H84" s="98" t="s">
        <v>9983</v>
      </c>
    </row>
    <row r="85" spans="1:8" x14ac:dyDescent="0.2">
      <c r="A85" s="86">
        <v>45475</v>
      </c>
      <c r="B85" s="31">
        <v>45475.666759259257</v>
      </c>
      <c r="C85" s="11" t="s">
        <v>10748</v>
      </c>
      <c r="D85" s="11">
        <v>33.130000000000003</v>
      </c>
      <c r="E85" s="11">
        <v>33.130000000000003</v>
      </c>
      <c r="F85" s="10">
        <v>33.130000000000003</v>
      </c>
      <c r="G85" s="10" t="s">
        <v>7514</v>
      </c>
      <c r="H85" s="98" t="s">
        <v>9983</v>
      </c>
    </row>
    <row r="86" spans="1:8" x14ac:dyDescent="0.2">
      <c r="A86" s="86">
        <v>45474</v>
      </c>
      <c r="B86" s="31">
        <v>45474.696863425925</v>
      </c>
      <c r="C86" s="11" t="s">
        <v>10749</v>
      </c>
      <c r="D86" s="11">
        <v>34.049999999999997</v>
      </c>
      <c r="E86" s="11">
        <v>34.049999999999997</v>
      </c>
      <c r="F86" s="10">
        <v>34.049999999999997</v>
      </c>
      <c r="G86" s="10" t="s">
        <v>7514</v>
      </c>
      <c r="H86" s="98" t="s">
        <v>9983</v>
      </c>
    </row>
    <row r="87" spans="1:8" x14ac:dyDescent="0.2">
      <c r="A87" s="86">
        <v>45471</v>
      </c>
      <c r="B87" s="31">
        <v>45471.668402777781</v>
      </c>
      <c r="C87" s="11" t="s">
        <v>10750</v>
      </c>
      <c r="D87" s="11">
        <v>34.17</v>
      </c>
      <c r="E87" s="11">
        <v>34.17</v>
      </c>
      <c r="F87" s="10">
        <v>34.17</v>
      </c>
      <c r="G87" s="10" t="s">
        <v>7514</v>
      </c>
      <c r="H87" s="98" t="s">
        <v>9983</v>
      </c>
    </row>
    <row r="88" spans="1:8" x14ac:dyDescent="0.2">
      <c r="A88" s="86">
        <v>45470</v>
      </c>
      <c r="B88" s="31">
        <v>45470.668912037036</v>
      </c>
      <c r="C88" s="11" t="s">
        <v>10751</v>
      </c>
      <c r="D88" s="11">
        <v>34.67</v>
      </c>
      <c r="E88" s="11">
        <v>34.67</v>
      </c>
      <c r="F88" s="10">
        <v>34.67</v>
      </c>
      <c r="G88" s="10" t="s">
        <v>7514</v>
      </c>
      <c r="H88" s="98" t="s">
        <v>9983</v>
      </c>
    </row>
    <row r="89" spans="1:8" x14ac:dyDescent="0.2">
      <c r="A89" s="86">
        <v>45469</v>
      </c>
      <c r="B89" s="31">
        <v>45469.670393518521</v>
      </c>
      <c r="C89" s="11" t="s">
        <v>10752</v>
      </c>
      <c r="D89" s="11">
        <v>34.130000000000003</v>
      </c>
      <c r="E89" s="11">
        <v>34.130000000000003</v>
      </c>
      <c r="F89" s="10">
        <v>34.130000000000003</v>
      </c>
      <c r="G89" s="10" t="s">
        <v>7514</v>
      </c>
      <c r="H89" s="98" t="s">
        <v>9983</v>
      </c>
    </row>
    <row r="90" spans="1:8" x14ac:dyDescent="0.2">
      <c r="A90" s="86">
        <v>45468</v>
      </c>
      <c r="B90" s="31">
        <v>45468.674583333333</v>
      </c>
      <c r="C90" s="11" t="s">
        <v>10753</v>
      </c>
      <c r="D90" s="11">
        <v>34.81</v>
      </c>
      <c r="E90" s="11">
        <v>34.81</v>
      </c>
      <c r="F90" s="10">
        <v>34.81</v>
      </c>
      <c r="G90" s="10" t="s">
        <v>7514</v>
      </c>
      <c r="H90" s="98" t="s">
        <v>9983</v>
      </c>
    </row>
    <row r="91" spans="1:8" x14ac:dyDescent="0.2">
      <c r="A91" s="86">
        <v>45467</v>
      </c>
      <c r="B91" s="31">
        <v>45467.680856481478</v>
      </c>
      <c r="C91" s="11" t="s">
        <v>10754</v>
      </c>
      <c r="D91" s="11">
        <v>34.880000000000003</v>
      </c>
      <c r="E91" s="11">
        <v>34.880000000000003</v>
      </c>
      <c r="F91" s="10">
        <v>34.880000000000003</v>
      </c>
      <c r="G91" s="10" t="s">
        <v>7514</v>
      </c>
      <c r="H91" s="98" t="s">
        <v>9983</v>
      </c>
    </row>
    <row r="92" spans="1:8" x14ac:dyDescent="0.2">
      <c r="A92" s="86">
        <v>45464</v>
      </c>
      <c r="B92" s="31">
        <v>45464.667731481481</v>
      </c>
      <c r="C92" s="11" t="s">
        <v>10755</v>
      </c>
      <c r="D92" s="11">
        <v>34.880000000000003</v>
      </c>
      <c r="E92" s="11">
        <v>34.880000000000003</v>
      </c>
      <c r="F92" s="10">
        <v>34.880000000000003</v>
      </c>
      <c r="G92" s="10" t="s">
        <v>7514</v>
      </c>
      <c r="H92" s="98" t="s">
        <v>9983</v>
      </c>
    </row>
    <row r="93" spans="1:8" x14ac:dyDescent="0.2">
      <c r="A93" s="86">
        <v>45463</v>
      </c>
      <c r="B93" s="31">
        <v>45463.668877314813</v>
      </c>
      <c r="C93" s="11" t="s">
        <v>10756</v>
      </c>
      <c r="D93" s="11">
        <v>35.36</v>
      </c>
      <c r="E93" s="11">
        <v>35.36</v>
      </c>
      <c r="F93" s="10">
        <v>35.36</v>
      </c>
      <c r="G93" s="10" t="s">
        <v>7514</v>
      </c>
      <c r="H93" s="98" t="s">
        <v>9983</v>
      </c>
    </row>
    <row r="94" spans="1:8" x14ac:dyDescent="0.2">
      <c r="A94" s="86">
        <v>45461</v>
      </c>
      <c r="B94" s="31">
        <v>45461.67255787037</v>
      </c>
      <c r="C94" s="11" t="s">
        <v>10757</v>
      </c>
      <c r="D94" s="11">
        <v>35.46</v>
      </c>
      <c r="E94" s="11">
        <v>35.46</v>
      </c>
      <c r="F94" s="10">
        <v>35.46</v>
      </c>
      <c r="G94" s="10" t="s">
        <v>7514</v>
      </c>
      <c r="H94" s="98" t="s">
        <v>9983</v>
      </c>
    </row>
    <row r="95" spans="1:8" x14ac:dyDescent="0.2">
      <c r="A95" s="86">
        <v>45460</v>
      </c>
      <c r="B95" s="31">
        <v>45460.668055555558</v>
      </c>
      <c r="C95" s="11" t="s">
        <v>10758</v>
      </c>
      <c r="D95" s="11">
        <v>35.47</v>
      </c>
      <c r="E95" s="11">
        <v>35.47</v>
      </c>
      <c r="F95" s="10">
        <v>35.47</v>
      </c>
      <c r="G95" s="10" t="s">
        <v>7514</v>
      </c>
      <c r="H95" s="98" t="s">
        <v>9983</v>
      </c>
    </row>
    <row r="96" spans="1:8" x14ac:dyDescent="0.2">
      <c r="A96" s="86">
        <v>45457</v>
      </c>
      <c r="B96" s="31">
        <v>45457.674375000002</v>
      </c>
      <c r="C96" s="11" t="s">
        <v>10759</v>
      </c>
      <c r="D96" s="11">
        <v>34.51</v>
      </c>
      <c r="E96" s="11">
        <v>34.51</v>
      </c>
      <c r="F96" s="10">
        <v>34.51</v>
      </c>
      <c r="G96" s="10" t="s">
        <v>7514</v>
      </c>
      <c r="H96" s="98" t="s">
        <v>9983</v>
      </c>
    </row>
    <row r="97" spans="1:8" x14ac:dyDescent="0.2">
      <c r="A97" s="86">
        <v>45456</v>
      </c>
      <c r="B97" s="31">
        <v>45456.669432870367</v>
      </c>
      <c r="C97" s="11" t="s">
        <v>10760</v>
      </c>
      <c r="D97" s="11">
        <v>35.94</v>
      </c>
      <c r="E97" s="11">
        <v>35.94</v>
      </c>
      <c r="F97" s="10">
        <v>35.94</v>
      </c>
      <c r="G97" s="10" t="s">
        <v>7514</v>
      </c>
      <c r="H97" s="98" t="s">
        <v>9983</v>
      </c>
    </row>
    <row r="98" spans="1:8" x14ac:dyDescent="0.2">
      <c r="A98" s="86">
        <v>45455</v>
      </c>
      <c r="B98" s="31">
        <v>45455.668946759259</v>
      </c>
      <c r="C98" s="11" t="s">
        <v>10761</v>
      </c>
      <c r="D98" s="11">
        <v>35.67</v>
      </c>
      <c r="E98" s="11">
        <v>35.67</v>
      </c>
      <c r="F98" s="10">
        <v>35.67</v>
      </c>
      <c r="G98" s="10" t="s">
        <v>7514</v>
      </c>
      <c r="H98" s="98" t="s">
        <v>9983</v>
      </c>
    </row>
    <row r="99" spans="1:8" x14ac:dyDescent="0.2">
      <c r="A99" s="86">
        <v>45454</v>
      </c>
      <c r="B99" s="31">
        <v>45454.680347222224</v>
      </c>
      <c r="C99" s="11" t="s">
        <v>10762</v>
      </c>
      <c r="D99" s="11">
        <v>36.200000000000003</v>
      </c>
      <c r="E99" s="11">
        <v>36.200000000000003</v>
      </c>
      <c r="F99" s="10">
        <v>36.200000000000003</v>
      </c>
      <c r="G99" s="10" t="s">
        <v>7514</v>
      </c>
      <c r="H99" s="98" t="s">
        <v>9983</v>
      </c>
    </row>
    <row r="100" spans="1:8" x14ac:dyDescent="0.2">
      <c r="A100" s="86">
        <v>45453</v>
      </c>
      <c r="B100" s="31">
        <v>45453.680659722224</v>
      </c>
      <c r="C100" s="11" t="s">
        <v>10763</v>
      </c>
      <c r="D100" s="11">
        <v>35.78</v>
      </c>
      <c r="E100" s="11">
        <v>35.78</v>
      </c>
      <c r="F100" s="10">
        <v>35.78</v>
      </c>
      <c r="G100" s="10" t="s">
        <v>7514</v>
      </c>
      <c r="H100" s="98" t="s">
        <v>9983</v>
      </c>
    </row>
    <row r="101" spans="1:8" x14ac:dyDescent="0.2">
      <c r="A101" s="86">
        <v>45450</v>
      </c>
      <c r="B101" s="31">
        <v>45450.669710648152</v>
      </c>
      <c r="C101" s="11" t="s">
        <v>10764</v>
      </c>
      <c r="D101" s="11">
        <v>36.58</v>
      </c>
      <c r="E101" s="11">
        <v>36.58</v>
      </c>
      <c r="F101" s="10">
        <v>36.58</v>
      </c>
      <c r="G101" s="10" t="s">
        <v>7514</v>
      </c>
      <c r="H101" s="98" t="s">
        <v>9983</v>
      </c>
    </row>
    <row r="102" spans="1:8" x14ac:dyDescent="0.2">
      <c r="A102" s="86">
        <v>45449</v>
      </c>
      <c r="B102" s="31">
        <v>45449.672002314815</v>
      </c>
      <c r="C102" s="11" t="s">
        <v>10765</v>
      </c>
      <c r="D102" s="11">
        <v>37</v>
      </c>
      <c r="E102" s="11">
        <v>37</v>
      </c>
      <c r="F102" s="10">
        <v>37</v>
      </c>
      <c r="G102" s="10" t="s">
        <v>7514</v>
      </c>
      <c r="H102" s="98" t="s">
        <v>9983</v>
      </c>
    </row>
    <row r="103" spans="1:8" x14ac:dyDescent="0.2">
      <c r="A103" s="86">
        <v>45448</v>
      </c>
      <c r="B103" s="31">
        <v>45448.67150462963</v>
      </c>
      <c r="C103" s="11" t="s">
        <v>10766</v>
      </c>
      <c r="D103" s="11">
        <v>36.32</v>
      </c>
      <c r="E103" s="11">
        <v>36.32</v>
      </c>
      <c r="F103" s="10">
        <v>36.32</v>
      </c>
      <c r="G103" s="10" t="s">
        <v>7514</v>
      </c>
      <c r="H103" s="98" t="s">
        <v>9983</v>
      </c>
    </row>
    <row r="104" spans="1:8" x14ac:dyDescent="0.2">
      <c r="A104" s="86">
        <v>45447</v>
      </c>
      <c r="B104" s="31">
        <v>45447.685752314814</v>
      </c>
      <c r="C104" s="11" t="s">
        <v>10767</v>
      </c>
      <c r="D104" s="11">
        <v>38.03</v>
      </c>
      <c r="E104" s="11">
        <v>38.03</v>
      </c>
      <c r="F104" s="10">
        <v>38.03</v>
      </c>
      <c r="G104" s="10" t="s">
        <v>7514</v>
      </c>
      <c r="H104" s="98" t="s">
        <v>9983</v>
      </c>
    </row>
    <row r="105" spans="1:8" x14ac:dyDescent="0.2">
      <c r="A105" s="86">
        <v>45446</v>
      </c>
      <c r="B105" s="31">
        <v>45446.694085648145</v>
      </c>
      <c r="C105" s="11" t="s">
        <v>10768</v>
      </c>
      <c r="D105" s="11">
        <v>38.25</v>
      </c>
      <c r="E105" s="11">
        <v>38.25</v>
      </c>
      <c r="F105" s="10">
        <v>38.25</v>
      </c>
      <c r="G105" s="10" t="s">
        <v>7514</v>
      </c>
      <c r="H105" s="98" t="s">
        <v>9983</v>
      </c>
    </row>
    <row r="106" spans="1:8" x14ac:dyDescent="0.2">
      <c r="A106" s="86">
        <v>45443</v>
      </c>
      <c r="B106" s="31">
        <v>45443.66810185185</v>
      </c>
      <c r="C106" s="11" t="s">
        <v>10769</v>
      </c>
      <c r="D106" s="11">
        <v>38.81</v>
      </c>
      <c r="E106" s="11">
        <v>38.81</v>
      </c>
      <c r="F106" s="10">
        <v>38.81</v>
      </c>
      <c r="G106" s="10" t="s">
        <v>7514</v>
      </c>
      <c r="H106" s="98" t="s">
        <v>9983</v>
      </c>
    </row>
    <row r="107" spans="1:8" x14ac:dyDescent="0.2">
      <c r="A107" s="86">
        <v>45442</v>
      </c>
      <c r="B107" s="31">
        <v>45442.676354166666</v>
      </c>
      <c r="C107" s="11" t="s">
        <v>10770</v>
      </c>
      <c r="D107" s="11">
        <v>39.130000000000003</v>
      </c>
      <c r="E107" s="11">
        <v>39.130000000000003</v>
      </c>
      <c r="F107" s="10">
        <v>39.130000000000003</v>
      </c>
      <c r="G107" s="10" t="s">
        <v>7514</v>
      </c>
      <c r="H107" s="98" t="s">
        <v>9983</v>
      </c>
    </row>
    <row r="108" spans="1:8" x14ac:dyDescent="0.2">
      <c r="A108" s="86">
        <v>45441</v>
      </c>
      <c r="B108" s="31">
        <v>45441.668912037036</v>
      </c>
      <c r="C108" s="11" t="s">
        <v>10771</v>
      </c>
      <c r="D108" s="11">
        <v>38.659999999999997</v>
      </c>
      <c r="E108" s="11">
        <v>38.659999999999997</v>
      </c>
      <c r="F108" s="10">
        <v>38.659999999999997</v>
      </c>
      <c r="G108" s="10" t="s">
        <v>7514</v>
      </c>
      <c r="H108" s="98" t="s">
        <v>9983</v>
      </c>
    </row>
    <row r="109" spans="1:8" x14ac:dyDescent="0.2">
      <c r="A109" s="86">
        <v>45440</v>
      </c>
      <c r="B109" s="31">
        <v>45440.689953703702</v>
      </c>
      <c r="C109" s="11" t="s">
        <v>10772</v>
      </c>
      <c r="D109" s="11">
        <v>38.19</v>
      </c>
      <c r="E109" s="11">
        <v>38.19</v>
      </c>
      <c r="F109" s="10">
        <v>38.19</v>
      </c>
      <c r="G109" s="10" t="s">
        <v>7514</v>
      </c>
      <c r="H109" s="98" t="s">
        <v>9983</v>
      </c>
    </row>
    <row r="110" spans="1:8" x14ac:dyDescent="0.2">
      <c r="A110" s="86">
        <v>45436</v>
      </c>
      <c r="B110" s="31">
        <v>45436.668055555558</v>
      </c>
      <c r="C110" s="11" t="s">
        <v>10773</v>
      </c>
      <c r="D110" s="11">
        <v>38.17</v>
      </c>
      <c r="E110" s="11">
        <v>38.17</v>
      </c>
      <c r="F110" s="10">
        <v>38.17</v>
      </c>
      <c r="G110" s="10" t="s">
        <v>7514</v>
      </c>
      <c r="H110" s="98" t="s">
        <v>9983</v>
      </c>
    </row>
    <row r="111" spans="1:8" x14ac:dyDescent="0.2">
      <c r="A111" s="86">
        <v>45435</v>
      </c>
      <c r="B111" s="31">
        <v>45435.666666666664</v>
      </c>
      <c r="C111" s="11" t="s">
        <v>10774</v>
      </c>
      <c r="D111" s="11">
        <v>38.92</v>
      </c>
      <c r="E111" s="11">
        <v>38.92</v>
      </c>
      <c r="F111" s="10">
        <v>38.92</v>
      </c>
      <c r="G111" s="10" t="s">
        <v>7514</v>
      </c>
      <c r="H111" s="98" t="s">
        <v>9983</v>
      </c>
    </row>
    <row r="112" spans="1:8" x14ac:dyDescent="0.2">
      <c r="A112" s="86">
        <v>45434</v>
      </c>
      <c r="B112" s="31">
        <v>45434.669722222221</v>
      </c>
      <c r="C112" s="11" t="s">
        <v>10775</v>
      </c>
      <c r="D112" s="11">
        <v>38.56</v>
      </c>
      <c r="E112" s="11">
        <v>38.56</v>
      </c>
      <c r="F112" s="10">
        <v>38.56</v>
      </c>
      <c r="G112" s="10" t="s">
        <v>7514</v>
      </c>
      <c r="H112" s="98" t="s">
        <v>9983</v>
      </c>
    </row>
    <row r="113" spans="1:8" x14ac:dyDescent="0.2">
      <c r="A113" s="86">
        <v>45433</v>
      </c>
      <c r="B113" s="31">
        <v>45433.686377314814</v>
      </c>
      <c r="C113" s="11" t="s">
        <v>10776</v>
      </c>
      <c r="D113" s="11">
        <v>38.869999999999997</v>
      </c>
      <c r="E113" s="11">
        <v>38.869999999999997</v>
      </c>
      <c r="F113" s="10">
        <v>38.869999999999997</v>
      </c>
      <c r="G113" s="10" t="s">
        <v>7514</v>
      </c>
      <c r="H113" s="98" t="s">
        <v>9983</v>
      </c>
    </row>
    <row r="114" spans="1:8" x14ac:dyDescent="0.2">
      <c r="A114" s="86">
        <v>45432</v>
      </c>
      <c r="B114" s="31">
        <v>45432.684131944443</v>
      </c>
      <c r="C114" s="11" t="s">
        <v>10777</v>
      </c>
      <c r="D114" s="11">
        <v>38.69</v>
      </c>
      <c r="E114" s="11">
        <v>38.69</v>
      </c>
      <c r="F114" s="10">
        <v>38.69</v>
      </c>
      <c r="G114" s="10" t="s">
        <v>7514</v>
      </c>
      <c r="H114" s="98" t="s">
        <v>9983</v>
      </c>
    </row>
    <row r="115" spans="1:8" x14ac:dyDescent="0.2">
      <c r="A115" s="86">
        <v>45429</v>
      </c>
      <c r="B115" s="31">
        <v>45429.671805555554</v>
      </c>
      <c r="C115" s="11" t="s">
        <v>10778</v>
      </c>
      <c r="D115" s="11">
        <v>37.5</v>
      </c>
      <c r="E115" s="11">
        <v>37.5</v>
      </c>
      <c r="F115" s="10">
        <v>37.5</v>
      </c>
      <c r="G115" s="10" t="s">
        <v>7514</v>
      </c>
      <c r="H115" s="98" t="s">
        <v>9983</v>
      </c>
    </row>
    <row r="116" spans="1:8" x14ac:dyDescent="0.2">
      <c r="A116" s="86">
        <v>45428</v>
      </c>
      <c r="B116" s="31">
        <v>45428.667083333334</v>
      </c>
      <c r="C116" s="11" t="s">
        <v>10779</v>
      </c>
      <c r="D116" s="11">
        <v>39.01</v>
      </c>
      <c r="E116" s="11">
        <v>39.01</v>
      </c>
      <c r="F116" s="10">
        <v>39.01</v>
      </c>
      <c r="G116" s="10" t="s">
        <v>7514</v>
      </c>
      <c r="H116" s="98" t="s">
        <v>9983</v>
      </c>
    </row>
    <row r="117" spans="1:8" x14ac:dyDescent="0.2">
      <c r="A117" s="86">
        <v>45427</v>
      </c>
      <c r="B117" s="31">
        <v>45427.673449074071</v>
      </c>
      <c r="C117" s="11" t="s">
        <v>10780</v>
      </c>
      <c r="D117" s="11">
        <v>38.97</v>
      </c>
      <c r="E117" s="11">
        <v>38.97</v>
      </c>
      <c r="F117" s="10">
        <v>38.97</v>
      </c>
      <c r="G117" s="10" t="s">
        <v>7514</v>
      </c>
      <c r="H117" s="98" t="s">
        <v>9983</v>
      </c>
    </row>
    <row r="118" spans="1:8" x14ac:dyDescent="0.2">
      <c r="A118" s="86">
        <v>45426</v>
      </c>
      <c r="B118" s="31">
        <v>45426.666666666664</v>
      </c>
      <c r="C118" s="11" t="s">
        <v>10781</v>
      </c>
      <c r="D118" s="11">
        <v>39.39</v>
      </c>
      <c r="E118" s="11">
        <v>39.39</v>
      </c>
      <c r="F118" s="10">
        <v>39.39</v>
      </c>
      <c r="G118" s="10" t="s">
        <v>7514</v>
      </c>
      <c r="H118" s="98" t="s">
        <v>9983</v>
      </c>
    </row>
    <row r="119" spans="1:8" x14ac:dyDescent="0.2">
      <c r="A119" s="86">
        <v>45425</v>
      </c>
      <c r="B119" s="31">
        <v>45425.685682870368</v>
      </c>
      <c r="C119" s="11" t="s">
        <v>10782</v>
      </c>
      <c r="D119" s="11">
        <v>39.22</v>
      </c>
      <c r="E119" s="11">
        <v>39.22</v>
      </c>
      <c r="F119" s="10">
        <v>39.22</v>
      </c>
      <c r="G119" s="10" t="s">
        <v>7514</v>
      </c>
      <c r="H119" s="98" t="s">
        <v>9983</v>
      </c>
    </row>
    <row r="120" spans="1:8" x14ac:dyDescent="0.2">
      <c r="A120" s="86">
        <v>45422</v>
      </c>
      <c r="B120" s="31">
        <v>45422.671805555554</v>
      </c>
      <c r="C120" s="11" t="s">
        <v>10783</v>
      </c>
      <c r="D120" s="11">
        <v>38.25</v>
      </c>
      <c r="E120" s="11">
        <v>38.25</v>
      </c>
      <c r="F120" s="10">
        <v>38.25</v>
      </c>
      <c r="G120" s="10" t="s">
        <v>7514</v>
      </c>
      <c r="H120" s="98" t="s">
        <v>9983</v>
      </c>
    </row>
    <row r="121" spans="1:8" x14ac:dyDescent="0.2">
      <c r="A121" s="86">
        <v>45421</v>
      </c>
      <c r="B121" s="31">
        <v>45421.670659722222</v>
      </c>
      <c r="C121" s="11" t="s">
        <v>10784</v>
      </c>
      <c r="D121" s="11">
        <v>38.53</v>
      </c>
      <c r="E121" s="11">
        <v>38.53</v>
      </c>
      <c r="F121" s="10">
        <v>38.53</v>
      </c>
      <c r="G121" s="10" t="s">
        <v>7514</v>
      </c>
      <c r="H121" s="98" t="s">
        <v>9983</v>
      </c>
    </row>
    <row r="122" spans="1:8" x14ac:dyDescent="0.2">
      <c r="A122" s="86">
        <v>45420</v>
      </c>
      <c r="B122" s="31">
        <v>45420.671539351853</v>
      </c>
      <c r="C122" s="11" t="s">
        <v>10785</v>
      </c>
      <c r="D122" s="11">
        <v>38.75</v>
      </c>
      <c r="E122" s="11">
        <v>38.75</v>
      </c>
      <c r="F122" s="10">
        <v>38.75</v>
      </c>
      <c r="G122" s="10" t="s">
        <v>7514</v>
      </c>
      <c r="H122" s="98" t="s">
        <v>9983</v>
      </c>
    </row>
    <row r="123" spans="1:8" x14ac:dyDescent="0.2">
      <c r="A123" s="86">
        <v>45419</v>
      </c>
      <c r="B123" s="31">
        <v>45419.670428240737</v>
      </c>
      <c r="C123" s="11" t="s">
        <v>10786</v>
      </c>
      <c r="D123" s="11">
        <v>39.5</v>
      </c>
      <c r="E123" s="11">
        <v>39.5</v>
      </c>
      <c r="F123" s="10">
        <v>39.5</v>
      </c>
      <c r="G123" s="10" t="s">
        <v>7514</v>
      </c>
      <c r="H123" s="98" t="s">
        <v>9983</v>
      </c>
    </row>
    <row r="124" spans="1:8" x14ac:dyDescent="0.2">
      <c r="A124" s="269">
        <v>45418</v>
      </c>
      <c r="B124" s="270">
        <v>45418.698229166665</v>
      </c>
      <c r="C124" s="300" t="s">
        <v>10818</v>
      </c>
      <c r="D124" s="300">
        <v>40.82</v>
      </c>
      <c r="E124" s="300">
        <v>40.82</v>
      </c>
      <c r="F124" s="159">
        <v>40.82</v>
      </c>
      <c r="G124" s="159" t="s">
        <v>7514</v>
      </c>
      <c r="H124" s="252" t="s">
        <v>9983</v>
      </c>
    </row>
    <row r="125" spans="1:8" x14ac:dyDescent="0.2">
      <c r="A125" s="31">
        <v>45415</v>
      </c>
      <c r="B125" s="31">
        <v>45415.670081018521</v>
      </c>
      <c r="C125" s="11" t="s">
        <v>10787</v>
      </c>
      <c r="D125" s="11">
        <v>40.630000000000003</v>
      </c>
      <c r="E125" s="11">
        <v>40.630000000000003</v>
      </c>
      <c r="F125" s="10">
        <v>40.630000000000003</v>
      </c>
      <c r="G125" s="10" t="s">
        <v>7514</v>
      </c>
      <c r="H125" s="10" t="s">
        <v>9983</v>
      </c>
    </row>
    <row r="126" spans="1:8" x14ac:dyDescent="0.2">
      <c r="A126" s="31">
        <v>45414</v>
      </c>
      <c r="B126" s="31">
        <v>45414.667453703703</v>
      </c>
      <c r="C126" s="11" t="s">
        <v>10788</v>
      </c>
      <c r="D126" s="11">
        <v>40.53</v>
      </c>
      <c r="E126" s="11">
        <v>40.53</v>
      </c>
      <c r="F126" s="10">
        <v>40.53</v>
      </c>
      <c r="G126" s="10" t="s">
        <v>7514</v>
      </c>
      <c r="H126" s="10" t="s">
        <v>9983</v>
      </c>
    </row>
    <row r="127" spans="1:8" x14ac:dyDescent="0.2">
      <c r="A127" s="31">
        <v>45413</v>
      </c>
      <c r="B127" s="31">
        <v>45413.67019675926</v>
      </c>
      <c r="C127" s="11" t="s">
        <v>10789</v>
      </c>
      <c r="D127" s="11">
        <v>40.82</v>
      </c>
      <c r="E127" s="11">
        <v>40.82</v>
      </c>
      <c r="F127" s="10">
        <v>40.82</v>
      </c>
      <c r="G127" s="10" t="s">
        <v>7514</v>
      </c>
      <c r="H127" s="10" t="s">
        <v>9983</v>
      </c>
    </row>
    <row r="128" spans="1:8" x14ac:dyDescent="0.2">
      <c r="A128" s="31">
        <v>45412</v>
      </c>
      <c r="B128" s="31">
        <v>45412.6721875</v>
      </c>
      <c r="C128" s="11" t="s">
        <v>10790</v>
      </c>
      <c r="D128" s="11">
        <v>41.75</v>
      </c>
      <c r="E128" s="11">
        <v>41.75</v>
      </c>
      <c r="F128" s="10">
        <v>41.75</v>
      </c>
      <c r="G128" s="10" t="s">
        <v>7514</v>
      </c>
      <c r="H128" s="10" t="s">
        <v>9983</v>
      </c>
    </row>
    <row r="129" spans="1:8" x14ac:dyDescent="0.2">
      <c r="A129" s="31">
        <v>45411</v>
      </c>
      <c r="B129" s="31">
        <v>45411.684918981482</v>
      </c>
      <c r="C129" s="11" t="s">
        <v>10791</v>
      </c>
      <c r="D129" s="11">
        <v>41.28</v>
      </c>
      <c r="E129" s="11">
        <v>41.28</v>
      </c>
      <c r="F129" s="10">
        <v>41.28</v>
      </c>
      <c r="G129" s="10" t="s">
        <v>7514</v>
      </c>
      <c r="H129" s="10" t="s">
        <v>9983</v>
      </c>
    </row>
    <row r="130" spans="1:8" x14ac:dyDescent="0.2">
      <c r="A130" s="31">
        <v>45408</v>
      </c>
      <c r="B130" s="31">
        <v>45408.677372685182</v>
      </c>
      <c r="C130" s="11" t="s">
        <v>10792</v>
      </c>
      <c r="D130" s="11">
        <v>40.590000000000003</v>
      </c>
      <c r="E130" s="11">
        <v>40.590000000000003</v>
      </c>
      <c r="F130" s="10">
        <v>40.590000000000003</v>
      </c>
      <c r="G130" s="10" t="s">
        <v>7514</v>
      </c>
      <c r="H130" s="10" t="s">
        <v>9983</v>
      </c>
    </row>
    <row r="131" spans="1:8" x14ac:dyDescent="0.2">
      <c r="A131" s="31">
        <v>45407</v>
      </c>
      <c r="B131" s="31">
        <v>45407.690937500003</v>
      </c>
      <c r="C131" s="11" t="s">
        <v>10793</v>
      </c>
      <c r="D131" s="11">
        <v>42.34</v>
      </c>
      <c r="E131" s="11">
        <v>42.34</v>
      </c>
      <c r="F131" s="10">
        <v>42.34</v>
      </c>
      <c r="G131" s="10" t="s">
        <v>7514</v>
      </c>
      <c r="H131" s="10" t="s">
        <v>9983</v>
      </c>
    </row>
    <row r="132" spans="1:8" x14ac:dyDescent="0.2">
      <c r="A132" s="31">
        <v>45406</v>
      </c>
      <c r="B132" s="31">
        <v>45406.684224537035</v>
      </c>
      <c r="C132" s="11" t="s">
        <v>10794</v>
      </c>
      <c r="D132" s="11">
        <v>42.46</v>
      </c>
      <c r="E132" s="11">
        <v>42.46</v>
      </c>
      <c r="F132" s="10">
        <v>42.46</v>
      </c>
      <c r="G132" s="10" t="s">
        <v>7514</v>
      </c>
      <c r="H132" s="10" t="s">
        <v>9983</v>
      </c>
    </row>
    <row r="133" spans="1:8" x14ac:dyDescent="0.2">
      <c r="A133" s="31">
        <v>45405</v>
      </c>
      <c r="B133" s="31">
        <v>45405.673159722224</v>
      </c>
      <c r="C133" s="11" t="s">
        <v>10795</v>
      </c>
      <c r="D133" s="11">
        <v>42.46</v>
      </c>
      <c r="E133" s="11">
        <v>42.46</v>
      </c>
      <c r="F133" s="10">
        <v>42.46</v>
      </c>
      <c r="G133" s="10" t="s">
        <v>7514</v>
      </c>
      <c r="H133" s="10" t="s">
        <v>9983</v>
      </c>
    </row>
    <row r="134" spans="1:8" x14ac:dyDescent="0.2">
      <c r="A134" s="31">
        <v>45404</v>
      </c>
      <c r="B134" s="31">
        <v>45404.690729166665</v>
      </c>
      <c r="C134" s="11" t="s">
        <v>10796</v>
      </c>
      <c r="D134" s="11">
        <v>42.65</v>
      </c>
      <c r="E134" s="11">
        <v>42.65</v>
      </c>
      <c r="F134" s="10">
        <v>42.65</v>
      </c>
      <c r="G134" s="10" t="s">
        <v>7514</v>
      </c>
      <c r="H134" s="10" t="s">
        <v>9983</v>
      </c>
    </row>
    <row r="135" spans="1:8" x14ac:dyDescent="0.2">
      <c r="A135" s="31">
        <v>45401</v>
      </c>
      <c r="B135" s="31">
        <v>45401.675046296295</v>
      </c>
      <c r="C135" s="11" t="s">
        <v>10797</v>
      </c>
      <c r="D135" s="11">
        <v>41.63</v>
      </c>
      <c r="E135" s="11">
        <v>41.63</v>
      </c>
      <c r="F135" s="10">
        <v>41.63</v>
      </c>
      <c r="G135" s="10" t="s">
        <v>7514</v>
      </c>
      <c r="H135" s="10" t="s">
        <v>9983</v>
      </c>
    </row>
    <row r="136" spans="1:8" x14ac:dyDescent="0.2">
      <c r="A136" s="31">
        <v>45400</v>
      </c>
      <c r="B136" s="31">
        <v>45400.674895833334</v>
      </c>
      <c r="C136" s="11" t="s">
        <v>10798</v>
      </c>
      <c r="D136" s="11">
        <v>41.88</v>
      </c>
      <c r="E136" s="11">
        <v>41.88</v>
      </c>
      <c r="F136" s="10">
        <v>41.88</v>
      </c>
      <c r="G136" s="10" t="s">
        <v>7514</v>
      </c>
      <c r="H136" s="10" t="s">
        <v>9983</v>
      </c>
    </row>
    <row r="137" spans="1:8" x14ac:dyDescent="0.2">
      <c r="A137" s="31">
        <v>45399</v>
      </c>
      <c r="B137" s="31">
        <v>45399.669386574074</v>
      </c>
      <c r="C137" s="11" t="s">
        <v>10799</v>
      </c>
      <c r="D137" s="11">
        <v>41.63</v>
      </c>
      <c r="E137" s="11">
        <v>41.63</v>
      </c>
      <c r="F137" s="10">
        <v>41.63</v>
      </c>
      <c r="G137" s="10" t="s">
        <v>7514</v>
      </c>
      <c r="H137" s="10" t="s">
        <v>9983</v>
      </c>
    </row>
    <row r="138" spans="1:8" x14ac:dyDescent="0.2">
      <c r="A138" s="31">
        <v>45398</v>
      </c>
      <c r="B138" s="31">
        <v>45398.676921296297</v>
      </c>
      <c r="C138" s="11" t="s">
        <v>10800</v>
      </c>
      <c r="D138" s="11">
        <v>42.33</v>
      </c>
      <c r="E138" s="11">
        <v>42.33</v>
      </c>
      <c r="F138" s="10">
        <v>42.33</v>
      </c>
      <c r="G138" s="10" t="s">
        <v>7514</v>
      </c>
      <c r="H138" s="10" t="s">
        <v>9983</v>
      </c>
    </row>
    <row r="139" spans="1:8" x14ac:dyDescent="0.2">
      <c r="A139" s="31">
        <v>45397</v>
      </c>
      <c r="B139" s="31">
        <v>45397.682650462964</v>
      </c>
      <c r="C139" s="11" t="s">
        <v>10801</v>
      </c>
      <c r="D139" s="11">
        <v>41.93</v>
      </c>
      <c r="E139" s="11">
        <v>41.93</v>
      </c>
      <c r="F139" s="10">
        <v>41.93</v>
      </c>
      <c r="G139" s="10" t="s">
        <v>7514</v>
      </c>
      <c r="H139" s="10" t="s">
        <v>9983</v>
      </c>
    </row>
    <row r="140" spans="1:8" x14ac:dyDescent="0.2">
      <c r="A140" s="31">
        <v>45394</v>
      </c>
      <c r="B140" s="31">
        <v>45394.676006944443</v>
      </c>
      <c r="C140" s="11" t="s">
        <v>10802</v>
      </c>
      <c r="D140" s="11">
        <v>41.19</v>
      </c>
      <c r="E140" s="11">
        <v>41.19</v>
      </c>
      <c r="F140" s="10">
        <v>41.19</v>
      </c>
      <c r="G140" s="10" t="s">
        <v>7514</v>
      </c>
      <c r="H140" s="10" t="s">
        <v>9983</v>
      </c>
    </row>
    <row r="141" spans="1:8" x14ac:dyDescent="0.2">
      <c r="A141" s="31">
        <v>45393</v>
      </c>
      <c r="B141" s="31">
        <v>45393.671215277776</v>
      </c>
      <c r="C141" s="11" t="s">
        <v>10803</v>
      </c>
      <c r="D141" s="11">
        <v>41.17</v>
      </c>
      <c r="E141" s="11">
        <v>41.17</v>
      </c>
      <c r="F141" s="10">
        <v>41.17</v>
      </c>
      <c r="G141" s="10" t="s">
        <v>7514</v>
      </c>
      <c r="H141" s="10" t="s">
        <v>9983</v>
      </c>
    </row>
    <row r="142" spans="1:8" x14ac:dyDescent="0.2">
      <c r="A142" s="31">
        <v>45392</v>
      </c>
      <c r="B142" s="31">
        <v>45392.682291666664</v>
      </c>
      <c r="C142" s="11" t="s">
        <v>10804</v>
      </c>
      <c r="D142" s="11">
        <v>42.18</v>
      </c>
      <c r="E142" s="11">
        <v>42.18</v>
      </c>
      <c r="F142" s="10">
        <v>42.18</v>
      </c>
      <c r="G142" s="10" t="s">
        <v>7514</v>
      </c>
      <c r="H142" s="10" t="s">
        <v>9983</v>
      </c>
    </row>
    <row r="143" spans="1:8" x14ac:dyDescent="0.2">
      <c r="A143" s="31">
        <v>45391</v>
      </c>
      <c r="B143" s="31">
        <v>45391.68545138889</v>
      </c>
      <c r="C143" s="11" t="s">
        <v>10805</v>
      </c>
      <c r="D143" s="11">
        <v>42.93</v>
      </c>
      <c r="E143" s="11">
        <v>42.93</v>
      </c>
      <c r="F143" s="10">
        <v>42.93</v>
      </c>
      <c r="G143" s="10" t="s">
        <v>7514</v>
      </c>
      <c r="H143" s="10" t="s">
        <v>9983</v>
      </c>
    </row>
    <row r="144" spans="1:8" x14ac:dyDescent="0.2">
      <c r="A144" s="31">
        <v>45390</v>
      </c>
      <c r="B144" s="31">
        <v>45390.698391203703</v>
      </c>
      <c r="C144" s="11" t="s">
        <v>10806</v>
      </c>
      <c r="D144" s="11">
        <v>42.31</v>
      </c>
      <c r="E144" s="11">
        <v>42.31</v>
      </c>
      <c r="F144" s="10">
        <v>42.31</v>
      </c>
      <c r="G144" s="10" t="s">
        <v>7514</v>
      </c>
      <c r="H144" s="10" t="s">
        <v>9983</v>
      </c>
    </row>
    <row r="145" spans="1:8" x14ac:dyDescent="0.2">
      <c r="A145" s="31">
        <v>45387</v>
      </c>
      <c r="B145" s="31">
        <v>45387.670081018521</v>
      </c>
      <c r="C145" s="11" t="s">
        <v>10807</v>
      </c>
      <c r="D145" s="11">
        <v>41.8</v>
      </c>
      <c r="E145" s="11">
        <v>41.8</v>
      </c>
      <c r="F145" s="10">
        <v>41.8</v>
      </c>
      <c r="G145" s="10" t="s">
        <v>7514</v>
      </c>
      <c r="H145" s="10" t="s">
        <v>9983</v>
      </c>
    </row>
    <row r="146" spans="1:8" x14ac:dyDescent="0.2">
      <c r="A146" s="31">
        <v>45386</v>
      </c>
      <c r="B146" s="31">
        <v>45386.671249999999</v>
      </c>
      <c r="C146" s="11" t="s">
        <v>10808</v>
      </c>
      <c r="D146" s="11">
        <v>41.92</v>
      </c>
      <c r="E146" s="11">
        <v>41.92</v>
      </c>
      <c r="F146" s="10">
        <v>41.92</v>
      </c>
      <c r="G146" s="10" t="s">
        <v>7514</v>
      </c>
      <c r="H146" s="10" t="s">
        <v>9983</v>
      </c>
    </row>
    <row r="147" spans="1:8" x14ac:dyDescent="0.2">
      <c r="A147" s="31">
        <v>45385</v>
      </c>
      <c r="B147" s="31">
        <v>45385.67082175926</v>
      </c>
      <c r="C147" s="11" t="s">
        <v>10809</v>
      </c>
      <c r="D147" s="11">
        <v>43.13</v>
      </c>
      <c r="E147" s="11">
        <v>43.13</v>
      </c>
      <c r="F147" s="10">
        <v>43.13</v>
      </c>
      <c r="G147" s="10" t="s">
        <v>7514</v>
      </c>
      <c r="H147" s="10" t="s">
        <v>9983</v>
      </c>
    </row>
    <row r="148" spans="1:8" x14ac:dyDescent="0.2">
      <c r="A148" s="31">
        <v>45384</v>
      </c>
      <c r="B148" s="31">
        <v>45384.670324074075</v>
      </c>
      <c r="C148" s="11" t="s">
        <v>10810</v>
      </c>
      <c r="D148" s="11">
        <v>42.97</v>
      </c>
      <c r="E148" s="11">
        <v>42.97</v>
      </c>
      <c r="F148" s="10">
        <v>42.97</v>
      </c>
      <c r="G148" s="10" t="s">
        <v>7514</v>
      </c>
      <c r="H148" s="10" t="s">
        <v>9983</v>
      </c>
    </row>
    <row r="149" spans="1:8" x14ac:dyDescent="0.2">
      <c r="A149" s="31">
        <v>45383</v>
      </c>
      <c r="B149" s="31">
        <v>45383.676145833335</v>
      </c>
      <c r="C149" s="11" t="s">
        <v>10819</v>
      </c>
      <c r="D149" s="11">
        <v>42.75</v>
      </c>
      <c r="E149" s="11">
        <v>42.75</v>
      </c>
      <c r="F149" s="10">
        <v>42.75</v>
      </c>
      <c r="G149" s="10" t="s">
        <v>7514</v>
      </c>
      <c r="H149" s="10" t="s">
        <v>9983</v>
      </c>
    </row>
    <row r="150" spans="1:8" x14ac:dyDescent="0.2">
      <c r="A150" s="31">
        <v>45379</v>
      </c>
      <c r="B150" s="31">
        <v>45379.715567129628</v>
      </c>
      <c r="C150" s="11" t="s">
        <v>10811</v>
      </c>
      <c r="D150" s="11">
        <v>42.63</v>
      </c>
      <c r="E150" s="11">
        <v>42.63</v>
      </c>
      <c r="F150" s="10">
        <v>42.63</v>
      </c>
      <c r="G150" s="10" t="s">
        <v>7514</v>
      </c>
      <c r="H150" s="10" t="s">
        <v>9983</v>
      </c>
    </row>
    <row r="151" spans="1:8" x14ac:dyDescent="0.2">
      <c r="A151" s="31">
        <v>45378</v>
      </c>
      <c r="B151" s="31">
        <v>45378.6718287037</v>
      </c>
      <c r="C151" s="11" t="s">
        <v>10812</v>
      </c>
      <c r="D151" s="11">
        <v>42.64</v>
      </c>
      <c r="E151" s="11">
        <v>42.64</v>
      </c>
      <c r="F151" s="10">
        <v>42.64</v>
      </c>
      <c r="G151" s="10" t="s">
        <v>7514</v>
      </c>
      <c r="H151" s="10" t="s">
        <v>9983</v>
      </c>
    </row>
    <row r="152" spans="1:8" x14ac:dyDescent="0.2">
      <c r="A152" s="31">
        <v>45377</v>
      </c>
      <c r="B152" s="31">
        <v>45377.669618055559</v>
      </c>
      <c r="C152" s="11" t="s">
        <v>10813</v>
      </c>
      <c r="D152" s="11">
        <v>42.4</v>
      </c>
      <c r="E152" s="11">
        <v>42.4</v>
      </c>
      <c r="F152" s="10">
        <v>42.4</v>
      </c>
      <c r="G152" s="10" t="s">
        <v>7514</v>
      </c>
      <c r="H152" s="10" t="s">
        <v>9983</v>
      </c>
    </row>
    <row r="153" spans="1:8" x14ac:dyDescent="0.2">
      <c r="A153" s="31">
        <v>45376</v>
      </c>
      <c r="B153" s="31">
        <v>45376.689976851849</v>
      </c>
      <c r="C153" s="11" t="s">
        <v>10814</v>
      </c>
      <c r="D153" s="11">
        <v>42.27</v>
      </c>
      <c r="E153" s="11">
        <v>42.27</v>
      </c>
      <c r="F153" s="10">
        <v>42.27</v>
      </c>
      <c r="G153" s="10" t="s">
        <v>7514</v>
      </c>
      <c r="H153" s="10" t="s">
        <v>9983</v>
      </c>
    </row>
    <row r="154" spans="1:8" x14ac:dyDescent="0.2">
      <c r="A154" s="31">
        <v>45373</v>
      </c>
      <c r="B154" s="31">
        <v>45373.669085648151</v>
      </c>
      <c r="C154" s="11" t="s">
        <v>10815</v>
      </c>
      <c r="D154" s="11">
        <v>41.61</v>
      </c>
      <c r="E154" s="11">
        <v>41.61</v>
      </c>
      <c r="F154" s="10">
        <v>41.61</v>
      </c>
      <c r="G154" s="10" t="s">
        <v>7514</v>
      </c>
      <c r="H154" s="10" t="s">
        <v>9983</v>
      </c>
    </row>
    <row r="155" spans="1:8" x14ac:dyDescent="0.2">
      <c r="A155" s="31">
        <v>45372</v>
      </c>
      <c r="B155" s="31">
        <v>45372.669687499998</v>
      </c>
      <c r="C155" s="11" t="s">
        <v>10816</v>
      </c>
      <c r="D155" s="11">
        <v>41.28</v>
      </c>
      <c r="E155" s="11">
        <v>41.28</v>
      </c>
      <c r="F155" s="10">
        <v>41.28</v>
      </c>
      <c r="G155" s="10" t="s">
        <v>7514</v>
      </c>
      <c r="H155" s="10" t="s">
        <v>9983</v>
      </c>
    </row>
    <row r="156" spans="1:8" x14ac:dyDescent="0.2">
      <c r="A156" s="31">
        <v>45371</v>
      </c>
      <c r="B156" s="31">
        <v>45371.671064814815</v>
      </c>
      <c r="C156" s="11" t="s">
        <v>10374</v>
      </c>
      <c r="D156" s="11">
        <v>41.66</v>
      </c>
      <c r="E156" s="11">
        <v>41.66</v>
      </c>
      <c r="F156" s="10">
        <v>41.66</v>
      </c>
      <c r="G156" s="10" t="s">
        <v>7514</v>
      </c>
      <c r="H156" s="10" t="s">
        <v>9983</v>
      </c>
    </row>
    <row r="157" spans="1:8" x14ac:dyDescent="0.2">
      <c r="A157" s="31">
        <v>45370</v>
      </c>
      <c r="B157" s="31">
        <v>45370.670810185184</v>
      </c>
      <c r="C157" s="11" t="s">
        <v>10375</v>
      </c>
      <c r="D157" s="11">
        <v>41.6</v>
      </c>
      <c r="E157" s="11">
        <v>41.6</v>
      </c>
      <c r="F157" s="10">
        <v>41.6</v>
      </c>
      <c r="G157" s="10" t="s">
        <v>7514</v>
      </c>
      <c r="H157" s="10" t="s">
        <v>9983</v>
      </c>
    </row>
    <row r="158" spans="1:8" x14ac:dyDescent="0.2">
      <c r="A158" s="31">
        <v>45369</v>
      </c>
      <c r="B158" s="31">
        <v>45369.683240740742</v>
      </c>
      <c r="C158" s="11" t="s">
        <v>10376</v>
      </c>
      <c r="D158" s="11">
        <v>41.63</v>
      </c>
      <c r="E158" s="11">
        <v>41.63</v>
      </c>
      <c r="F158" s="10">
        <v>41.63</v>
      </c>
      <c r="G158" s="10" t="s">
        <v>7514</v>
      </c>
      <c r="H158" s="10" t="s">
        <v>9983</v>
      </c>
    </row>
    <row r="159" spans="1:8" x14ac:dyDescent="0.2">
      <c r="A159" s="31">
        <v>45366</v>
      </c>
      <c r="B159" s="31">
        <v>45366.675856481481</v>
      </c>
      <c r="C159" s="11" t="s">
        <v>10377</v>
      </c>
      <c r="D159" s="11">
        <v>40.56</v>
      </c>
      <c r="E159" s="11">
        <v>40.56</v>
      </c>
      <c r="F159" s="10">
        <v>40.56</v>
      </c>
      <c r="G159" s="10" t="s">
        <v>7514</v>
      </c>
      <c r="H159" s="10" t="s">
        <v>9983</v>
      </c>
    </row>
    <row r="160" spans="1:8" x14ac:dyDescent="0.2">
      <c r="A160" s="31">
        <v>45365</v>
      </c>
      <c r="B160" s="31">
        <v>45365.674340277779</v>
      </c>
      <c r="C160" s="11" t="s">
        <v>10378</v>
      </c>
      <c r="D160" s="11">
        <v>41.09</v>
      </c>
      <c r="E160" s="11">
        <v>41.09</v>
      </c>
      <c r="F160" s="10">
        <v>41.09</v>
      </c>
      <c r="G160" s="10" t="s">
        <v>7514</v>
      </c>
      <c r="H160" s="10" t="s">
        <v>9983</v>
      </c>
    </row>
    <row r="161" spans="1:8" x14ac:dyDescent="0.2">
      <c r="A161" s="31">
        <v>45364</v>
      </c>
      <c r="B161" s="31">
        <v>45364.670023148145</v>
      </c>
      <c r="C161" s="11" t="s">
        <v>10379</v>
      </c>
      <c r="D161" s="11">
        <v>41.25</v>
      </c>
      <c r="E161" s="11">
        <v>41.25</v>
      </c>
      <c r="F161" s="10">
        <v>41.25</v>
      </c>
      <c r="G161" s="10" t="s">
        <v>7514</v>
      </c>
      <c r="H161" s="10" t="s">
        <v>9983</v>
      </c>
    </row>
    <row r="162" spans="1:8" x14ac:dyDescent="0.2">
      <c r="A162" s="31">
        <v>45363</v>
      </c>
      <c r="B162" s="31">
        <v>45363.684004629627</v>
      </c>
      <c r="C162" s="11" t="s">
        <v>10380</v>
      </c>
      <c r="D162" s="11">
        <v>40.450000000000003</v>
      </c>
      <c r="E162" s="11">
        <v>40.450000000000003</v>
      </c>
      <c r="F162" s="10">
        <v>40.450000000000003</v>
      </c>
      <c r="G162" s="10" t="s">
        <v>7514</v>
      </c>
      <c r="H162" s="10" t="s">
        <v>9983</v>
      </c>
    </row>
    <row r="163" spans="1:8" x14ac:dyDescent="0.2">
      <c r="A163" s="31">
        <v>45362</v>
      </c>
      <c r="B163" s="31">
        <v>45362.67763888889</v>
      </c>
      <c r="C163" s="11" t="s">
        <v>10381</v>
      </c>
      <c r="D163" s="11">
        <v>39.75</v>
      </c>
      <c r="E163" s="11">
        <v>39.75</v>
      </c>
      <c r="F163" s="10">
        <v>39.75</v>
      </c>
      <c r="G163" s="10" t="s">
        <v>7514</v>
      </c>
      <c r="H163" s="10" t="s">
        <v>9983</v>
      </c>
    </row>
    <row r="164" spans="1:8" x14ac:dyDescent="0.2">
      <c r="A164" s="31">
        <v>45359</v>
      </c>
      <c r="B164" s="31">
        <v>45359.671261574076</v>
      </c>
      <c r="C164" s="11" t="s">
        <v>10382</v>
      </c>
      <c r="D164" s="11">
        <v>39.94</v>
      </c>
      <c r="E164" s="11">
        <v>39.94</v>
      </c>
      <c r="F164" s="10">
        <v>39.94</v>
      </c>
      <c r="G164" s="10" t="s">
        <v>7514</v>
      </c>
      <c r="H164" s="10" t="s">
        <v>9983</v>
      </c>
    </row>
    <row r="165" spans="1:8" x14ac:dyDescent="0.2">
      <c r="A165" s="31">
        <v>45358</v>
      </c>
      <c r="B165" s="31">
        <v>45358.676863425928</v>
      </c>
      <c r="C165" s="11" t="s">
        <v>10383</v>
      </c>
      <c r="D165" s="11">
        <v>39.85</v>
      </c>
      <c r="E165" s="11">
        <v>39.85</v>
      </c>
      <c r="F165" s="10">
        <v>39.85</v>
      </c>
      <c r="G165" s="10" t="s">
        <v>7514</v>
      </c>
      <c r="H165" s="10" t="s">
        <v>9983</v>
      </c>
    </row>
    <row r="166" spans="1:8" x14ac:dyDescent="0.2">
      <c r="A166" s="31">
        <v>45357</v>
      </c>
      <c r="B166" s="31">
        <v>45357.669791666667</v>
      </c>
      <c r="C166" s="11" t="s">
        <v>10384</v>
      </c>
      <c r="D166" s="11">
        <v>39.93</v>
      </c>
      <c r="E166" s="11">
        <v>39.93</v>
      </c>
      <c r="F166" s="10">
        <v>39.93</v>
      </c>
      <c r="G166" s="10" t="s">
        <v>7514</v>
      </c>
      <c r="H166" s="10" t="s">
        <v>9983</v>
      </c>
    </row>
    <row r="167" spans="1:8" x14ac:dyDescent="0.2">
      <c r="A167" s="31">
        <v>45356</v>
      </c>
      <c r="B167" s="31">
        <v>45356.674467592595</v>
      </c>
      <c r="C167" s="11" t="s">
        <v>10385</v>
      </c>
      <c r="D167" s="11">
        <v>40.29</v>
      </c>
      <c r="E167" s="11">
        <v>40.29</v>
      </c>
      <c r="F167" s="10">
        <v>40.29</v>
      </c>
      <c r="G167" s="10" t="s">
        <v>7514</v>
      </c>
      <c r="H167" s="10" t="s">
        <v>9983</v>
      </c>
    </row>
    <row r="168" spans="1:8" x14ac:dyDescent="0.2">
      <c r="A168" s="31">
        <v>45355</v>
      </c>
      <c r="B168" s="31">
        <v>45355.689456018517</v>
      </c>
      <c r="C168" s="11" t="s">
        <v>10387</v>
      </c>
      <c r="D168" s="11">
        <v>40.75</v>
      </c>
      <c r="E168" s="11">
        <v>40.75</v>
      </c>
      <c r="F168" s="10">
        <v>40.75</v>
      </c>
      <c r="G168" s="10" t="s">
        <v>7514</v>
      </c>
      <c r="H168" s="10" t="s">
        <v>9983</v>
      </c>
    </row>
    <row r="169" spans="1:8" x14ac:dyDescent="0.2">
      <c r="A169" s="31">
        <v>45352</v>
      </c>
      <c r="B169" s="31">
        <v>45352.672303240739</v>
      </c>
      <c r="C169" s="11" t="s">
        <v>10388</v>
      </c>
      <c r="D169" s="11">
        <v>41.03</v>
      </c>
      <c r="E169" s="11">
        <v>41.03</v>
      </c>
      <c r="F169" s="10">
        <v>41.03</v>
      </c>
      <c r="G169" s="10" t="s">
        <v>7514</v>
      </c>
      <c r="H169" s="10" t="s">
        <v>9983</v>
      </c>
    </row>
    <row r="170" spans="1:8" x14ac:dyDescent="0.2">
      <c r="A170" s="31">
        <v>45351</v>
      </c>
      <c r="B170" s="31">
        <v>45351.673020833332</v>
      </c>
      <c r="C170" s="11" t="s">
        <v>10389</v>
      </c>
      <c r="D170" s="11">
        <v>42.03</v>
      </c>
      <c r="E170" s="11">
        <v>42.03</v>
      </c>
      <c r="F170" s="10">
        <v>42.03</v>
      </c>
      <c r="G170" s="10" t="s">
        <v>7514</v>
      </c>
      <c r="H170" s="10" t="s">
        <v>9983</v>
      </c>
    </row>
    <row r="171" spans="1:8" x14ac:dyDescent="0.2">
      <c r="A171" s="31">
        <v>45350</v>
      </c>
      <c r="B171" s="31">
        <v>45350.668969907405</v>
      </c>
      <c r="C171" s="11" t="s">
        <v>10390</v>
      </c>
      <c r="D171" s="11">
        <v>42.88</v>
      </c>
      <c r="E171" s="11">
        <v>42.88</v>
      </c>
      <c r="F171" s="10">
        <v>42.88</v>
      </c>
      <c r="G171" s="10" t="s">
        <v>7514</v>
      </c>
      <c r="H171" s="10" t="s">
        <v>9983</v>
      </c>
    </row>
    <row r="172" spans="1:8" x14ac:dyDescent="0.2">
      <c r="A172" s="31">
        <v>45349</v>
      </c>
      <c r="B172" s="31">
        <v>45349.669027777774</v>
      </c>
      <c r="C172" s="11" t="s">
        <v>10391</v>
      </c>
      <c r="D172" s="11">
        <v>43.13</v>
      </c>
      <c r="E172" s="11">
        <v>43.13</v>
      </c>
      <c r="F172" s="10">
        <v>43.13</v>
      </c>
      <c r="G172" s="10" t="s">
        <v>7514</v>
      </c>
      <c r="H172" s="10" t="s">
        <v>9983</v>
      </c>
    </row>
    <row r="173" spans="1:8" x14ac:dyDescent="0.2">
      <c r="A173" s="31">
        <v>45348</v>
      </c>
      <c r="B173" s="31">
        <v>45348.69736111111</v>
      </c>
      <c r="C173" s="11" t="s">
        <v>10392</v>
      </c>
      <c r="D173" s="11">
        <v>42.2</v>
      </c>
      <c r="E173" s="11">
        <v>42.2</v>
      </c>
      <c r="F173" s="10">
        <v>42.2</v>
      </c>
      <c r="G173" s="10" t="s">
        <v>7514</v>
      </c>
      <c r="H173" s="10" t="s">
        <v>9983</v>
      </c>
    </row>
    <row r="174" spans="1:8" x14ac:dyDescent="0.2">
      <c r="A174" s="31">
        <v>45345</v>
      </c>
      <c r="B174" s="31">
        <v>45345.669953703706</v>
      </c>
      <c r="C174" s="11" t="s">
        <v>10393</v>
      </c>
      <c r="D174" s="11">
        <v>42.62</v>
      </c>
      <c r="E174" s="11">
        <v>42.62</v>
      </c>
      <c r="F174" s="10">
        <v>42.62</v>
      </c>
      <c r="G174" s="10" t="s">
        <v>7514</v>
      </c>
      <c r="H174" s="10" t="s">
        <v>9983</v>
      </c>
    </row>
    <row r="175" spans="1:8" x14ac:dyDescent="0.2">
      <c r="A175" s="31">
        <v>45344</v>
      </c>
      <c r="B175" s="31">
        <v>45344.672268518516</v>
      </c>
      <c r="C175" s="11" t="s">
        <v>10394</v>
      </c>
      <c r="D175" s="11">
        <v>42.46</v>
      </c>
      <c r="E175" s="11">
        <v>42.46</v>
      </c>
      <c r="F175" s="10">
        <v>42.46</v>
      </c>
      <c r="G175" s="10" t="s">
        <v>7514</v>
      </c>
      <c r="H175" s="10" t="s">
        <v>9983</v>
      </c>
    </row>
    <row r="176" spans="1:8" x14ac:dyDescent="0.2">
      <c r="A176" s="31">
        <v>45343</v>
      </c>
      <c r="B176" s="31">
        <v>45343.669212962966</v>
      </c>
      <c r="C176" s="11" t="s">
        <v>10395</v>
      </c>
      <c r="D176" s="11">
        <v>43.08</v>
      </c>
      <c r="E176" s="11">
        <v>43.08</v>
      </c>
      <c r="F176" s="10">
        <v>43.08</v>
      </c>
      <c r="G176" s="10" t="s">
        <v>7514</v>
      </c>
      <c r="H176" s="10" t="s">
        <v>9983</v>
      </c>
    </row>
    <row r="177" spans="1:8" x14ac:dyDescent="0.2">
      <c r="A177" s="31">
        <v>45342</v>
      </c>
      <c r="B177" s="31">
        <v>45342.670752314814</v>
      </c>
      <c r="C177" s="11" t="s">
        <v>10396</v>
      </c>
      <c r="D177" s="11">
        <v>43.93</v>
      </c>
      <c r="E177" s="11">
        <v>43.93</v>
      </c>
      <c r="F177" s="10">
        <v>43.93</v>
      </c>
      <c r="G177" s="10" t="s">
        <v>7514</v>
      </c>
      <c r="H177" s="10" t="s">
        <v>9983</v>
      </c>
    </row>
    <row r="178" spans="1:8" x14ac:dyDescent="0.2">
      <c r="A178" s="31">
        <v>45338</v>
      </c>
      <c r="B178" s="31">
        <v>45338.672071759262</v>
      </c>
      <c r="C178" s="11" t="s">
        <v>10397</v>
      </c>
      <c r="D178" s="11">
        <v>43</v>
      </c>
      <c r="E178" s="11">
        <v>43</v>
      </c>
      <c r="F178" s="10">
        <v>43</v>
      </c>
      <c r="G178" s="10" t="s">
        <v>7514</v>
      </c>
      <c r="H178" s="10" t="s">
        <v>9983</v>
      </c>
    </row>
    <row r="179" spans="1:8" x14ac:dyDescent="0.2">
      <c r="A179" s="31">
        <v>45337</v>
      </c>
      <c r="B179" s="31">
        <v>45337.690381944441</v>
      </c>
      <c r="C179" s="11" t="s">
        <v>10399</v>
      </c>
      <c r="D179" s="11">
        <v>45.48</v>
      </c>
      <c r="E179" s="11">
        <v>45.48</v>
      </c>
      <c r="F179" s="10">
        <v>45.48</v>
      </c>
      <c r="G179" s="10" t="s">
        <v>7514</v>
      </c>
      <c r="H179" s="10" t="s">
        <v>9983</v>
      </c>
    </row>
    <row r="180" spans="1:8" x14ac:dyDescent="0.2">
      <c r="A180" s="31">
        <v>45336</v>
      </c>
      <c r="B180" s="31">
        <v>45336.670115740744</v>
      </c>
      <c r="C180" s="11" t="s">
        <v>10400</v>
      </c>
      <c r="D180" s="11">
        <v>46.43</v>
      </c>
      <c r="E180" s="11">
        <v>46.43</v>
      </c>
      <c r="F180" s="10">
        <v>46.43</v>
      </c>
      <c r="G180" s="10" t="s">
        <v>7514</v>
      </c>
      <c r="H180" s="10" t="s">
        <v>9983</v>
      </c>
    </row>
    <row r="181" spans="1:8" x14ac:dyDescent="0.2">
      <c r="A181" s="31">
        <v>45335</v>
      </c>
      <c r="B181" s="31">
        <v>45335.666666666664</v>
      </c>
      <c r="C181" s="11" t="s">
        <v>10401</v>
      </c>
      <c r="D181" s="11">
        <v>47.75</v>
      </c>
      <c r="E181" s="11">
        <v>47.75</v>
      </c>
      <c r="F181" s="10">
        <v>47.75</v>
      </c>
      <c r="G181" s="10" t="s">
        <v>7514</v>
      </c>
      <c r="H181" s="10" t="s">
        <v>9983</v>
      </c>
    </row>
    <row r="182" spans="1:8" x14ac:dyDescent="0.2">
      <c r="A182" s="31">
        <v>45334</v>
      </c>
      <c r="B182" s="31">
        <v>45334.684733796297</v>
      </c>
      <c r="C182" s="11" t="s">
        <v>10402</v>
      </c>
      <c r="D182" s="11">
        <v>47.88</v>
      </c>
      <c r="E182" s="11">
        <v>47.88</v>
      </c>
      <c r="F182" s="10">
        <v>47.88</v>
      </c>
      <c r="G182" s="10" t="s">
        <v>7514</v>
      </c>
      <c r="H182" s="10" t="s">
        <v>9983</v>
      </c>
    </row>
    <row r="183" spans="1:8" x14ac:dyDescent="0.2">
      <c r="A183" s="31">
        <v>45331</v>
      </c>
      <c r="B183" s="31">
        <v>45331.674976851849</v>
      </c>
      <c r="C183" s="11" t="s">
        <v>10403</v>
      </c>
      <c r="D183" s="11">
        <v>46.72</v>
      </c>
      <c r="E183" s="11">
        <v>46.72</v>
      </c>
      <c r="F183" s="10">
        <v>46.72</v>
      </c>
      <c r="G183" s="10" t="s">
        <v>7514</v>
      </c>
      <c r="H183" s="10" t="s">
        <v>9983</v>
      </c>
    </row>
    <row r="184" spans="1:8" x14ac:dyDescent="0.2">
      <c r="A184" s="31">
        <v>45330</v>
      </c>
      <c r="B184" s="31">
        <v>45330.675150462965</v>
      </c>
      <c r="C184" s="11" t="s">
        <v>10404</v>
      </c>
      <c r="D184" s="11">
        <v>48.56</v>
      </c>
      <c r="E184" s="11">
        <v>48.56</v>
      </c>
      <c r="F184" s="10">
        <v>48.56</v>
      </c>
      <c r="G184" s="10" t="s">
        <v>7514</v>
      </c>
      <c r="H184" s="10" t="s">
        <v>9983</v>
      </c>
    </row>
    <row r="185" spans="1:8" x14ac:dyDescent="0.2">
      <c r="A185" s="31">
        <v>45329</v>
      </c>
      <c r="B185" s="31">
        <v>45329.669270833336</v>
      </c>
      <c r="C185" s="11" t="s">
        <v>10405</v>
      </c>
      <c r="D185" s="11">
        <v>49.07</v>
      </c>
      <c r="E185" s="11">
        <v>49.07</v>
      </c>
      <c r="F185" s="10">
        <v>49.07</v>
      </c>
      <c r="G185" s="10" t="s">
        <v>7514</v>
      </c>
      <c r="H185" s="10" t="s">
        <v>9983</v>
      </c>
    </row>
    <row r="186" spans="1:8" x14ac:dyDescent="0.2">
      <c r="A186" s="31">
        <v>45328</v>
      </c>
      <c r="B186" s="31">
        <v>45328.679606481484</v>
      </c>
      <c r="C186" s="11" t="s">
        <v>10406</v>
      </c>
      <c r="D186" s="11">
        <v>50.9</v>
      </c>
      <c r="E186" s="11">
        <v>50.9</v>
      </c>
      <c r="F186" s="10">
        <v>50.9</v>
      </c>
      <c r="G186" s="10" t="s">
        <v>7514</v>
      </c>
      <c r="H186" s="10" t="s">
        <v>9983</v>
      </c>
    </row>
    <row r="187" spans="1:8" x14ac:dyDescent="0.2">
      <c r="A187" s="31">
        <v>45327</v>
      </c>
      <c r="B187" s="31">
        <v>45327.692858796298</v>
      </c>
      <c r="C187" s="11" t="s">
        <v>10407</v>
      </c>
      <c r="D187" s="11">
        <v>50.63</v>
      </c>
      <c r="E187" s="11">
        <v>50.63</v>
      </c>
      <c r="F187" s="10">
        <v>50.63</v>
      </c>
      <c r="G187" s="10" t="s">
        <v>7514</v>
      </c>
      <c r="H187" s="10" t="s">
        <v>9983</v>
      </c>
    </row>
    <row r="188" spans="1:8" x14ac:dyDescent="0.2">
      <c r="A188" s="31">
        <v>45324</v>
      </c>
      <c r="B188" s="31">
        <v>45324.669953703706</v>
      </c>
      <c r="C188" s="11" t="s">
        <v>10408</v>
      </c>
      <c r="D188" s="11">
        <v>50.63</v>
      </c>
      <c r="E188" s="11">
        <v>50.63</v>
      </c>
      <c r="F188" s="10">
        <v>50.63</v>
      </c>
      <c r="G188" s="10" t="s">
        <v>7514</v>
      </c>
      <c r="H188" s="10" t="s">
        <v>9983</v>
      </c>
    </row>
    <row r="189" spans="1:8" x14ac:dyDescent="0.2">
      <c r="A189" s="31">
        <v>45323</v>
      </c>
      <c r="B189" s="31">
        <v>45323.672673611109</v>
      </c>
      <c r="C189" s="11" t="s">
        <v>10409</v>
      </c>
      <c r="D189" s="11">
        <v>52.48</v>
      </c>
      <c r="E189" s="11">
        <v>52.48</v>
      </c>
      <c r="F189" s="10">
        <v>52.48</v>
      </c>
      <c r="G189" s="10" t="s">
        <v>7514</v>
      </c>
      <c r="H189" s="10" t="s">
        <v>9983</v>
      </c>
    </row>
    <row r="190" spans="1:8" x14ac:dyDescent="0.2">
      <c r="A190" s="31">
        <v>45322</v>
      </c>
      <c r="B190" s="31">
        <v>45322.670254629629</v>
      </c>
      <c r="C190" s="11" t="s">
        <v>10410</v>
      </c>
      <c r="D190" s="11">
        <v>52.75</v>
      </c>
      <c r="E190" s="11">
        <v>52.75</v>
      </c>
      <c r="F190" s="10">
        <v>52.75</v>
      </c>
      <c r="G190" s="10" t="s">
        <v>7514</v>
      </c>
      <c r="H190" s="10" t="s">
        <v>9983</v>
      </c>
    </row>
    <row r="191" spans="1:8" x14ac:dyDescent="0.2">
      <c r="A191" s="31">
        <v>45321</v>
      </c>
      <c r="B191" s="31">
        <v>45321.669004629628</v>
      </c>
      <c r="C191" s="11" t="s">
        <v>10411</v>
      </c>
      <c r="D191" s="11">
        <v>53.29</v>
      </c>
      <c r="E191" s="11">
        <v>53.29</v>
      </c>
      <c r="F191" s="10">
        <v>53.29</v>
      </c>
      <c r="G191" s="10" t="s">
        <v>7514</v>
      </c>
      <c r="H191" s="10" t="s">
        <v>9983</v>
      </c>
    </row>
    <row r="192" spans="1:8" x14ac:dyDescent="0.2">
      <c r="A192" s="31">
        <v>45320</v>
      </c>
      <c r="B192" s="31">
        <v>45320.685219907406</v>
      </c>
      <c r="C192" s="11" t="s">
        <v>10412</v>
      </c>
      <c r="D192" s="11">
        <v>53</v>
      </c>
      <c r="E192" s="11">
        <v>53</v>
      </c>
      <c r="F192" s="10">
        <v>53</v>
      </c>
      <c r="G192" s="10" t="s">
        <v>7514</v>
      </c>
      <c r="H192" s="10" t="s">
        <v>9983</v>
      </c>
    </row>
    <row r="193" spans="1:8" x14ac:dyDescent="0.2">
      <c r="A193" s="31">
        <v>45317</v>
      </c>
      <c r="B193" s="31">
        <v>45317.673958333333</v>
      </c>
      <c r="C193" s="11" t="s">
        <v>10413</v>
      </c>
      <c r="D193" s="11">
        <v>52.47</v>
      </c>
      <c r="E193" s="11">
        <v>52.47</v>
      </c>
      <c r="F193" s="10">
        <v>52.47</v>
      </c>
      <c r="G193" s="10" t="s">
        <v>7514</v>
      </c>
      <c r="H193" s="10" t="s">
        <v>9983</v>
      </c>
    </row>
    <row r="194" spans="1:8" x14ac:dyDescent="0.2">
      <c r="A194" s="31">
        <v>45316</v>
      </c>
      <c r="B194" s="31">
        <v>45316.669641203705</v>
      </c>
      <c r="C194" s="11" t="s">
        <v>10414</v>
      </c>
      <c r="D194" s="11">
        <v>52.47</v>
      </c>
      <c r="E194" s="11">
        <v>52.47</v>
      </c>
      <c r="F194" s="10">
        <v>52.47</v>
      </c>
      <c r="G194" s="10" t="s">
        <v>7514</v>
      </c>
      <c r="H194" s="10" t="s">
        <v>9983</v>
      </c>
    </row>
    <row r="195" spans="1:8" x14ac:dyDescent="0.2">
      <c r="A195" s="31">
        <v>45315</v>
      </c>
      <c r="B195" s="31">
        <v>45315.675729166665</v>
      </c>
      <c r="C195" s="11" t="s">
        <v>10415</v>
      </c>
      <c r="D195" s="11">
        <v>54.13</v>
      </c>
      <c r="E195" s="11">
        <v>54.13</v>
      </c>
      <c r="F195" s="10">
        <v>54.13</v>
      </c>
      <c r="G195" s="10" t="s">
        <v>7514</v>
      </c>
      <c r="H195" s="10" t="s">
        <v>9983</v>
      </c>
    </row>
    <row r="196" spans="1:8" x14ac:dyDescent="0.2">
      <c r="A196" s="31">
        <v>45314</v>
      </c>
      <c r="B196" s="31">
        <v>45314.679942129631</v>
      </c>
      <c r="C196" s="11" t="s">
        <v>10416</v>
      </c>
      <c r="D196" s="11">
        <v>54.4</v>
      </c>
      <c r="E196" s="11">
        <v>54.4</v>
      </c>
      <c r="F196" s="10">
        <v>54.4</v>
      </c>
      <c r="G196" s="10" t="s">
        <v>7514</v>
      </c>
      <c r="H196" s="10" t="s">
        <v>9983</v>
      </c>
    </row>
    <row r="197" spans="1:8" x14ac:dyDescent="0.2">
      <c r="A197" s="31">
        <v>45313</v>
      </c>
      <c r="B197" s="31">
        <v>45313.691423611112</v>
      </c>
      <c r="C197" s="11" t="s">
        <v>10417</v>
      </c>
      <c r="D197" s="11">
        <v>54.04</v>
      </c>
      <c r="E197" s="11">
        <v>54.04</v>
      </c>
      <c r="F197" s="10">
        <v>54.04</v>
      </c>
      <c r="G197" s="10" t="s">
        <v>7514</v>
      </c>
      <c r="H197" s="10" t="s">
        <v>9983</v>
      </c>
    </row>
    <row r="198" spans="1:8" x14ac:dyDescent="0.2">
      <c r="A198" s="31">
        <v>45310</v>
      </c>
      <c r="B198" s="31">
        <v>45310.670300925929</v>
      </c>
      <c r="C198" s="11" t="s">
        <v>10418</v>
      </c>
      <c r="D198" s="11">
        <v>54.53</v>
      </c>
      <c r="E198" s="11">
        <v>54.53</v>
      </c>
      <c r="F198" s="10">
        <v>54.53</v>
      </c>
      <c r="G198" s="10" t="s">
        <v>7514</v>
      </c>
      <c r="H198" s="10" t="s">
        <v>9983</v>
      </c>
    </row>
    <row r="199" spans="1:8" x14ac:dyDescent="0.2">
      <c r="A199" s="31">
        <v>45309</v>
      </c>
      <c r="B199" s="31">
        <v>45309.680335648147</v>
      </c>
      <c r="C199" s="11" t="s">
        <v>10419</v>
      </c>
      <c r="D199" s="11">
        <v>54.25</v>
      </c>
      <c r="E199" s="11">
        <v>54.25</v>
      </c>
      <c r="F199" s="10">
        <v>54.25</v>
      </c>
      <c r="G199" s="10" t="s">
        <v>7514</v>
      </c>
      <c r="H199" s="10" t="s">
        <v>9983</v>
      </c>
    </row>
    <row r="200" spans="1:8" x14ac:dyDescent="0.2">
      <c r="A200" s="31">
        <v>45308</v>
      </c>
      <c r="B200" s="31">
        <v>45308.680555555555</v>
      </c>
      <c r="C200" s="11" t="s">
        <v>10420</v>
      </c>
      <c r="D200" s="11">
        <v>53.77</v>
      </c>
      <c r="E200" s="11">
        <v>53.77</v>
      </c>
      <c r="F200" s="10">
        <v>53.77</v>
      </c>
      <c r="G200" s="10" t="s">
        <v>7514</v>
      </c>
      <c r="H200" s="10" t="s">
        <v>9983</v>
      </c>
    </row>
    <row r="201" spans="1:8" x14ac:dyDescent="0.2">
      <c r="A201" s="31">
        <v>45307</v>
      </c>
      <c r="B201" s="31">
        <v>45307.670138888891</v>
      </c>
      <c r="C201" s="11" t="s">
        <v>10421</v>
      </c>
      <c r="D201" s="11">
        <v>54.42</v>
      </c>
      <c r="E201" s="11">
        <v>54.42</v>
      </c>
      <c r="F201" s="10">
        <v>54.42</v>
      </c>
      <c r="G201" s="10" t="s">
        <v>7514</v>
      </c>
      <c r="H201" s="10" t="s">
        <v>9983</v>
      </c>
    </row>
    <row r="202" spans="1:8" x14ac:dyDescent="0.2">
      <c r="A202" s="31">
        <v>45303</v>
      </c>
      <c r="B202" s="31">
        <v>45303.668124999997</v>
      </c>
      <c r="C202" s="11" t="s">
        <v>10422</v>
      </c>
      <c r="D202" s="11">
        <v>54.27</v>
      </c>
      <c r="E202" s="11">
        <v>54.27</v>
      </c>
      <c r="F202" s="10">
        <v>54.27</v>
      </c>
      <c r="G202" s="10" t="s">
        <v>7514</v>
      </c>
      <c r="H202" s="10" t="s">
        <v>9983</v>
      </c>
    </row>
    <row r="203" spans="1:8" x14ac:dyDescent="0.2">
      <c r="A203" s="31">
        <v>45302</v>
      </c>
      <c r="B203" s="31">
        <v>45302.680613425924</v>
      </c>
      <c r="C203" s="11" t="s">
        <v>10423</v>
      </c>
      <c r="D203" s="11">
        <v>53.7</v>
      </c>
      <c r="E203" s="11">
        <v>53.7</v>
      </c>
      <c r="F203" s="10">
        <v>53.7</v>
      </c>
      <c r="G203" s="10" t="s">
        <v>7514</v>
      </c>
      <c r="H203" s="10" t="s">
        <v>9983</v>
      </c>
    </row>
    <row r="204" spans="1:8" x14ac:dyDescent="0.2">
      <c r="A204" s="31">
        <v>45301</v>
      </c>
      <c r="B204" s="31">
        <v>45301.670138888891</v>
      </c>
      <c r="C204" s="11" t="s">
        <v>10424</v>
      </c>
      <c r="D204" s="11">
        <v>53.79</v>
      </c>
      <c r="E204" s="11">
        <v>53.79</v>
      </c>
      <c r="F204" s="10">
        <v>53.79</v>
      </c>
      <c r="G204" s="10" t="s">
        <v>7514</v>
      </c>
      <c r="H204" s="10" t="s">
        <v>9983</v>
      </c>
    </row>
    <row r="205" spans="1:8" x14ac:dyDescent="0.2">
      <c r="A205" s="31">
        <v>45300</v>
      </c>
      <c r="B205" s="31">
        <v>45300.689733796295</v>
      </c>
      <c r="C205" s="11" t="s">
        <v>10425</v>
      </c>
      <c r="D205" s="11">
        <v>54.73</v>
      </c>
      <c r="E205" s="11">
        <v>54.73</v>
      </c>
      <c r="F205" s="10">
        <v>54.73</v>
      </c>
      <c r="G205" s="10" t="s">
        <v>7514</v>
      </c>
      <c r="H205" s="10" t="s">
        <v>9983</v>
      </c>
    </row>
    <row r="206" spans="1:8" x14ac:dyDescent="0.2">
      <c r="A206" s="31">
        <v>45299</v>
      </c>
      <c r="B206" s="31">
        <v>45299.686192129629</v>
      </c>
      <c r="C206" s="11" t="s">
        <v>10426</v>
      </c>
      <c r="D206" s="11">
        <v>55</v>
      </c>
      <c r="E206" s="11">
        <v>55</v>
      </c>
      <c r="F206" s="10">
        <v>55</v>
      </c>
      <c r="G206" s="10" t="s">
        <v>7514</v>
      </c>
      <c r="H206" s="10" t="s">
        <v>9983</v>
      </c>
    </row>
    <row r="207" spans="1:8" x14ac:dyDescent="0.2">
      <c r="A207" s="31">
        <v>45296</v>
      </c>
      <c r="B207" s="31">
        <v>45296.671307870369</v>
      </c>
      <c r="C207" s="11" t="s">
        <v>10427</v>
      </c>
      <c r="D207" s="11">
        <v>55</v>
      </c>
      <c r="E207" s="11">
        <v>55</v>
      </c>
      <c r="F207" s="10">
        <v>55</v>
      </c>
      <c r="G207" s="10" t="s">
        <v>7514</v>
      </c>
      <c r="H207" s="10" t="s">
        <v>9983</v>
      </c>
    </row>
    <row r="208" spans="1:8" x14ac:dyDescent="0.2">
      <c r="A208" s="31">
        <v>45295</v>
      </c>
      <c r="B208" s="31">
        <v>45295.68787037037</v>
      </c>
      <c r="C208" s="11" t="s">
        <v>10428</v>
      </c>
      <c r="D208" s="11">
        <v>54.88</v>
      </c>
      <c r="E208" s="11">
        <v>54.88</v>
      </c>
      <c r="F208" s="10">
        <v>54.88</v>
      </c>
      <c r="G208" s="10" t="s">
        <v>7514</v>
      </c>
      <c r="H208" s="10" t="s">
        <v>9983</v>
      </c>
    </row>
    <row r="209" spans="1:8" x14ac:dyDescent="0.2">
      <c r="A209" s="31">
        <v>45294</v>
      </c>
      <c r="B209" s="31">
        <v>45294.675150462965</v>
      </c>
      <c r="C209" s="11" t="s">
        <v>10429</v>
      </c>
      <c r="D209" s="11">
        <v>54.46</v>
      </c>
      <c r="E209" s="11">
        <v>54.46</v>
      </c>
      <c r="F209" s="10">
        <v>54.46</v>
      </c>
      <c r="G209" s="10" t="s">
        <v>7514</v>
      </c>
      <c r="H209" s="10" t="s">
        <v>9983</v>
      </c>
    </row>
    <row r="210" spans="1:8" x14ac:dyDescent="0.2">
      <c r="A210" s="31">
        <v>45293</v>
      </c>
      <c r="B210" s="31">
        <v>45293.670138888891</v>
      </c>
      <c r="C210" s="11" t="s">
        <v>10430</v>
      </c>
      <c r="D210" s="11">
        <v>54.4</v>
      </c>
      <c r="E210" s="11">
        <v>54.4</v>
      </c>
      <c r="F210" s="10">
        <v>54.4</v>
      </c>
      <c r="G210" s="10" t="s">
        <v>7514</v>
      </c>
      <c r="H210" s="10" t="s">
        <v>9983</v>
      </c>
    </row>
    <row r="211" spans="1:8" x14ac:dyDescent="0.2">
      <c r="A211" s="31">
        <v>45289</v>
      </c>
      <c r="B211" s="31">
        <v>45289.670138888891</v>
      </c>
      <c r="C211" s="11" t="s">
        <v>10431</v>
      </c>
      <c r="D211" s="11">
        <v>54.63</v>
      </c>
      <c r="E211" s="11">
        <v>54.63</v>
      </c>
      <c r="F211" s="10">
        <v>54.63</v>
      </c>
      <c r="G211" s="10" t="s">
        <v>7514</v>
      </c>
      <c r="H211" s="10" t="s">
        <v>9983</v>
      </c>
    </row>
    <row r="212" spans="1:8" x14ac:dyDescent="0.2">
      <c r="A212" s="31">
        <v>45288</v>
      </c>
      <c r="B212" s="31">
        <v>45288.670138888891</v>
      </c>
      <c r="C212" s="11" t="s">
        <v>10432</v>
      </c>
      <c r="D212" s="11">
        <v>54.63</v>
      </c>
      <c r="E212" s="11">
        <v>54.63</v>
      </c>
      <c r="F212" s="10">
        <v>54.63</v>
      </c>
      <c r="G212" s="10" t="s">
        <v>7514</v>
      </c>
      <c r="H212" s="10" t="s">
        <v>9983</v>
      </c>
    </row>
    <row r="213" spans="1:8" x14ac:dyDescent="0.2">
      <c r="A213" s="31">
        <v>45287</v>
      </c>
      <c r="B213" s="31">
        <v>45287.667361111111</v>
      </c>
      <c r="C213" s="11" t="s">
        <v>10433</v>
      </c>
      <c r="D213" s="11">
        <v>54.63</v>
      </c>
      <c r="E213" s="11">
        <v>54.63</v>
      </c>
      <c r="F213" s="10">
        <v>54.63</v>
      </c>
      <c r="G213" s="10" t="s">
        <v>7514</v>
      </c>
      <c r="H213" s="10" t="s">
        <v>9983</v>
      </c>
    </row>
    <row r="214" spans="1:8" x14ac:dyDescent="0.2">
      <c r="A214" s="31">
        <v>45286</v>
      </c>
      <c r="B214" s="31">
        <v>45286.670173611114</v>
      </c>
      <c r="C214" s="11" t="s">
        <v>10820</v>
      </c>
      <c r="D214" s="11">
        <v>54.63</v>
      </c>
      <c r="E214" s="11">
        <v>54.63</v>
      </c>
      <c r="F214" s="10">
        <v>54.63</v>
      </c>
      <c r="G214" s="10" t="s">
        <v>7514</v>
      </c>
      <c r="H214" s="10" t="s">
        <v>9983</v>
      </c>
    </row>
    <row r="215" spans="1:8" x14ac:dyDescent="0.2">
      <c r="A215" s="31">
        <v>45282</v>
      </c>
      <c r="B215" s="31">
        <v>45282.669687499998</v>
      </c>
      <c r="C215" s="11" t="s">
        <v>10434</v>
      </c>
      <c r="D215" s="11">
        <v>54.63</v>
      </c>
      <c r="E215" s="11">
        <v>54.63</v>
      </c>
      <c r="F215" s="10">
        <v>54.63</v>
      </c>
      <c r="G215" s="10" t="s">
        <v>7514</v>
      </c>
      <c r="H215" s="10" t="s">
        <v>9983</v>
      </c>
    </row>
    <row r="216" spans="1:8" x14ac:dyDescent="0.2">
      <c r="A216" s="31">
        <v>45281</v>
      </c>
      <c r="B216" s="31">
        <v>45281.67114583333</v>
      </c>
      <c r="C216" s="11" t="s">
        <v>10435</v>
      </c>
      <c r="D216" s="11">
        <v>54.35</v>
      </c>
      <c r="E216" s="11">
        <v>54.35</v>
      </c>
      <c r="F216" s="10">
        <v>54.35</v>
      </c>
      <c r="G216" s="10" t="s">
        <v>7514</v>
      </c>
      <c r="H216" s="10" t="s">
        <v>9983</v>
      </c>
    </row>
    <row r="217" spans="1:8" x14ac:dyDescent="0.2">
      <c r="A217" s="31">
        <v>45280</v>
      </c>
      <c r="B217" s="31">
        <v>45280.672094907408</v>
      </c>
      <c r="C217" s="11" t="s">
        <v>10436</v>
      </c>
      <c r="D217" s="11">
        <v>53.92</v>
      </c>
      <c r="E217" s="11">
        <v>53.92</v>
      </c>
      <c r="F217" s="10">
        <v>53.92</v>
      </c>
      <c r="G217" s="10" t="s">
        <v>7514</v>
      </c>
      <c r="H217" s="10" t="s">
        <v>9983</v>
      </c>
    </row>
    <row r="218" spans="1:8" x14ac:dyDescent="0.2">
      <c r="A218" s="31">
        <v>45279</v>
      </c>
      <c r="B218" s="31">
        <v>45279.677488425928</v>
      </c>
      <c r="C218" s="11" t="s">
        <v>10437</v>
      </c>
      <c r="D218" s="11">
        <v>54.35</v>
      </c>
      <c r="E218" s="11">
        <v>54.35</v>
      </c>
      <c r="F218" s="10">
        <v>54.35</v>
      </c>
      <c r="G218" s="10" t="s">
        <v>7514</v>
      </c>
      <c r="H218" s="10" t="s">
        <v>9983</v>
      </c>
    </row>
    <row r="219" spans="1:8" x14ac:dyDescent="0.2">
      <c r="A219" s="31">
        <v>45278</v>
      </c>
      <c r="B219" s="31">
        <v>45278.671875</v>
      </c>
      <c r="C219" s="11" t="s">
        <v>10438</v>
      </c>
      <c r="D219" s="11">
        <v>54.38</v>
      </c>
      <c r="E219" s="11">
        <v>54.38</v>
      </c>
      <c r="F219" s="10">
        <v>54.38</v>
      </c>
      <c r="G219" s="10" t="s">
        <v>7514</v>
      </c>
      <c r="H219" s="10" t="s">
        <v>9983</v>
      </c>
    </row>
    <row r="220" spans="1:8" x14ac:dyDescent="0.2">
      <c r="A220" s="31">
        <v>45275</v>
      </c>
      <c r="B220" s="31">
        <v>45275.678912037038</v>
      </c>
      <c r="C220" s="11" t="s">
        <v>10439</v>
      </c>
      <c r="D220" s="11">
        <v>54.38</v>
      </c>
      <c r="E220" s="11">
        <v>54.38</v>
      </c>
      <c r="F220" s="10">
        <v>54.38</v>
      </c>
      <c r="G220" s="10" t="s">
        <v>7514</v>
      </c>
      <c r="H220" s="10" t="s">
        <v>9983</v>
      </c>
    </row>
    <row r="221" spans="1:8" x14ac:dyDescent="0.2">
      <c r="A221" s="31">
        <v>45274</v>
      </c>
      <c r="B221" s="31">
        <v>45274.696388888886</v>
      </c>
      <c r="C221" s="11" t="s">
        <v>10440</v>
      </c>
      <c r="D221" s="11">
        <v>54.25</v>
      </c>
      <c r="E221" s="11">
        <v>54.25</v>
      </c>
      <c r="F221" s="10">
        <v>54.25</v>
      </c>
      <c r="G221" s="10" t="s">
        <v>7514</v>
      </c>
      <c r="H221" s="10" t="s">
        <v>9983</v>
      </c>
    </row>
    <row r="222" spans="1:8" x14ac:dyDescent="0.2">
      <c r="A222" s="31">
        <v>45273</v>
      </c>
      <c r="B222" s="31">
        <v>45273.674571759257</v>
      </c>
      <c r="C222" s="11" t="s">
        <v>10441</v>
      </c>
      <c r="D222" s="11">
        <v>53.94</v>
      </c>
      <c r="E222" s="11">
        <v>53.94</v>
      </c>
      <c r="F222" s="10">
        <v>53.94</v>
      </c>
      <c r="G222" s="10" t="s">
        <v>7514</v>
      </c>
      <c r="H222" s="10" t="s">
        <v>9983</v>
      </c>
    </row>
    <row r="223" spans="1:8" x14ac:dyDescent="0.2">
      <c r="A223" s="31">
        <v>45272</v>
      </c>
      <c r="B223" s="31">
        <v>45272.675196759257</v>
      </c>
      <c r="C223" s="11" t="s">
        <v>10442</v>
      </c>
      <c r="D223" s="11">
        <v>53.38</v>
      </c>
      <c r="E223" s="11">
        <v>53.38</v>
      </c>
      <c r="F223" s="10">
        <v>53.38</v>
      </c>
      <c r="G223" s="10" t="s">
        <v>7514</v>
      </c>
      <c r="H223" s="10" t="s">
        <v>9983</v>
      </c>
    </row>
    <row r="224" spans="1:8" x14ac:dyDescent="0.2">
      <c r="A224" s="31">
        <v>45271</v>
      </c>
      <c r="B224" s="31">
        <v>45271.681979166664</v>
      </c>
      <c r="C224" s="11" t="s">
        <v>10443</v>
      </c>
      <c r="D224" s="11">
        <v>53.21</v>
      </c>
      <c r="E224" s="11">
        <v>53.21</v>
      </c>
      <c r="F224" s="10">
        <v>53.21</v>
      </c>
      <c r="G224" s="10" t="s">
        <v>7514</v>
      </c>
      <c r="H224" s="10" t="s">
        <v>9983</v>
      </c>
    </row>
    <row r="225" spans="1:8" x14ac:dyDescent="0.2">
      <c r="A225" s="31">
        <v>45268</v>
      </c>
      <c r="B225" s="31">
        <v>45268.68650462963</v>
      </c>
      <c r="C225" s="11" t="s">
        <v>10444</v>
      </c>
      <c r="D225" s="11">
        <v>52.5</v>
      </c>
      <c r="E225" s="11">
        <v>52.5</v>
      </c>
      <c r="F225" s="10">
        <v>52.5</v>
      </c>
      <c r="G225" s="10" t="s">
        <v>7514</v>
      </c>
      <c r="H225" s="10" t="s">
        <v>9983</v>
      </c>
    </row>
    <row r="226" spans="1:8" x14ac:dyDescent="0.2">
      <c r="A226" s="31">
        <v>45267</v>
      </c>
      <c r="B226" s="31">
        <v>45267.674293981479</v>
      </c>
      <c r="C226" s="11" t="s">
        <v>10445</v>
      </c>
      <c r="D226" s="11">
        <v>52.71</v>
      </c>
      <c r="E226" s="11">
        <v>52.71</v>
      </c>
      <c r="F226" s="10">
        <v>52.71</v>
      </c>
      <c r="G226" s="10" t="s">
        <v>7514</v>
      </c>
      <c r="H226" s="10" t="s">
        <v>9983</v>
      </c>
    </row>
    <row r="227" spans="1:8" x14ac:dyDescent="0.2">
      <c r="A227" s="31">
        <v>45266</v>
      </c>
      <c r="B227" s="31">
        <v>45266.669918981483</v>
      </c>
      <c r="C227" s="11" t="s">
        <v>10446</v>
      </c>
      <c r="D227" s="11">
        <v>51.75</v>
      </c>
      <c r="E227" s="11">
        <v>51.75</v>
      </c>
      <c r="F227" s="10">
        <v>51.75</v>
      </c>
      <c r="G227" s="10" t="s">
        <v>7514</v>
      </c>
      <c r="H227" s="10" t="s">
        <v>9983</v>
      </c>
    </row>
    <row r="228" spans="1:8" x14ac:dyDescent="0.2">
      <c r="A228" s="31">
        <v>45265</v>
      </c>
      <c r="B228" s="31">
        <v>45265.671805555554</v>
      </c>
      <c r="C228" s="11" t="s">
        <v>10447</v>
      </c>
      <c r="D228" s="11">
        <v>51.42</v>
      </c>
      <c r="E228" s="11">
        <v>51.42</v>
      </c>
      <c r="F228" s="10">
        <v>51.42</v>
      </c>
      <c r="G228" s="10" t="s">
        <v>7514</v>
      </c>
      <c r="H228" s="10" t="s">
        <v>9983</v>
      </c>
    </row>
    <row r="229" spans="1:8" x14ac:dyDescent="0.2">
      <c r="A229" s="31">
        <v>45264</v>
      </c>
      <c r="B229" s="31">
        <v>45264.688414351855</v>
      </c>
      <c r="C229" s="11" t="s">
        <v>10448</v>
      </c>
      <c r="D229" s="11">
        <v>51.33</v>
      </c>
      <c r="E229" s="11">
        <v>51.33</v>
      </c>
      <c r="F229" s="10">
        <v>51.33</v>
      </c>
      <c r="G229" s="10" t="s">
        <v>7514</v>
      </c>
      <c r="H229" s="10" t="s">
        <v>9983</v>
      </c>
    </row>
    <row r="230" spans="1:8" x14ac:dyDescent="0.2">
      <c r="A230" s="31">
        <v>45261</v>
      </c>
      <c r="B230" s="31">
        <v>45261.669976851852</v>
      </c>
      <c r="C230" s="11" t="s">
        <v>10449</v>
      </c>
      <c r="D230" s="11">
        <v>51.5</v>
      </c>
      <c r="E230" s="11">
        <v>51.5</v>
      </c>
      <c r="F230" s="10">
        <v>51.5</v>
      </c>
      <c r="G230" s="10" t="s">
        <v>7514</v>
      </c>
      <c r="H230" s="10" t="s">
        <v>9983</v>
      </c>
    </row>
    <row r="231" spans="1:8" x14ac:dyDescent="0.2">
      <c r="A231" s="31">
        <v>45260</v>
      </c>
      <c r="B231" s="31">
        <v>45260.68246527778</v>
      </c>
      <c r="C231" s="11" t="s">
        <v>10450</v>
      </c>
      <c r="D231" s="11">
        <v>50.69</v>
      </c>
      <c r="E231" s="11">
        <v>50.69</v>
      </c>
      <c r="F231" s="10">
        <v>50.69</v>
      </c>
      <c r="G231" s="10" t="s">
        <v>7514</v>
      </c>
      <c r="H231" s="10" t="s">
        <v>9983</v>
      </c>
    </row>
    <row r="232" spans="1:8" x14ac:dyDescent="0.2">
      <c r="A232" s="31">
        <v>45259</v>
      </c>
      <c r="B232" s="31">
        <v>45259.676574074074</v>
      </c>
      <c r="C232" s="11" t="s">
        <v>10451</v>
      </c>
      <c r="D232" s="11">
        <v>50.56</v>
      </c>
      <c r="E232" s="11">
        <v>50.56</v>
      </c>
      <c r="F232" s="10">
        <v>50.56</v>
      </c>
      <c r="G232" s="10" t="s">
        <v>7514</v>
      </c>
      <c r="H232" s="10" t="s">
        <v>9983</v>
      </c>
    </row>
    <row r="233" spans="1:8" x14ac:dyDescent="0.2">
      <c r="A233" s="31">
        <v>45258</v>
      </c>
      <c r="B233" s="31">
        <v>45258.694340277776</v>
      </c>
      <c r="C233" s="11" t="s">
        <v>10452</v>
      </c>
      <c r="D233" s="11">
        <v>50.5</v>
      </c>
      <c r="E233" s="11">
        <v>50.5</v>
      </c>
      <c r="F233" s="10">
        <v>50.5</v>
      </c>
      <c r="G233" s="10" t="s">
        <v>7514</v>
      </c>
      <c r="H233" s="10" t="s">
        <v>9983</v>
      </c>
    </row>
    <row r="234" spans="1:8" x14ac:dyDescent="0.2">
      <c r="A234" s="31">
        <v>45257</v>
      </c>
      <c r="B234" s="31">
        <v>45257.690937500003</v>
      </c>
      <c r="C234" s="11" t="s">
        <v>10453</v>
      </c>
      <c r="D234" s="11">
        <v>50.83</v>
      </c>
      <c r="E234" s="11">
        <v>50.83</v>
      </c>
      <c r="F234" s="10">
        <v>50.83</v>
      </c>
      <c r="G234" s="10" t="s">
        <v>7514</v>
      </c>
      <c r="H234" s="10" t="s">
        <v>9983</v>
      </c>
    </row>
    <row r="235" spans="1:8" x14ac:dyDescent="0.2">
      <c r="A235" s="31">
        <v>45252</v>
      </c>
      <c r="B235" s="31">
        <v>45252.666666666664</v>
      </c>
      <c r="C235" s="11" t="s">
        <v>10454</v>
      </c>
      <c r="D235" s="11">
        <v>48.19</v>
      </c>
      <c r="E235" s="11">
        <v>48.19</v>
      </c>
      <c r="F235" s="10">
        <v>48.19</v>
      </c>
      <c r="G235" s="10" t="s">
        <v>7514</v>
      </c>
      <c r="H235" s="10" t="s">
        <v>9983</v>
      </c>
    </row>
    <row r="236" spans="1:8" x14ac:dyDescent="0.2">
      <c r="A236" s="31">
        <v>45251</v>
      </c>
      <c r="B236" s="31">
        <v>45251.674363425926</v>
      </c>
      <c r="C236" s="11" t="s">
        <v>10455</v>
      </c>
      <c r="D236" s="11">
        <v>47.6</v>
      </c>
      <c r="E236" s="11">
        <v>47.6</v>
      </c>
      <c r="F236" s="10">
        <v>47.6</v>
      </c>
      <c r="G236" s="10" t="s">
        <v>7514</v>
      </c>
      <c r="H236" s="10" t="s">
        <v>9983</v>
      </c>
    </row>
    <row r="237" spans="1:8" x14ac:dyDescent="0.2">
      <c r="A237" s="31">
        <v>45250</v>
      </c>
      <c r="B237" s="31">
        <v>45250.680821759262</v>
      </c>
      <c r="C237" s="11" t="s">
        <v>10456</v>
      </c>
      <c r="D237" s="11">
        <v>46.88</v>
      </c>
      <c r="E237" s="11">
        <v>46.88</v>
      </c>
      <c r="F237" s="10">
        <v>46.88</v>
      </c>
      <c r="G237" s="10" t="s">
        <v>7514</v>
      </c>
      <c r="H237" s="10" t="s">
        <v>9983</v>
      </c>
    </row>
    <row r="238" spans="1:8" x14ac:dyDescent="0.2">
      <c r="A238" s="31">
        <v>45247</v>
      </c>
      <c r="B238" s="31">
        <v>45247.670185185183</v>
      </c>
      <c r="C238" s="11" t="s">
        <v>10457</v>
      </c>
      <c r="D238" s="11">
        <v>46.29</v>
      </c>
      <c r="E238" s="11">
        <v>46.29</v>
      </c>
      <c r="F238" s="10">
        <v>46.29</v>
      </c>
      <c r="G238" s="10" t="s">
        <v>7514</v>
      </c>
      <c r="H238" s="10" t="s">
        <v>9983</v>
      </c>
    </row>
    <row r="239" spans="1:8" x14ac:dyDescent="0.2">
      <c r="A239" s="31">
        <v>45246</v>
      </c>
      <c r="B239" s="31">
        <v>45246.677372685182</v>
      </c>
      <c r="C239" s="11" t="s">
        <v>10458</v>
      </c>
      <c r="D239" s="11">
        <v>46.33</v>
      </c>
      <c r="E239" s="11">
        <v>46.33</v>
      </c>
      <c r="F239" s="10">
        <v>46.33</v>
      </c>
      <c r="G239" s="10" t="s">
        <v>7514</v>
      </c>
      <c r="H239" s="10" t="s">
        <v>9983</v>
      </c>
    </row>
    <row r="240" spans="1:8" x14ac:dyDescent="0.2">
      <c r="A240" s="31">
        <v>45245</v>
      </c>
      <c r="B240" s="31">
        <v>45245.682789351849</v>
      </c>
      <c r="C240" s="11" t="s">
        <v>10459</v>
      </c>
      <c r="D240" s="11">
        <v>46.64</v>
      </c>
      <c r="E240" s="11">
        <v>46.64</v>
      </c>
      <c r="F240" s="10">
        <v>46.64</v>
      </c>
      <c r="G240" s="10" t="s">
        <v>7514</v>
      </c>
      <c r="H240" s="10" t="s">
        <v>9983</v>
      </c>
    </row>
    <row r="241" spans="1:8" x14ac:dyDescent="0.2">
      <c r="A241" s="31">
        <v>45244</v>
      </c>
      <c r="B241" s="31">
        <v>45244.677858796298</v>
      </c>
      <c r="C241" s="11" t="s">
        <v>10460</v>
      </c>
      <c r="D241" s="11">
        <v>46.27</v>
      </c>
      <c r="E241" s="11">
        <v>46.27</v>
      </c>
      <c r="F241" s="10">
        <v>46.27</v>
      </c>
      <c r="G241" s="10" t="s">
        <v>7514</v>
      </c>
      <c r="H241" s="10" t="s">
        <v>9983</v>
      </c>
    </row>
    <row r="242" spans="1:8" x14ac:dyDescent="0.2">
      <c r="A242" s="31">
        <v>45243</v>
      </c>
      <c r="B242" s="31">
        <v>45243.683310185188</v>
      </c>
      <c r="C242" s="11" t="s">
        <v>10461</v>
      </c>
      <c r="D242" s="11">
        <v>45.12</v>
      </c>
      <c r="E242" s="11">
        <v>45.12</v>
      </c>
      <c r="F242" s="10">
        <v>45.12</v>
      </c>
      <c r="G242" s="10" t="s">
        <v>7514</v>
      </c>
      <c r="H242" s="10" t="s">
        <v>9983</v>
      </c>
    </row>
    <row r="243" spans="1:8" x14ac:dyDescent="0.2">
      <c r="A243" s="31">
        <v>45240</v>
      </c>
      <c r="B243" s="31">
        <v>45240.686319444445</v>
      </c>
      <c r="C243" s="11" t="s">
        <v>10462</v>
      </c>
      <c r="D243" s="11">
        <v>45.12</v>
      </c>
      <c r="E243" s="11">
        <v>45.12</v>
      </c>
      <c r="F243" s="10">
        <v>45.12</v>
      </c>
      <c r="G243" s="10" t="s">
        <v>7514</v>
      </c>
      <c r="H243" s="10" t="s">
        <v>9983</v>
      </c>
    </row>
    <row r="244" spans="1:8" x14ac:dyDescent="0.2">
      <c r="A244" s="31">
        <v>45239</v>
      </c>
      <c r="B244" s="31">
        <v>45239.674560185187</v>
      </c>
      <c r="C244" s="11" t="s">
        <v>10463</v>
      </c>
      <c r="D244" s="11">
        <v>45.07</v>
      </c>
      <c r="E244" s="11">
        <v>45.07</v>
      </c>
      <c r="F244" s="10">
        <v>45.07</v>
      </c>
      <c r="G244" s="10" t="s">
        <v>7514</v>
      </c>
      <c r="H244" s="10" t="s">
        <v>9983</v>
      </c>
    </row>
    <row r="245" spans="1:8" x14ac:dyDescent="0.2">
      <c r="A245" s="31">
        <v>45238</v>
      </c>
      <c r="B245" s="31">
        <v>45238.680937500001</v>
      </c>
      <c r="C245" s="11" t="s">
        <v>10464</v>
      </c>
      <c r="D245" s="11">
        <v>45.14</v>
      </c>
      <c r="E245" s="11">
        <v>45.14</v>
      </c>
      <c r="F245" s="10">
        <v>45.14</v>
      </c>
      <c r="G245" s="10" t="s">
        <v>7514</v>
      </c>
      <c r="H245" s="10" t="s">
        <v>9983</v>
      </c>
    </row>
    <row r="246" spans="1:8" x14ac:dyDescent="0.2">
      <c r="A246" s="31">
        <v>45237</v>
      </c>
      <c r="B246" s="31">
        <v>45237.675057870372</v>
      </c>
      <c r="C246" s="11" t="s">
        <v>10465</v>
      </c>
      <c r="D246" s="11">
        <v>42.5</v>
      </c>
      <c r="E246" s="11">
        <v>42.5</v>
      </c>
      <c r="F246" s="10">
        <v>42.5</v>
      </c>
      <c r="G246" s="10" t="s">
        <v>7514</v>
      </c>
      <c r="H246" s="10" t="s">
        <v>9983</v>
      </c>
    </row>
    <row r="247" spans="1:8" x14ac:dyDescent="0.2">
      <c r="A247" s="31">
        <v>45236</v>
      </c>
      <c r="B247" s="31">
        <v>45236.677719907406</v>
      </c>
      <c r="C247" s="11" t="s">
        <v>10466</v>
      </c>
      <c r="D247" s="11">
        <v>42.92</v>
      </c>
      <c r="E247" s="11">
        <v>42.92</v>
      </c>
      <c r="F247" s="10">
        <v>42.92</v>
      </c>
      <c r="G247" s="10" t="s">
        <v>7514</v>
      </c>
      <c r="H247" s="10" t="s">
        <v>9983</v>
      </c>
    </row>
    <row r="248" spans="1:8" x14ac:dyDescent="0.2">
      <c r="A248" s="31">
        <v>45233</v>
      </c>
      <c r="B248" s="31">
        <v>45233.677974537037</v>
      </c>
      <c r="C248" s="11" t="s">
        <v>10467</v>
      </c>
      <c r="D248" s="11">
        <v>42.81</v>
      </c>
      <c r="E248" s="11">
        <v>42.81</v>
      </c>
      <c r="F248" s="10">
        <v>42.81</v>
      </c>
      <c r="G248" s="10" t="s">
        <v>7514</v>
      </c>
      <c r="H248" s="10" t="s">
        <v>9983</v>
      </c>
    </row>
    <row r="249" spans="1:8" x14ac:dyDescent="0.2">
      <c r="A249" s="31">
        <v>45232</v>
      </c>
      <c r="B249" s="31">
        <v>45232.68068287037</v>
      </c>
      <c r="C249" s="11" t="s">
        <v>10468</v>
      </c>
      <c r="D249" s="11">
        <v>42.5</v>
      </c>
      <c r="E249" s="11">
        <v>42.5</v>
      </c>
      <c r="F249" s="10">
        <v>42.5</v>
      </c>
      <c r="G249" s="10" t="s">
        <v>7514</v>
      </c>
      <c r="H249" s="10" t="s">
        <v>9983</v>
      </c>
    </row>
    <row r="250" spans="1:8" x14ac:dyDescent="0.2">
      <c r="A250" s="31">
        <v>45231</v>
      </c>
      <c r="B250" s="31">
        <v>45231.668171296296</v>
      </c>
      <c r="C250" s="11" t="s">
        <v>10469</v>
      </c>
      <c r="D250" s="11">
        <v>42.47</v>
      </c>
      <c r="E250" s="11">
        <v>42.47</v>
      </c>
      <c r="F250" s="10">
        <v>42.47</v>
      </c>
      <c r="G250" s="10" t="s">
        <v>7514</v>
      </c>
      <c r="H250" s="10" t="s">
        <v>9983</v>
      </c>
    </row>
    <row r="251" spans="1:8" x14ac:dyDescent="0.2">
      <c r="A251" s="31">
        <v>45230</v>
      </c>
      <c r="B251" s="31">
        <v>45230.677083333336</v>
      </c>
      <c r="C251" s="11" t="s">
        <v>10470</v>
      </c>
      <c r="D251" s="11">
        <v>41.67</v>
      </c>
      <c r="E251" s="11">
        <v>41.67</v>
      </c>
      <c r="F251" s="10">
        <v>41.67</v>
      </c>
      <c r="G251" s="10" t="s">
        <v>7514</v>
      </c>
      <c r="H251" s="10" t="s">
        <v>9983</v>
      </c>
    </row>
    <row r="252" spans="1:8" x14ac:dyDescent="0.2">
      <c r="A252" s="31">
        <v>45229</v>
      </c>
      <c r="B252" s="31">
        <v>45229.679594907408</v>
      </c>
      <c r="C252" s="11" t="s">
        <v>10471</v>
      </c>
      <c r="D252" s="11">
        <v>40.25</v>
      </c>
      <c r="E252" s="11">
        <v>40.25</v>
      </c>
      <c r="F252" s="10">
        <v>40.25</v>
      </c>
      <c r="G252" s="10" t="s">
        <v>7514</v>
      </c>
      <c r="H252" s="10" t="s">
        <v>9983</v>
      </c>
    </row>
    <row r="253" spans="1:8" x14ac:dyDescent="0.2">
      <c r="A253" s="31">
        <v>45226</v>
      </c>
      <c r="B253" s="31">
        <v>45226.668124999997</v>
      </c>
      <c r="C253" s="11" t="s">
        <v>10472</v>
      </c>
      <c r="D253" s="11">
        <v>39.56</v>
      </c>
      <c r="E253" s="11">
        <v>39.56</v>
      </c>
      <c r="F253" s="10">
        <v>39.56</v>
      </c>
      <c r="G253" s="10" t="s">
        <v>7514</v>
      </c>
      <c r="H253" s="10" t="s">
        <v>9983</v>
      </c>
    </row>
    <row r="254" spans="1:8" x14ac:dyDescent="0.2">
      <c r="A254" s="31">
        <v>45225</v>
      </c>
      <c r="B254" s="31">
        <v>45225.676469907405</v>
      </c>
      <c r="C254" s="11" t="s">
        <v>10473</v>
      </c>
      <c r="D254" s="11">
        <v>39</v>
      </c>
      <c r="E254" s="11">
        <v>39</v>
      </c>
      <c r="F254" s="10">
        <v>39</v>
      </c>
      <c r="G254" s="10" t="s">
        <v>7514</v>
      </c>
      <c r="H254" s="10" t="s">
        <v>9983</v>
      </c>
    </row>
    <row r="255" spans="1:8" x14ac:dyDescent="0.2">
      <c r="A255" s="31">
        <v>45224</v>
      </c>
      <c r="B255" s="31">
        <v>45224.675219907411</v>
      </c>
      <c r="C255" s="11" t="s">
        <v>10474</v>
      </c>
      <c r="D255" s="11">
        <v>38.770000000000003</v>
      </c>
      <c r="E255" s="11">
        <v>38.770000000000003</v>
      </c>
      <c r="F255" s="10">
        <v>38.770000000000003</v>
      </c>
      <c r="G255" s="10" t="s">
        <v>7514</v>
      </c>
      <c r="H255" s="10" t="s">
        <v>9983</v>
      </c>
    </row>
    <row r="256" spans="1:8" x14ac:dyDescent="0.2">
      <c r="A256" s="31">
        <v>45223</v>
      </c>
      <c r="B256" s="31">
        <v>45223.675127314818</v>
      </c>
      <c r="C256" s="11" t="s">
        <v>10475</v>
      </c>
      <c r="D256" s="11">
        <v>38.770000000000003</v>
      </c>
      <c r="E256" s="11">
        <v>38.770000000000003</v>
      </c>
      <c r="F256" s="10">
        <v>38.770000000000003</v>
      </c>
      <c r="G256" s="10" t="s">
        <v>7514</v>
      </c>
      <c r="H256" s="10" t="s">
        <v>9983</v>
      </c>
    </row>
    <row r="257" spans="1:8" x14ac:dyDescent="0.2">
      <c r="A257" s="31">
        <v>45222</v>
      </c>
      <c r="B257" s="31">
        <v>45222.683981481481</v>
      </c>
      <c r="C257" s="11" t="s">
        <v>10476</v>
      </c>
      <c r="D257" s="11">
        <v>38.630000000000003</v>
      </c>
      <c r="E257" s="11">
        <v>38.630000000000003</v>
      </c>
      <c r="F257" s="10">
        <v>38.630000000000003</v>
      </c>
      <c r="G257" s="10" t="s">
        <v>7514</v>
      </c>
      <c r="H257" s="10" t="s">
        <v>9983</v>
      </c>
    </row>
    <row r="258" spans="1:8" x14ac:dyDescent="0.2">
      <c r="A258" s="31">
        <v>45219</v>
      </c>
      <c r="B258" s="31">
        <v>45219.670335648145</v>
      </c>
      <c r="C258" s="11" t="s">
        <v>10477</v>
      </c>
      <c r="D258" s="11">
        <v>37.92</v>
      </c>
      <c r="E258" s="11">
        <v>37.92</v>
      </c>
      <c r="F258" s="10">
        <v>37.92</v>
      </c>
      <c r="G258" s="10" t="s">
        <v>7514</v>
      </c>
      <c r="H258" s="10" t="s">
        <v>9983</v>
      </c>
    </row>
    <row r="259" spans="1:8" x14ac:dyDescent="0.2">
      <c r="A259" s="31">
        <v>45218</v>
      </c>
      <c r="B259" s="31">
        <v>45218.672685185185</v>
      </c>
      <c r="C259" s="11" t="s">
        <v>10478</v>
      </c>
      <c r="D259" s="11">
        <v>37.5</v>
      </c>
      <c r="E259" s="11">
        <v>37.5</v>
      </c>
      <c r="F259" s="10">
        <v>37.5</v>
      </c>
      <c r="G259" s="10" t="s">
        <v>7514</v>
      </c>
      <c r="H259" s="10" t="s">
        <v>9983</v>
      </c>
    </row>
    <row r="260" spans="1:8" x14ac:dyDescent="0.2">
      <c r="A260" s="31">
        <v>45217</v>
      </c>
      <c r="B260" s="31">
        <v>45217.669317129628</v>
      </c>
      <c r="C260" s="11" t="s">
        <v>10479</v>
      </c>
      <c r="D260" s="11">
        <v>37.25</v>
      </c>
      <c r="E260" s="11">
        <v>37.25</v>
      </c>
      <c r="F260" s="10">
        <v>37.25</v>
      </c>
      <c r="G260" s="10" t="s">
        <v>7514</v>
      </c>
      <c r="H260" s="10" t="s">
        <v>9983</v>
      </c>
    </row>
    <row r="261" spans="1:8" x14ac:dyDescent="0.2">
      <c r="A261" s="31">
        <v>45216</v>
      </c>
      <c r="B261" s="31">
        <v>45216.683055555557</v>
      </c>
      <c r="C261" s="11" t="s">
        <v>10480</v>
      </c>
      <c r="D261" s="11">
        <v>37.5</v>
      </c>
      <c r="E261" s="11">
        <v>37.5</v>
      </c>
      <c r="F261" s="10">
        <v>37.5</v>
      </c>
      <c r="G261" s="10" t="s">
        <v>7514</v>
      </c>
      <c r="H261" s="10" t="s">
        <v>9983</v>
      </c>
    </row>
    <row r="262" spans="1:8" x14ac:dyDescent="0.2">
      <c r="A262" s="31">
        <v>45215</v>
      </c>
      <c r="B262" s="31">
        <v>45215.671018518522</v>
      </c>
      <c r="C262" s="11" t="s">
        <v>10481</v>
      </c>
      <c r="D262" s="11">
        <v>37.380000000000003</v>
      </c>
      <c r="E262" s="11">
        <v>37.380000000000003</v>
      </c>
      <c r="F262" s="10">
        <v>37.380000000000003</v>
      </c>
      <c r="G262" s="10" t="s">
        <v>7514</v>
      </c>
      <c r="H262" s="10" t="s">
        <v>9983</v>
      </c>
    </row>
    <row r="263" spans="1:8" x14ac:dyDescent="0.2">
      <c r="A263" s="31">
        <v>45212</v>
      </c>
      <c r="B263" s="31">
        <v>45212.682685185187</v>
      </c>
      <c r="C263" s="11" t="s">
        <v>10482</v>
      </c>
      <c r="D263" s="11">
        <v>36.67</v>
      </c>
      <c r="E263" s="11">
        <v>36.67</v>
      </c>
      <c r="F263" s="10">
        <v>36.67</v>
      </c>
      <c r="G263" s="10" t="s">
        <v>7514</v>
      </c>
      <c r="H263" s="10" t="s">
        <v>9983</v>
      </c>
    </row>
    <row r="264" spans="1:8" x14ac:dyDescent="0.2">
      <c r="A264" s="31">
        <v>45211</v>
      </c>
      <c r="B264" s="31">
        <v>45211.697337962964</v>
      </c>
      <c r="C264" s="11" t="s">
        <v>10483</v>
      </c>
      <c r="D264" s="11">
        <v>36.81</v>
      </c>
      <c r="E264" s="11">
        <v>36.81</v>
      </c>
      <c r="F264" s="10">
        <v>36.81</v>
      </c>
      <c r="G264" s="10" t="s">
        <v>7514</v>
      </c>
      <c r="H264" s="10" t="s">
        <v>9983</v>
      </c>
    </row>
    <row r="265" spans="1:8" x14ac:dyDescent="0.2">
      <c r="A265" s="31">
        <v>45210</v>
      </c>
      <c r="B265" s="31">
        <v>45210.668703703705</v>
      </c>
      <c r="C265" s="11" t="s">
        <v>10484</v>
      </c>
      <c r="D265" s="11">
        <v>36.25</v>
      </c>
      <c r="E265" s="11">
        <v>36.25</v>
      </c>
      <c r="F265" s="10">
        <v>36.25</v>
      </c>
      <c r="G265" s="10" t="s">
        <v>7514</v>
      </c>
      <c r="H265" s="10" t="s">
        <v>9983</v>
      </c>
    </row>
    <row r="266" spans="1:8" x14ac:dyDescent="0.2">
      <c r="A266" s="31">
        <v>45209</v>
      </c>
      <c r="B266" s="31">
        <v>45209.66883101852</v>
      </c>
      <c r="C266" s="11" t="s">
        <v>10485</v>
      </c>
      <c r="D266" s="11">
        <v>36.15</v>
      </c>
      <c r="E266" s="11">
        <v>36.15</v>
      </c>
      <c r="F266" s="10">
        <v>36.15</v>
      </c>
      <c r="G266" s="10" t="s">
        <v>7514</v>
      </c>
      <c r="H266" s="10" t="s">
        <v>9983</v>
      </c>
    </row>
    <row r="267" spans="1:8" x14ac:dyDescent="0.2">
      <c r="A267" s="31">
        <v>45208</v>
      </c>
      <c r="B267" s="31">
        <v>45208.694016203706</v>
      </c>
      <c r="C267" s="11" t="s">
        <v>10486</v>
      </c>
      <c r="D267" s="11">
        <v>35.5</v>
      </c>
      <c r="E267" s="11">
        <v>35.5</v>
      </c>
      <c r="F267" s="10">
        <v>35.5</v>
      </c>
      <c r="G267" s="10" t="s">
        <v>7514</v>
      </c>
      <c r="H267" s="10" t="s">
        <v>9983</v>
      </c>
    </row>
    <row r="268" spans="1:8" x14ac:dyDescent="0.2">
      <c r="A268" s="31">
        <v>45205</v>
      </c>
      <c r="B268" s="31">
        <v>45205.671481481484</v>
      </c>
      <c r="C268" s="11" t="s">
        <v>10487</v>
      </c>
      <c r="D268" s="11">
        <v>34.31</v>
      </c>
      <c r="E268" s="11">
        <v>34.31</v>
      </c>
      <c r="F268" s="10">
        <v>34.31</v>
      </c>
      <c r="G268" s="10" t="s">
        <v>7514</v>
      </c>
      <c r="H268" s="10" t="s">
        <v>9983</v>
      </c>
    </row>
    <row r="269" spans="1:8" x14ac:dyDescent="0.2">
      <c r="A269" s="31">
        <v>45204</v>
      </c>
      <c r="B269" s="31">
        <v>45204.688437500001</v>
      </c>
      <c r="C269" s="11" t="s">
        <v>10488</v>
      </c>
      <c r="D269" s="11">
        <v>34.58</v>
      </c>
      <c r="E269" s="11">
        <v>34.58</v>
      </c>
      <c r="F269" s="10">
        <v>34.58</v>
      </c>
      <c r="G269" s="10" t="s">
        <v>7514</v>
      </c>
      <c r="H269" s="10" t="s">
        <v>9983</v>
      </c>
    </row>
    <row r="270" spans="1:8" x14ac:dyDescent="0.2">
      <c r="A270" s="31">
        <v>45203</v>
      </c>
      <c r="B270" s="31">
        <v>45203.668321759258</v>
      </c>
      <c r="C270" s="11" t="s">
        <v>10489</v>
      </c>
      <c r="D270" s="11">
        <v>34.75</v>
      </c>
      <c r="E270" s="11">
        <v>34.75</v>
      </c>
      <c r="F270" s="10">
        <v>34.75</v>
      </c>
      <c r="G270" s="10" t="s">
        <v>7514</v>
      </c>
      <c r="H270" s="10" t="s">
        <v>9983</v>
      </c>
    </row>
    <row r="271" spans="1:8" x14ac:dyDescent="0.2">
      <c r="A271" s="31">
        <v>45202</v>
      </c>
      <c r="B271" s="31">
        <v>45202.67931712963</v>
      </c>
      <c r="C271" s="11" t="s">
        <v>10490</v>
      </c>
      <c r="D271" s="11">
        <v>35.04</v>
      </c>
      <c r="E271" s="11">
        <v>35.04</v>
      </c>
      <c r="F271" s="10">
        <v>35.04</v>
      </c>
      <c r="G271" s="10" t="s">
        <v>7514</v>
      </c>
      <c r="H271" s="10" t="s">
        <v>9983</v>
      </c>
    </row>
    <row r="272" spans="1:8" x14ac:dyDescent="0.2">
      <c r="A272" s="31">
        <v>45201</v>
      </c>
      <c r="B272" s="31">
        <v>45201.671249999999</v>
      </c>
      <c r="C272" s="11" t="s">
        <v>10491</v>
      </c>
      <c r="D272" s="11">
        <v>34.25</v>
      </c>
      <c r="E272" s="11">
        <v>34.25</v>
      </c>
      <c r="F272" s="10">
        <v>34.25</v>
      </c>
      <c r="G272" s="10" t="s">
        <v>7514</v>
      </c>
      <c r="H272" s="10" t="s">
        <v>9983</v>
      </c>
    </row>
    <row r="273" spans="1:8" x14ac:dyDescent="0.2">
      <c r="A273" s="31">
        <v>45198</v>
      </c>
      <c r="B273" s="31">
        <v>45198.701261574075</v>
      </c>
      <c r="C273" s="11" t="s">
        <v>10492</v>
      </c>
      <c r="D273" s="11">
        <v>33.47</v>
      </c>
      <c r="E273" s="11">
        <v>33.47</v>
      </c>
      <c r="F273" s="10">
        <v>33.47</v>
      </c>
      <c r="G273" s="10" t="s">
        <v>7514</v>
      </c>
      <c r="H273" s="10" t="s">
        <v>9983</v>
      </c>
    </row>
    <row r="274" spans="1:8" x14ac:dyDescent="0.2">
      <c r="A274" s="31">
        <v>45197</v>
      </c>
      <c r="B274" s="31">
        <v>45197.686215277776</v>
      </c>
      <c r="C274" s="11" t="s">
        <v>10493</v>
      </c>
      <c r="D274" s="11">
        <v>32.22</v>
      </c>
      <c r="E274" s="11">
        <v>32.22</v>
      </c>
      <c r="F274" s="10">
        <v>32.22</v>
      </c>
      <c r="G274" s="10" t="s">
        <v>7514</v>
      </c>
      <c r="H274" s="10" t="s">
        <v>9983</v>
      </c>
    </row>
    <row r="275" spans="1:8" x14ac:dyDescent="0.2">
      <c r="A275" s="31">
        <v>45196</v>
      </c>
      <c r="B275" s="31">
        <v>45196.666666666664</v>
      </c>
      <c r="C275" s="11" t="s">
        <v>10494</v>
      </c>
      <c r="D275" s="11">
        <v>33.200000000000003</v>
      </c>
      <c r="E275" s="11">
        <v>33.200000000000003</v>
      </c>
      <c r="F275" s="10">
        <v>33.200000000000003</v>
      </c>
      <c r="G275" s="10" t="s">
        <v>7514</v>
      </c>
      <c r="H275" s="10" t="s">
        <v>9983</v>
      </c>
    </row>
    <row r="276" spans="1:8" x14ac:dyDescent="0.2">
      <c r="A276" s="31">
        <v>45195</v>
      </c>
      <c r="B276" s="31">
        <v>45195.676701388889</v>
      </c>
      <c r="C276" s="11" t="s">
        <v>10495</v>
      </c>
      <c r="D276" s="11">
        <v>33.58</v>
      </c>
      <c r="E276" s="11">
        <v>33.58</v>
      </c>
      <c r="F276" s="10">
        <v>33.58</v>
      </c>
      <c r="G276" s="10" t="s">
        <v>7514</v>
      </c>
      <c r="H276" s="10" t="s">
        <v>9983</v>
      </c>
    </row>
    <row r="277" spans="1:8" x14ac:dyDescent="0.2">
      <c r="A277" s="31">
        <v>45194</v>
      </c>
      <c r="B277" s="31">
        <v>45194.696759259263</v>
      </c>
      <c r="C277" s="11" t="s">
        <v>10496</v>
      </c>
      <c r="D277" s="11">
        <v>32.75</v>
      </c>
      <c r="E277" s="11">
        <v>32.75</v>
      </c>
      <c r="F277" s="10">
        <v>32.75</v>
      </c>
      <c r="G277" s="10" t="s">
        <v>7514</v>
      </c>
      <c r="H277" s="10" t="s">
        <v>9983</v>
      </c>
    </row>
    <row r="278" spans="1:8" x14ac:dyDescent="0.2">
      <c r="A278" s="31">
        <v>45191</v>
      </c>
      <c r="B278" s="31">
        <v>45191.678518518522</v>
      </c>
      <c r="C278" s="11" t="s">
        <v>10497</v>
      </c>
      <c r="D278" s="11">
        <v>33.72</v>
      </c>
      <c r="E278" s="11">
        <v>33.72</v>
      </c>
      <c r="F278" s="10">
        <v>33.72</v>
      </c>
      <c r="G278" s="10" t="s">
        <v>7514</v>
      </c>
      <c r="H278" s="10" t="s">
        <v>9983</v>
      </c>
    </row>
    <row r="279" spans="1:8" x14ac:dyDescent="0.2">
      <c r="A279" s="31">
        <v>45190</v>
      </c>
      <c r="B279" s="31">
        <v>45190.674988425926</v>
      </c>
      <c r="C279" s="11" t="s">
        <v>10498</v>
      </c>
      <c r="D279" s="11">
        <v>34.25</v>
      </c>
      <c r="E279" s="11">
        <v>34.25</v>
      </c>
      <c r="F279" s="10">
        <v>34.25</v>
      </c>
      <c r="G279" s="10" t="s">
        <v>7514</v>
      </c>
      <c r="H279" s="10" t="s">
        <v>9983</v>
      </c>
    </row>
    <row r="280" spans="1:8" x14ac:dyDescent="0.2">
      <c r="A280" s="31">
        <v>45189</v>
      </c>
      <c r="B280" s="31">
        <v>45189.696967592594</v>
      </c>
      <c r="C280" s="11" t="s">
        <v>10499</v>
      </c>
      <c r="D280" s="11">
        <v>34.35</v>
      </c>
      <c r="E280" s="11">
        <v>34.35</v>
      </c>
      <c r="F280" s="10">
        <v>34.35</v>
      </c>
      <c r="G280" s="10" t="s">
        <v>7514</v>
      </c>
      <c r="H280" s="10" t="s">
        <v>9983</v>
      </c>
    </row>
    <row r="281" spans="1:8" x14ac:dyDescent="0.2">
      <c r="A281" s="31">
        <v>45188</v>
      </c>
      <c r="B281" s="31">
        <v>45188.667638888888</v>
      </c>
      <c r="C281" s="11" t="s">
        <v>10500</v>
      </c>
      <c r="D281" s="11">
        <v>34.19</v>
      </c>
      <c r="E281" s="11">
        <v>34.19</v>
      </c>
      <c r="F281" s="10">
        <v>34.19</v>
      </c>
      <c r="G281" s="10" t="s">
        <v>7514</v>
      </c>
      <c r="H281" s="10" t="s">
        <v>9983</v>
      </c>
    </row>
    <row r="282" spans="1:8" x14ac:dyDescent="0.2">
      <c r="A282" s="31">
        <v>45187</v>
      </c>
      <c r="B282" s="31">
        <v>45187.689016203702</v>
      </c>
      <c r="C282" s="11" t="s">
        <v>10501</v>
      </c>
      <c r="D282" s="11">
        <v>33.46</v>
      </c>
      <c r="E282" s="11">
        <v>33.46</v>
      </c>
      <c r="F282" s="10">
        <v>33.46</v>
      </c>
      <c r="G282" s="10" t="s">
        <v>7514</v>
      </c>
      <c r="H282" s="10" t="s">
        <v>9983</v>
      </c>
    </row>
    <row r="283" spans="1:8" x14ac:dyDescent="0.2">
      <c r="A283" s="31">
        <v>45184</v>
      </c>
      <c r="B283" s="31">
        <v>45184.675000000003</v>
      </c>
      <c r="C283" s="11" t="s">
        <v>10502</v>
      </c>
      <c r="D283" s="11">
        <v>33.479999999999997</v>
      </c>
      <c r="E283" s="11">
        <v>33.479999999999997</v>
      </c>
      <c r="F283" s="10">
        <v>33.479999999999997</v>
      </c>
      <c r="G283" s="10" t="s">
        <v>7514</v>
      </c>
      <c r="H283" s="10" t="s">
        <v>9983</v>
      </c>
    </row>
    <row r="284" spans="1:8" x14ac:dyDescent="0.2">
      <c r="A284" s="31">
        <v>45183</v>
      </c>
      <c r="B284" s="31">
        <v>45183.689421296294</v>
      </c>
      <c r="C284" s="11" t="s">
        <v>10503</v>
      </c>
      <c r="D284" s="11">
        <v>34.15</v>
      </c>
      <c r="E284" s="11">
        <v>34.15</v>
      </c>
      <c r="F284" s="10">
        <v>34.15</v>
      </c>
      <c r="G284" s="10" t="s">
        <v>7514</v>
      </c>
      <c r="H284" s="10" t="s">
        <v>9983</v>
      </c>
    </row>
    <row r="285" spans="1:8" x14ac:dyDescent="0.2">
      <c r="A285" s="31">
        <v>45182</v>
      </c>
      <c r="B285" s="31">
        <v>45182.677662037036</v>
      </c>
      <c r="C285" s="11" t="s">
        <v>10504</v>
      </c>
      <c r="D285" s="11">
        <v>34.17</v>
      </c>
      <c r="E285" s="11">
        <v>34.17</v>
      </c>
      <c r="F285" s="10">
        <v>34.17</v>
      </c>
      <c r="G285" s="10" t="s">
        <v>7514</v>
      </c>
      <c r="H285" s="10" t="s">
        <v>9983</v>
      </c>
    </row>
    <row r="286" spans="1:8" x14ac:dyDescent="0.2">
      <c r="A286" s="31">
        <v>45181</v>
      </c>
      <c r="B286" s="31">
        <v>45181.667893518519</v>
      </c>
      <c r="C286" s="11" t="s">
        <v>10505</v>
      </c>
      <c r="D286" s="11">
        <v>34.33</v>
      </c>
      <c r="E286" s="11">
        <v>34.33</v>
      </c>
      <c r="F286" s="10">
        <v>34.33</v>
      </c>
      <c r="G286" s="10" t="s">
        <v>7514</v>
      </c>
      <c r="H286" s="10" t="s">
        <v>9983</v>
      </c>
    </row>
    <row r="287" spans="1:8" x14ac:dyDescent="0.2">
      <c r="A287" s="31">
        <v>45180</v>
      </c>
      <c r="B287" s="31">
        <v>45180.694976851853</v>
      </c>
      <c r="C287" s="11" t="s">
        <v>10506</v>
      </c>
      <c r="D287" s="11">
        <v>34.75</v>
      </c>
      <c r="E287" s="11">
        <v>34.75</v>
      </c>
      <c r="F287" s="10">
        <v>34.75</v>
      </c>
      <c r="G287" s="10" t="s">
        <v>7514</v>
      </c>
      <c r="H287" s="10" t="s">
        <v>9983</v>
      </c>
    </row>
    <row r="288" spans="1:8" x14ac:dyDescent="0.2">
      <c r="A288" s="31">
        <v>45177</v>
      </c>
      <c r="B288" s="31">
        <v>45177.685277777775</v>
      </c>
      <c r="C288" s="11" t="s">
        <v>10507</v>
      </c>
      <c r="D288" s="11">
        <v>34.58</v>
      </c>
      <c r="E288" s="11">
        <v>34.58</v>
      </c>
      <c r="F288" s="10">
        <v>34.58</v>
      </c>
      <c r="G288" s="10" t="s">
        <v>7514</v>
      </c>
      <c r="H288" s="10" t="s">
        <v>9983</v>
      </c>
    </row>
    <row r="289" spans="1:8" x14ac:dyDescent="0.2">
      <c r="A289" s="31">
        <v>45176</v>
      </c>
      <c r="B289" s="31">
        <v>45176.666666666664</v>
      </c>
      <c r="C289" s="11" t="s">
        <v>10508</v>
      </c>
      <c r="D289" s="11">
        <v>34.44</v>
      </c>
      <c r="E289" s="11">
        <v>34.44</v>
      </c>
      <c r="F289" s="10">
        <v>34.44</v>
      </c>
      <c r="G289" s="10" t="s">
        <v>7514</v>
      </c>
      <c r="H289" s="10" t="s">
        <v>9983</v>
      </c>
    </row>
    <row r="290" spans="1:8" x14ac:dyDescent="0.2">
      <c r="A290" s="31">
        <v>45175</v>
      </c>
      <c r="B290" s="31">
        <v>45175.69803240741</v>
      </c>
      <c r="C290" s="11" t="s">
        <v>10509</v>
      </c>
      <c r="D290" s="11">
        <v>33.81</v>
      </c>
      <c r="E290" s="11">
        <v>33.81</v>
      </c>
      <c r="F290" s="10">
        <v>33.81</v>
      </c>
      <c r="G290" s="10" t="s">
        <v>7514</v>
      </c>
      <c r="H290" s="10" t="s">
        <v>9983</v>
      </c>
    </row>
    <row r="291" spans="1:8" x14ac:dyDescent="0.2">
      <c r="A291" s="31">
        <v>45174</v>
      </c>
      <c r="B291" s="31">
        <v>45174.666666666664</v>
      </c>
      <c r="C291" s="11" t="s">
        <v>10510</v>
      </c>
      <c r="D291" s="11">
        <v>34.44</v>
      </c>
      <c r="E291" s="11">
        <v>34.44</v>
      </c>
      <c r="F291" s="10">
        <v>34.44</v>
      </c>
      <c r="G291" s="10" t="s">
        <v>7514</v>
      </c>
      <c r="H291" s="10" t="s">
        <v>9983</v>
      </c>
    </row>
    <row r="292" spans="1:8" x14ac:dyDescent="0.2">
      <c r="A292" s="31">
        <v>45170</v>
      </c>
      <c r="B292" s="31">
        <v>45170.687465277777</v>
      </c>
      <c r="C292" s="11" t="s">
        <v>10511</v>
      </c>
      <c r="D292" s="11">
        <v>35.74</v>
      </c>
      <c r="E292" s="11">
        <v>35.74</v>
      </c>
      <c r="F292" s="10">
        <v>35.74</v>
      </c>
      <c r="G292" s="10" t="s">
        <v>7514</v>
      </c>
      <c r="H292" s="10" t="s">
        <v>9983</v>
      </c>
    </row>
    <row r="293" spans="1:8" x14ac:dyDescent="0.2">
      <c r="A293" s="31">
        <v>45169</v>
      </c>
      <c r="B293" s="31">
        <v>45169.68037037037</v>
      </c>
      <c r="C293" s="11" t="s">
        <v>10512</v>
      </c>
      <c r="D293" s="11">
        <v>35.770000000000003</v>
      </c>
      <c r="E293" s="11">
        <v>35.770000000000003</v>
      </c>
      <c r="F293" s="10">
        <v>35.770000000000003</v>
      </c>
      <c r="G293" s="10" t="s">
        <v>7514</v>
      </c>
      <c r="H293" s="10" t="s">
        <v>9983</v>
      </c>
    </row>
    <row r="294" spans="1:8" x14ac:dyDescent="0.2">
      <c r="A294" s="31">
        <v>45168</v>
      </c>
      <c r="B294" s="31">
        <v>45168.680567129632</v>
      </c>
      <c r="C294" s="11" t="s">
        <v>10513</v>
      </c>
      <c r="D294" s="11">
        <v>35.54</v>
      </c>
      <c r="E294" s="11">
        <v>35.54</v>
      </c>
      <c r="F294" s="10">
        <v>35.54</v>
      </c>
      <c r="G294" s="10" t="s">
        <v>7514</v>
      </c>
      <c r="H294" s="10" t="s">
        <v>9983</v>
      </c>
    </row>
    <row r="295" spans="1:8" x14ac:dyDescent="0.2">
      <c r="A295" s="31">
        <v>45167</v>
      </c>
      <c r="B295" s="31">
        <v>45167.674907407411</v>
      </c>
      <c r="C295" s="11" t="s">
        <v>10514</v>
      </c>
      <c r="D295" s="11">
        <v>36.130000000000003</v>
      </c>
      <c r="E295" s="11">
        <v>36.130000000000003</v>
      </c>
      <c r="F295" s="10">
        <v>36.130000000000003</v>
      </c>
      <c r="G295" s="10" t="s">
        <v>7514</v>
      </c>
      <c r="H295" s="10" t="s">
        <v>9983</v>
      </c>
    </row>
    <row r="296" spans="1:8" x14ac:dyDescent="0.2">
      <c r="A296" s="31">
        <v>45166</v>
      </c>
      <c r="B296" s="31">
        <v>45166.685115740744</v>
      </c>
      <c r="C296" s="11" t="s">
        <v>10821</v>
      </c>
      <c r="D296" s="11">
        <v>37.130000000000003</v>
      </c>
      <c r="E296" s="11">
        <v>37.130000000000003</v>
      </c>
      <c r="F296" s="10">
        <v>37.130000000000003</v>
      </c>
      <c r="G296" s="10" t="s">
        <v>7514</v>
      </c>
      <c r="H296" s="10" t="s">
        <v>9983</v>
      </c>
    </row>
    <row r="297" spans="1:8" x14ac:dyDescent="0.2">
      <c r="A297" s="31">
        <v>45163</v>
      </c>
      <c r="B297" s="31">
        <v>45163.666701388887</v>
      </c>
      <c r="C297" s="11" t="s">
        <v>10515</v>
      </c>
      <c r="D297" s="11">
        <v>36.65</v>
      </c>
      <c r="E297" s="11">
        <v>36.65</v>
      </c>
      <c r="F297" s="10">
        <v>36.65</v>
      </c>
      <c r="G297" s="10" t="s">
        <v>7514</v>
      </c>
      <c r="H297" s="10" t="s">
        <v>9983</v>
      </c>
    </row>
    <row r="298" spans="1:8" x14ac:dyDescent="0.2">
      <c r="A298" s="31">
        <v>45162</v>
      </c>
      <c r="B298" s="31">
        <v>45162.68787037037</v>
      </c>
      <c r="C298" s="11" t="s">
        <v>10516</v>
      </c>
      <c r="D298" s="11">
        <v>37.130000000000003</v>
      </c>
      <c r="E298" s="11">
        <v>37.130000000000003</v>
      </c>
      <c r="F298" s="10">
        <v>37.130000000000003</v>
      </c>
      <c r="G298" s="10" t="s">
        <v>7514</v>
      </c>
      <c r="H298" s="10" t="s">
        <v>9983</v>
      </c>
    </row>
    <row r="299" spans="1:8" x14ac:dyDescent="0.2">
      <c r="A299" s="31">
        <v>45161</v>
      </c>
      <c r="B299" s="31">
        <v>45161.676006944443</v>
      </c>
      <c r="C299" s="11" t="s">
        <v>10517</v>
      </c>
      <c r="D299" s="11">
        <v>37.26</v>
      </c>
      <c r="E299" s="11">
        <v>37.26</v>
      </c>
      <c r="F299" s="10">
        <v>37.26</v>
      </c>
      <c r="G299" s="10" t="s">
        <v>7514</v>
      </c>
      <c r="H299" s="10" t="s">
        <v>9983</v>
      </c>
    </row>
    <row r="300" spans="1:8" x14ac:dyDescent="0.2">
      <c r="A300" s="31">
        <v>45160</v>
      </c>
      <c r="B300" s="31">
        <v>45160.669791666667</v>
      </c>
      <c r="C300" s="11" t="s">
        <v>10518</v>
      </c>
      <c r="D300" s="11">
        <v>37.76</v>
      </c>
      <c r="E300" s="11">
        <v>37.76</v>
      </c>
      <c r="F300" s="10">
        <v>37.76</v>
      </c>
      <c r="G300" s="10" t="s">
        <v>7514</v>
      </c>
      <c r="H300" s="10" t="s">
        <v>9983</v>
      </c>
    </row>
    <row r="301" spans="1:8" x14ac:dyDescent="0.2">
      <c r="A301" s="31">
        <v>45159</v>
      </c>
      <c r="B301" s="31">
        <v>45159.697187500002</v>
      </c>
      <c r="C301" s="11" t="s">
        <v>10519</v>
      </c>
      <c r="D301" s="11">
        <v>37.590000000000003</v>
      </c>
      <c r="E301" s="11">
        <v>37.590000000000003</v>
      </c>
      <c r="F301" s="10">
        <v>37.590000000000003</v>
      </c>
      <c r="G301" s="10" t="s">
        <v>7514</v>
      </c>
      <c r="H301" s="10" t="s">
        <v>9983</v>
      </c>
    </row>
    <row r="302" spans="1:8" x14ac:dyDescent="0.2">
      <c r="A302" s="31">
        <v>45156</v>
      </c>
      <c r="B302" s="31">
        <v>45156.678715277776</v>
      </c>
      <c r="C302" s="11" t="s">
        <v>10520</v>
      </c>
      <c r="D302" s="11">
        <v>37.76</v>
      </c>
      <c r="E302" s="11">
        <v>37.76</v>
      </c>
      <c r="F302" s="10">
        <v>37.76</v>
      </c>
      <c r="G302" s="10" t="s">
        <v>7514</v>
      </c>
      <c r="H302" s="10" t="s">
        <v>9983</v>
      </c>
    </row>
    <row r="303" spans="1:8" x14ac:dyDescent="0.2">
      <c r="A303" s="31">
        <v>45155</v>
      </c>
      <c r="B303" s="31">
        <v>45155.667719907404</v>
      </c>
      <c r="C303" s="11" t="s">
        <v>10521</v>
      </c>
      <c r="D303" s="11">
        <v>39.630000000000003</v>
      </c>
      <c r="E303" s="11">
        <v>39.630000000000003</v>
      </c>
      <c r="F303" s="10">
        <v>39.630000000000003</v>
      </c>
      <c r="G303" s="10" t="s">
        <v>7514</v>
      </c>
      <c r="H303" s="10" t="s">
        <v>9983</v>
      </c>
    </row>
    <row r="304" spans="1:8" x14ac:dyDescent="0.2">
      <c r="A304" s="31">
        <v>45154</v>
      </c>
      <c r="B304" s="31">
        <v>45154.684999999998</v>
      </c>
      <c r="C304" s="11" t="s">
        <v>10522</v>
      </c>
      <c r="D304" s="11">
        <v>39.71</v>
      </c>
      <c r="E304" s="11">
        <v>39.71</v>
      </c>
      <c r="F304" s="10">
        <v>39.71</v>
      </c>
      <c r="G304" s="10" t="s">
        <v>7514</v>
      </c>
      <c r="H304" s="10" t="s">
        <v>9983</v>
      </c>
    </row>
    <row r="305" spans="1:8" x14ac:dyDescent="0.2">
      <c r="A305" s="31">
        <v>45153</v>
      </c>
      <c r="B305" s="31">
        <v>45153.686053240737</v>
      </c>
      <c r="C305" s="11" t="s">
        <v>10523</v>
      </c>
      <c r="D305" s="11">
        <v>39.9</v>
      </c>
      <c r="E305" s="11">
        <v>39.9</v>
      </c>
      <c r="F305" s="10">
        <v>39.9</v>
      </c>
      <c r="G305" s="10" t="s">
        <v>7514</v>
      </c>
      <c r="H305" s="10" t="s">
        <v>9983</v>
      </c>
    </row>
    <row r="306" spans="1:8" x14ac:dyDescent="0.2">
      <c r="A306" s="31">
        <v>45152</v>
      </c>
      <c r="B306" s="31">
        <v>45152.667523148149</v>
      </c>
      <c r="C306" s="11" t="s">
        <v>10524</v>
      </c>
      <c r="D306" s="11">
        <v>40.06</v>
      </c>
      <c r="E306" s="11">
        <v>40.06</v>
      </c>
      <c r="F306" s="10">
        <v>40.06</v>
      </c>
      <c r="G306" s="10" t="s">
        <v>7514</v>
      </c>
      <c r="H306" s="10" t="s">
        <v>9983</v>
      </c>
    </row>
    <row r="307" spans="1:8" x14ac:dyDescent="0.2">
      <c r="A307" s="31">
        <v>45149</v>
      </c>
      <c r="B307" s="31">
        <v>45149.667361111111</v>
      </c>
      <c r="C307" s="11" t="s">
        <v>10525</v>
      </c>
      <c r="D307" s="11">
        <v>39.75</v>
      </c>
      <c r="E307" s="11">
        <v>39.75</v>
      </c>
      <c r="F307" s="10">
        <v>39.75</v>
      </c>
      <c r="G307" s="10" t="s">
        <v>7514</v>
      </c>
      <c r="H307" s="10" t="s">
        <v>9983</v>
      </c>
    </row>
    <row r="308" spans="1:8" x14ac:dyDescent="0.2">
      <c r="A308" s="31">
        <v>45148</v>
      </c>
      <c r="B308" s="31">
        <v>45148.694062499999</v>
      </c>
      <c r="C308" s="11" t="s">
        <v>10526</v>
      </c>
      <c r="D308" s="11">
        <v>40.04</v>
      </c>
      <c r="E308" s="11">
        <v>40.04</v>
      </c>
      <c r="F308" s="10">
        <v>40.04</v>
      </c>
      <c r="G308" s="10" t="s">
        <v>7514</v>
      </c>
      <c r="H308" s="10" t="s">
        <v>9983</v>
      </c>
    </row>
    <row r="309" spans="1:8" x14ac:dyDescent="0.2">
      <c r="A309" s="31">
        <v>45147</v>
      </c>
      <c r="B309" s="31">
        <v>45147.666666666664</v>
      </c>
      <c r="C309" s="11" t="s">
        <v>10527</v>
      </c>
      <c r="D309" s="11">
        <v>40.17</v>
      </c>
      <c r="E309" s="11">
        <v>40.17</v>
      </c>
      <c r="F309" s="10">
        <v>40.17</v>
      </c>
      <c r="G309" s="10" t="s">
        <v>7514</v>
      </c>
      <c r="H309" s="10" t="s">
        <v>9983</v>
      </c>
    </row>
    <row r="310" spans="1:8" x14ac:dyDescent="0.2">
      <c r="A310" s="31">
        <v>45146</v>
      </c>
      <c r="B310" s="31">
        <v>45146.667361111111</v>
      </c>
      <c r="C310" s="11" t="s">
        <v>10528</v>
      </c>
      <c r="D310" s="11">
        <v>39.75</v>
      </c>
      <c r="E310" s="11">
        <v>39.75</v>
      </c>
      <c r="F310" s="10">
        <v>39.75</v>
      </c>
      <c r="G310" s="10" t="s">
        <v>7514</v>
      </c>
      <c r="H310" s="10" t="s">
        <v>9983</v>
      </c>
    </row>
    <row r="311" spans="1:8" x14ac:dyDescent="0.2">
      <c r="A311" s="31">
        <v>45145</v>
      </c>
      <c r="B311" s="31">
        <v>45145.692488425928</v>
      </c>
      <c r="C311" s="11" t="s">
        <v>10529</v>
      </c>
      <c r="D311" s="11">
        <v>39.19</v>
      </c>
      <c r="E311" s="11">
        <v>39.19</v>
      </c>
      <c r="F311" s="10">
        <v>39.19</v>
      </c>
      <c r="G311" s="10" t="s">
        <v>7514</v>
      </c>
      <c r="H311" s="10" t="s">
        <v>9983</v>
      </c>
    </row>
    <row r="312" spans="1:8" x14ac:dyDescent="0.2">
      <c r="A312" s="31">
        <v>45142</v>
      </c>
      <c r="B312" s="31">
        <v>45142.671493055554</v>
      </c>
      <c r="C312" s="11" t="s">
        <v>10530</v>
      </c>
      <c r="D312" s="11">
        <v>39</v>
      </c>
      <c r="E312" s="11">
        <v>39</v>
      </c>
      <c r="F312" s="10">
        <v>39</v>
      </c>
      <c r="G312" s="10" t="s">
        <v>7514</v>
      </c>
      <c r="H312" s="10" t="s">
        <v>9983</v>
      </c>
    </row>
    <row r="313" spans="1:8" x14ac:dyDescent="0.2">
      <c r="A313" s="31">
        <v>45141</v>
      </c>
      <c r="B313" s="31">
        <v>45141.688159722224</v>
      </c>
      <c r="C313" s="11" t="s">
        <v>10531</v>
      </c>
      <c r="D313" s="11">
        <v>39.03</v>
      </c>
      <c r="E313" s="11">
        <v>39.03</v>
      </c>
      <c r="F313" s="10">
        <v>39.03</v>
      </c>
      <c r="G313" s="10" t="s">
        <v>7514</v>
      </c>
      <c r="H313" s="10" t="s">
        <v>9983</v>
      </c>
    </row>
    <row r="314" spans="1:8" x14ac:dyDescent="0.2">
      <c r="A314" s="31">
        <v>45140</v>
      </c>
      <c r="B314" s="31">
        <v>45140.676608796297</v>
      </c>
      <c r="C314" s="11" t="s">
        <v>10532</v>
      </c>
      <c r="D314" s="11">
        <v>39.380000000000003</v>
      </c>
      <c r="E314" s="11">
        <v>39.380000000000003</v>
      </c>
      <c r="F314" s="10">
        <v>39.380000000000003</v>
      </c>
      <c r="G314" s="10" t="s">
        <v>7514</v>
      </c>
      <c r="H314" s="10" t="s">
        <v>9983</v>
      </c>
    </row>
    <row r="315" spans="1:8" x14ac:dyDescent="0.2">
      <c r="A315" s="31">
        <v>45139</v>
      </c>
      <c r="B315" s="31">
        <v>45139.676828703705</v>
      </c>
      <c r="C315" s="11" t="s">
        <v>10533</v>
      </c>
      <c r="D315" s="11">
        <v>41.03</v>
      </c>
      <c r="E315" s="11">
        <v>41.03</v>
      </c>
      <c r="F315" s="10">
        <v>41.03</v>
      </c>
      <c r="G315" s="10" t="s">
        <v>7514</v>
      </c>
      <c r="H315" s="10" t="s">
        <v>9983</v>
      </c>
    </row>
    <row r="316" spans="1:8" x14ac:dyDescent="0.2">
      <c r="A316" s="31">
        <v>45138</v>
      </c>
      <c r="B316" s="31">
        <v>45138.694328703707</v>
      </c>
      <c r="C316" s="11" t="s">
        <v>10534</v>
      </c>
      <c r="D316" s="11">
        <v>41.25</v>
      </c>
      <c r="E316" s="11">
        <v>41.25</v>
      </c>
      <c r="F316" s="10">
        <v>41.25</v>
      </c>
      <c r="G316" s="10" t="s">
        <v>7514</v>
      </c>
      <c r="H316" s="10" t="s">
        <v>9983</v>
      </c>
    </row>
    <row r="317" spans="1:8" x14ac:dyDescent="0.2">
      <c r="A317" s="31">
        <v>45135</v>
      </c>
      <c r="B317" s="31">
        <v>45135.689421296294</v>
      </c>
      <c r="C317" s="11" t="s">
        <v>10535</v>
      </c>
      <c r="D317" s="11">
        <v>42.25</v>
      </c>
      <c r="E317" s="11">
        <v>42.25</v>
      </c>
      <c r="F317" s="10">
        <v>42.25</v>
      </c>
      <c r="G317" s="10" t="s">
        <v>7514</v>
      </c>
      <c r="H317" s="10" t="s">
        <v>9983</v>
      </c>
    </row>
    <row r="318" spans="1:8" x14ac:dyDescent="0.2">
      <c r="A318" s="31">
        <v>45134</v>
      </c>
      <c r="B318" s="31">
        <v>45134.674085648148</v>
      </c>
      <c r="C318" s="11" t="s">
        <v>10536</v>
      </c>
      <c r="D318" s="11">
        <v>42.88</v>
      </c>
      <c r="E318" s="11">
        <v>42.88</v>
      </c>
      <c r="F318" s="10">
        <v>42.88</v>
      </c>
      <c r="G318" s="10" t="s">
        <v>7514</v>
      </c>
      <c r="H318" s="10" t="s">
        <v>9983</v>
      </c>
    </row>
    <row r="319" spans="1:8" x14ac:dyDescent="0.2">
      <c r="A319" s="31">
        <v>45133</v>
      </c>
      <c r="B319" s="31">
        <v>45133.666666666664</v>
      </c>
      <c r="C319" s="11" t="s">
        <v>10537</v>
      </c>
      <c r="D319" s="11">
        <v>42.83</v>
      </c>
      <c r="E319" s="11">
        <v>42.83</v>
      </c>
      <c r="F319" s="10">
        <v>42.83</v>
      </c>
      <c r="G319" s="10" t="s">
        <v>7514</v>
      </c>
      <c r="H319" s="10" t="s">
        <v>9983</v>
      </c>
    </row>
    <row r="320" spans="1:8" x14ac:dyDescent="0.2">
      <c r="A320" s="31">
        <v>45132</v>
      </c>
      <c r="B320" s="31">
        <v>45132.670023148145</v>
      </c>
      <c r="C320" s="11" t="s">
        <v>10538</v>
      </c>
      <c r="D320" s="11">
        <v>42.47</v>
      </c>
      <c r="E320" s="11">
        <v>42.47</v>
      </c>
      <c r="F320" s="10">
        <v>42.47</v>
      </c>
      <c r="G320" s="10" t="s">
        <v>7514</v>
      </c>
      <c r="H320" s="10" t="s">
        <v>9983</v>
      </c>
    </row>
    <row r="321" spans="1:8" x14ac:dyDescent="0.2">
      <c r="A321" s="31">
        <v>45131</v>
      </c>
      <c r="B321" s="31">
        <v>45131.704050925924</v>
      </c>
      <c r="C321" s="11" t="s">
        <v>10539</v>
      </c>
      <c r="D321" s="11">
        <v>41.79</v>
      </c>
      <c r="E321" s="11">
        <v>41.79</v>
      </c>
      <c r="F321" s="10">
        <v>41.79</v>
      </c>
      <c r="G321" s="10" t="s">
        <v>7514</v>
      </c>
      <c r="H321" s="10" t="s">
        <v>9983</v>
      </c>
    </row>
    <row r="322" spans="1:8" x14ac:dyDescent="0.2">
      <c r="A322" s="31">
        <v>45128</v>
      </c>
      <c r="B322" s="31">
        <v>45128.66878472222</v>
      </c>
      <c r="C322" s="11" t="s">
        <v>10540</v>
      </c>
      <c r="D322" s="11">
        <v>41.38</v>
      </c>
      <c r="E322" s="11">
        <v>41.38</v>
      </c>
      <c r="F322" s="10">
        <v>41.38</v>
      </c>
      <c r="G322" s="10" t="s">
        <v>7514</v>
      </c>
      <c r="H322" s="10" t="s">
        <v>9983</v>
      </c>
    </row>
    <row r="323" spans="1:8" x14ac:dyDescent="0.2">
      <c r="A323" s="31">
        <v>45127</v>
      </c>
      <c r="B323" s="31">
        <v>45127.674398148149</v>
      </c>
      <c r="C323" s="11" t="s">
        <v>10541</v>
      </c>
      <c r="D323" s="11">
        <v>41.89</v>
      </c>
      <c r="E323" s="11">
        <v>41.89</v>
      </c>
      <c r="F323" s="10">
        <v>41.89</v>
      </c>
      <c r="G323" s="10" t="s">
        <v>7514</v>
      </c>
      <c r="H323" s="10" t="s">
        <v>9983</v>
      </c>
    </row>
    <row r="324" spans="1:8" x14ac:dyDescent="0.2">
      <c r="A324" s="31">
        <v>45126</v>
      </c>
      <c r="B324" s="31">
        <v>45126.703784722224</v>
      </c>
      <c r="C324" s="11" t="s">
        <v>10542</v>
      </c>
      <c r="D324" s="11">
        <v>41.33</v>
      </c>
      <c r="E324" s="11">
        <v>41.33</v>
      </c>
      <c r="F324" s="10">
        <v>41.33</v>
      </c>
      <c r="G324" s="10" t="s">
        <v>7514</v>
      </c>
      <c r="H324" s="10" t="s">
        <v>9983</v>
      </c>
    </row>
    <row r="325" spans="1:8" x14ac:dyDescent="0.2">
      <c r="A325" s="31">
        <v>45125</v>
      </c>
      <c r="B325" s="31">
        <v>45125.681875000002</v>
      </c>
      <c r="C325" s="11" t="s">
        <v>10543</v>
      </c>
      <c r="D325" s="11">
        <v>43.73</v>
      </c>
      <c r="E325" s="11">
        <v>43.73</v>
      </c>
      <c r="F325" s="10">
        <v>43.73</v>
      </c>
      <c r="G325" s="10" t="s">
        <v>7514</v>
      </c>
      <c r="H325" s="10" t="s">
        <v>9983</v>
      </c>
    </row>
    <row r="326" spans="1:8" x14ac:dyDescent="0.2">
      <c r="A326" s="31">
        <v>45124</v>
      </c>
      <c r="B326" s="31">
        <v>45124.698275462964</v>
      </c>
      <c r="C326" s="11" t="s">
        <v>10544</v>
      </c>
      <c r="D326" s="11">
        <v>43.96</v>
      </c>
      <c r="E326" s="11">
        <v>43.96</v>
      </c>
      <c r="F326" s="10">
        <v>43.96</v>
      </c>
      <c r="G326" s="10" t="s">
        <v>7514</v>
      </c>
      <c r="H326" s="10" t="s">
        <v>9983</v>
      </c>
    </row>
    <row r="327" spans="1:8" x14ac:dyDescent="0.2">
      <c r="A327" s="31">
        <v>45121</v>
      </c>
      <c r="B327" s="31">
        <v>45121.666666666664</v>
      </c>
      <c r="C327" s="11" t="s">
        <v>10545</v>
      </c>
      <c r="D327" s="11">
        <v>43.92</v>
      </c>
      <c r="E327" s="11">
        <v>43.92</v>
      </c>
      <c r="F327" s="10">
        <v>43.92</v>
      </c>
      <c r="G327" s="10" t="s">
        <v>7514</v>
      </c>
      <c r="H327" s="10" t="s">
        <v>9983</v>
      </c>
    </row>
    <row r="328" spans="1:8" x14ac:dyDescent="0.2">
      <c r="A328" s="31">
        <v>45120</v>
      </c>
      <c r="B328" s="31">
        <v>45120.689212962963</v>
      </c>
      <c r="C328" s="11" t="s">
        <v>10546</v>
      </c>
      <c r="D328" s="11">
        <v>43.78</v>
      </c>
      <c r="E328" s="11">
        <v>43.78</v>
      </c>
      <c r="F328" s="10">
        <v>43.78</v>
      </c>
      <c r="G328" s="10" t="s">
        <v>7514</v>
      </c>
      <c r="H328" s="10" t="s">
        <v>9983</v>
      </c>
    </row>
    <row r="329" spans="1:8" x14ac:dyDescent="0.2">
      <c r="A329" s="31">
        <v>45119</v>
      </c>
      <c r="B329" s="31">
        <v>45119.666666666664</v>
      </c>
      <c r="C329" s="11" t="s">
        <v>10547</v>
      </c>
      <c r="D329" s="11">
        <v>43.88</v>
      </c>
      <c r="E329" s="11">
        <v>43.88</v>
      </c>
      <c r="F329" s="10">
        <v>43.88</v>
      </c>
      <c r="G329" s="10" t="s">
        <v>7514</v>
      </c>
      <c r="H329" s="10" t="s">
        <v>9983</v>
      </c>
    </row>
    <row r="330" spans="1:8" x14ac:dyDescent="0.2">
      <c r="A330" s="31">
        <v>45118</v>
      </c>
      <c r="B330" s="31">
        <v>45118.678912037038</v>
      </c>
      <c r="C330" s="11" t="s">
        <v>10548</v>
      </c>
      <c r="D330" s="11">
        <v>44.63</v>
      </c>
      <c r="E330" s="11">
        <v>44.63</v>
      </c>
      <c r="F330" s="10">
        <v>44.63</v>
      </c>
      <c r="G330" s="10" t="s">
        <v>7514</v>
      </c>
      <c r="H330" s="10" t="s">
        <v>9983</v>
      </c>
    </row>
    <row r="331" spans="1:8" x14ac:dyDescent="0.2">
      <c r="A331" s="31">
        <v>45117</v>
      </c>
      <c r="B331" s="31">
        <v>45117.691724537035</v>
      </c>
      <c r="C331" s="11" t="s">
        <v>10549</v>
      </c>
      <c r="D331" s="11">
        <v>44.38</v>
      </c>
      <c r="E331" s="11">
        <v>44.38</v>
      </c>
      <c r="F331" s="10">
        <v>44.38</v>
      </c>
      <c r="G331" s="10" t="s">
        <v>7514</v>
      </c>
      <c r="H331" s="10" t="s">
        <v>9983</v>
      </c>
    </row>
    <row r="332" spans="1:8" x14ac:dyDescent="0.2">
      <c r="A332" s="31">
        <v>45114</v>
      </c>
      <c r="B332" s="31">
        <v>45114.668796296297</v>
      </c>
      <c r="C332" s="11" t="s">
        <v>10550</v>
      </c>
      <c r="D332" s="11">
        <v>43.9</v>
      </c>
      <c r="E332" s="11">
        <v>43.9</v>
      </c>
      <c r="F332" s="10">
        <v>43.9</v>
      </c>
      <c r="G332" s="10" t="s">
        <v>7514</v>
      </c>
      <c r="H332" s="10" t="s">
        <v>9983</v>
      </c>
    </row>
    <row r="333" spans="1:8" x14ac:dyDescent="0.2">
      <c r="A333" s="31">
        <v>45113</v>
      </c>
      <c r="B333" s="31">
        <v>45113.696620370371</v>
      </c>
      <c r="C333" s="11" t="s">
        <v>10551</v>
      </c>
      <c r="D333" s="11">
        <v>44.68</v>
      </c>
      <c r="E333" s="11">
        <v>44.68</v>
      </c>
      <c r="F333" s="10">
        <v>44.68</v>
      </c>
      <c r="G333" s="10" t="s">
        <v>7514</v>
      </c>
      <c r="H333" s="10" t="s">
        <v>9983</v>
      </c>
    </row>
    <row r="334" spans="1:8" x14ac:dyDescent="0.2">
      <c r="A334" s="31">
        <v>45112</v>
      </c>
      <c r="B334" s="31">
        <v>45112.669050925928</v>
      </c>
      <c r="C334" s="11" t="s">
        <v>10552</v>
      </c>
      <c r="D334" s="11">
        <v>45.04</v>
      </c>
      <c r="E334" s="11">
        <v>45.04</v>
      </c>
      <c r="F334" s="10">
        <v>45.04</v>
      </c>
      <c r="G334" s="10" t="s">
        <v>7514</v>
      </c>
      <c r="H334" s="10" t="s">
        <v>9983</v>
      </c>
    </row>
    <row r="335" spans="1:8" x14ac:dyDescent="0.2">
      <c r="A335" s="31">
        <v>45110</v>
      </c>
      <c r="B335" s="31">
        <v>45110.675509259258</v>
      </c>
      <c r="C335" s="11" t="s">
        <v>10553</v>
      </c>
      <c r="D335" s="11">
        <v>44.56</v>
      </c>
      <c r="E335" s="11">
        <v>44.56</v>
      </c>
      <c r="F335" s="10">
        <v>44.56</v>
      </c>
      <c r="G335" s="10" t="s">
        <v>7514</v>
      </c>
      <c r="H335" s="10" t="s">
        <v>9983</v>
      </c>
    </row>
    <row r="336" spans="1:8" x14ac:dyDescent="0.2">
      <c r="A336" s="31">
        <v>45107</v>
      </c>
      <c r="B336" s="31">
        <v>45107.670254629629</v>
      </c>
      <c r="C336" s="11" t="s">
        <v>10554</v>
      </c>
      <c r="D336" s="11">
        <v>43.32</v>
      </c>
      <c r="E336" s="11">
        <v>43.32</v>
      </c>
      <c r="F336" s="10">
        <v>43.32</v>
      </c>
      <c r="G336" s="10" t="s">
        <v>7514</v>
      </c>
      <c r="H336" s="10" t="s">
        <v>9983</v>
      </c>
    </row>
    <row r="337" spans="1:8" x14ac:dyDescent="0.2">
      <c r="A337" s="31">
        <v>45106</v>
      </c>
      <c r="B337" s="31">
        <v>45106.68341435185</v>
      </c>
      <c r="C337" s="11" t="s">
        <v>10555</v>
      </c>
      <c r="D337" s="11">
        <v>43.47</v>
      </c>
      <c r="E337" s="11">
        <v>43.47</v>
      </c>
      <c r="F337" s="10">
        <v>43.47</v>
      </c>
      <c r="G337" s="10" t="s">
        <v>7514</v>
      </c>
      <c r="H337" s="10" t="s">
        <v>9983</v>
      </c>
    </row>
    <row r="338" spans="1:8" x14ac:dyDescent="0.2">
      <c r="A338" s="31">
        <v>45105</v>
      </c>
      <c r="B338" s="31">
        <v>45105.685636574075</v>
      </c>
      <c r="C338" s="11" t="s">
        <v>10556</v>
      </c>
      <c r="D338" s="11">
        <v>44.63</v>
      </c>
      <c r="E338" s="11">
        <v>44.63</v>
      </c>
      <c r="F338" s="10">
        <v>44.63</v>
      </c>
      <c r="G338" s="10" t="s">
        <v>7514</v>
      </c>
      <c r="H338" s="10" t="s">
        <v>9983</v>
      </c>
    </row>
    <row r="339" spans="1:8" x14ac:dyDescent="0.2">
      <c r="A339" s="31">
        <v>45104</v>
      </c>
      <c r="B339" s="31">
        <v>45104.667187500003</v>
      </c>
      <c r="C339" s="11" t="s">
        <v>10557</v>
      </c>
      <c r="D339" s="11">
        <v>46.31</v>
      </c>
      <c r="E339" s="11">
        <v>46.31</v>
      </c>
      <c r="F339" s="10">
        <v>46.31</v>
      </c>
      <c r="G339" s="10" t="s">
        <v>7514</v>
      </c>
      <c r="H339" s="10" t="s">
        <v>9983</v>
      </c>
    </row>
    <row r="340" spans="1:8" x14ac:dyDescent="0.2">
      <c r="A340" s="31">
        <v>45103</v>
      </c>
      <c r="B340" s="31">
        <v>45103.697939814818</v>
      </c>
      <c r="C340" s="11" t="s">
        <v>10558</v>
      </c>
      <c r="D340" s="11">
        <v>46.13</v>
      </c>
      <c r="E340" s="11">
        <v>46.13</v>
      </c>
      <c r="F340" s="10">
        <v>46.13</v>
      </c>
      <c r="G340" s="10" t="s">
        <v>7514</v>
      </c>
      <c r="H340" s="10" t="s">
        <v>9983</v>
      </c>
    </row>
    <row r="341" spans="1:8" x14ac:dyDescent="0.2">
      <c r="A341" s="31">
        <v>45100</v>
      </c>
      <c r="B341" s="31">
        <v>45100.693796296298</v>
      </c>
      <c r="C341" s="11" t="s">
        <v>10559</v>
      </c>
      <c r="D341" s="11">
        <v>45.29</v>
      </c>
      <c r="E341" s="11">
        <v>45.29</v>
      </c>
      <c r="F341" s="10">
        <v>45.29</v>
      </c>
      <c r="G341" s="10" t="s">
        <v>7514</v>
      </c>
      <c r="H341" s="10" t="s">
        <v>9983</v>
      </c>
    </row>
    <row r="342" spans="1:8" x14ac:dyDescent="0.2">
      <c r="A342" s="31">
        <v>45099</v>
      </c>
      <c r="B342" s="31">
        <v>45099.683252314811</v>
      </c>
      <c r="C342" s="11" t="s">
        <v>10560</v>
      </c>
      <c r="D342" s="11">
        <v>45.8</v>
      </c>
      <c r="E342" s="11">
        <v>45.8</v>
      </c>
      <c r="F342" s="10">
        <v>45.8</v>
      </c>
      <c r="G342" s="10" t="s">
        <v>7514</v>
      </c>
      <c r="H342" s="10" t="s">
        <v>9983</v>
      </c>
    </row>
    <row r="343" spans="1:8" x14ac:dyDescent="0.2">
      <c r="A343" s="31">
        <v>45098</v>
      </c>
      <c r="B343" s="31">
        <v>45098.675578703704</v>
      </c>
      <c r="C343" s="11" t="s">
        <v>10561</v>
      </c>
      <c r="D343" s="11">
        <v>45.5</v>
      </c>
      <c r="E343" s="11">
        <v>45.5</v>
      </c>
      <c r="F343" s="10">
        <v>45.5</v>
      </c>
      <c r="G343" s="10" t="s">
        <v>7514</v>
      </c>
      <c r="H343" s="10" t="s">
        <v>9983</v>
      </c>
    </row>
    <row r="344" spans="1:8" x14ac:dyDescent="0.2">
      <c r="A344" s="31">
        <v>45097</v>
      </c>
      <c r="B344" s="31">
        <v>45097.692858796298</v>
      </c>
      <c r="C344" s="11" t="s">
        <v>10562</v>
      </c>
      <c r="D344" s="11">
        <v>45.96</v>
      </c>
      <c r="E344" s="11">
        <v>45.96</v>
      </c>
      <c r="F344" s="10">
        <v>45.96</v>
      </c>
      <c r="G344" s="10" t="s">
        <v>7514</v>
      </c>
      <c r="H344" s="10" t="s">
        <v>9983</v>
      </c>
    </row>
    <row r="345" spans="1:8" x14ac:dyDescent="0.2">
      <c r="A345" s="31">
        <v>45093</v>
      </c>
      <c r="B345" s="31">
        <v>45093.672800925924</v>
      </c>
      <c r="C345" s="11" t="s">
        <v>10563</v>
      </c>
      <c r="D345" s="11">
        <v>44.75</v>
      </c>
      <c r="E345" s="11">
        <v>44.75</v>
      </c>
      <c r="F345" s="10">
        <v>44.75</v>
      </c>
      <c r="G345" s="10" t="s">
        <v>7514</v>
      </c>
      <c r="H345" s="10" t="s">
        <v>9983</v>
      </c>
    </row>
    <row r="346" spans="1:8" x14ac:dyDescent="0.2">
      <c r="A346" s="31">
        <v>45092</v>
      </c>
      <c r="B346" s="31">
        <v>45092.696250000001</v>
      </c>
      <c r="C346" s="11" t="s">
        <v>10564</v>
      </c>
      <c r="D346" s="11">
        <v>45.38</v>
      </c>
      <c r="E346" s="11">
        <v>45.38</v>
      </c>
      <c r="F346" s="10">
        <v>45.38</v>
      </c>
      <c r="G346" s="10" t="s">
        <v>7514</v>
      </c>
      <c r="H346" s="10" t="s">
        <v>9983</v>
      </c>
    </row>
    <row r="347" spans="1:8" x14ac:dyDescent="0.2">
      <c r="A347" s="31">
        <v>45091</v>
      </c>
      <c r="B347" s="31">
        <v>45091.682754629626</v>
      </c>
      <c r="C347" s="11" t="s">
        <v>10565</v>
      </c>
      <c r="D347" s="11">
        <v>45.25</v>
      </c>
      <c r="E347" s="11">
        <v>45.25</v>
      </c>
      <c r="F347" s="10">
        <v>45.25</v>
      </c>
      <c r="G347" s="10" t="s">
        <v>7514</v>
      </c>
      <c r="H347" s="10" t="s">
        <v>9983</v>
      </c>
    </row>
    <row r="348" spans="1:8" x14ac:dyDescent="0.2">
      <c r="A348" s="31">
        <v>45090</v>
      </c>
      <c r="B348" s="31">
        <v>45090.674247685187</v>
      </c>
      <c r="C348" s="11" t="s">
        <v>10566</v>
      </c>
      <c r="D348" s="11">
        <v>45.25</v>
      </c>
      <c r="E348" s="11">
        <v>45.25</v>
      </c>
      <c r="F348" s="10">
        <v>45.25</v>
      </c>
      <c r="G348" s="10" t="s">
        <v>7514</v>
      </c>
      <c r="H348" s="10" t="s">
        <v>9983</v>
      </c>
    </row>
    <row r="349" spans="1:8" x14ac:dyDescent="0.2">
      <c r="A349" s="31">
        <v>45089</v>
      </c>
      <c r="B349" s="31">
        <v>45089.694212962961</v>
      </c>
      <c r="C349" s="11" t="s">
        <v>10567</v>
      </c>
      <c r="D349" s="11">
        <v>45.69</v>
      </c>
      <c r="E349" s="11">
        <v>45.69</v>
      </c>
      <c r="F349" s="10">
        <v>45.69</v>
      </c>
      <c r="G349" s="10" t="s">
        <v>7514</v>
      </c>
      <c r="H349" s="10" t="s">
        <v>9983</v>
      </c>
    </row>
    <row r="350" spans="1:8" x14ac:dyDescent="0.2">
      <c r="A350" s="31">
        <v>45086</v>
      </c>
      <c r="B350" s="31">
        <v>45086.677037037036</v>
      </c>
      <c r="C350" s="11" t="s">
        <v>10568</v>
      </c>
      <c r="D350" s="11">
        <v>45.73</v>
      </c>
      <c r="E350" s="11">
        <v>45.73</v>
      </c>
      <c r="F350" s="10">
        <v>45.73</v>
      </c>
      <c r="G350" s="10" t="s">
        <v>7514</v>
      </c>
      <c r="H350" s="10" t="s">
        <v>9983</v>
      </c>
    </row>
    <row r="351" spans="1:8" x14ac:dyDescent="0.2">
      <c r="A351" s="31">
        <v>45085</v>
      </c>
      <c r="B351" s="31">
        <v>45085.682951388888</v>
      </c>
      <c r="C351" s="11" t="s">
        <v>10569</v>
      </c>
      <c r="D351" s="11">
        <v>46.48</v>
      </c>
      <c r="E351" s="11">
        <v>46.48</v>
      </c>
      <c r="F351" s="10">
        <v>46.48</v>
      </c>
      <c r="G351" s="10" t="s">
        <v>7514</v>
      </c>
      <c r="H351" s="10" t="s">
        <v>9983</v>
      </c>
    </row>
    <row r="352" spans="1:8" x14ac:dyDescent="0.2">
      <c r="A352" s="31">
        <v>45084</v>
      </c>
      <c r="B352" s="31">
        <v>45084.666666666664</v>
      </c>
      <c r="C352" s="11" t="s">
        <v>10570</v>
      </c>
      <c r="D352" s="11">
        <v>47.22</v>
      </c>
      <c r="E352" s="11">
        <v>47.22</v>
      </c>
      <c r="F352" s="10">
        <v>47.22</v>
      </c>
      <c r="G352" s="10" t="s">
        <v>7514</v>
      </c>
      <c r="H352" s="10" t="s">
        <v>9983</v>
      </c>
    </row>
    <row r="353" spans="1:8" x14ac:dyDescent="0.2">
      <c r="A353" s="31">
        <v>45083</v>
      </c>
      <c r="B353" s="31">
        <v>45083.667638888888</v>
      </c>
      <c r="C353" s="11" t="s">
        <v>10571</v>
      </c>
      <c r="D353" s="11">
        <v>48.5</v>
      </c>
      <c r="E353" s="11">
        <v>48.5</v>
      </c>
      <c r="F353" s="10">
        <v>48.5</v>
      </c>
      <c r="G353" s="10" t="s">
        <v>7514</v>
      </c>
      <c r="H353" s="10" t="s">
        <v>9983</v>
      </c>
    </row>
    <row r="354" spans="1:8" x14ac:dyDescent="0.2">
      <c r="A354" s="31">
        <v>45082</v>
      </c>
      <c r="B354" s="31">
        <v>45082.687349537038</v>
      </c>
      <c r="C354" s="11" t="s">
        <v>10572</v>
      </c>
      <c r="D354" s="11">
        <v>48.88</v>
      </c>
      <c r="E354" s="11">
        <v>48.88</v>
      </c>
      <c r="F354" s="10">
        <v>48.88</v>
      </c>
      <c r="G354" s="10" t="s">
        <v>7514</v>
      </c>
      <c r="H354" s="10" t="s">
        <v>9983</v>
      </c>
    </row>
    <row r="355" spans="1:8" x14ac:dyDescent="0.2">
      <c r="A355" s="31">
        <v>45079</v>
      </c>
      <c r="B355" s="31">
        <v>45079.668055555558</v>
      </c>
      <c r="C355" s="11" t="s">
        <v>10573</v>
      </c>
      <c r="D355" s="11">
        <v>49.08</v>
      </c>
      <c r="E355" s="11">
        <v>49.08</v>
      </c>
      <c r="F355" s="10">
        <v>49.08</v>
      </c>
      <c r="G355" s="10" t="s">
        <v>7514</v>
      </c>
      <c r="H355" s="10" t="s">
        <v>9983</v>
      </c>
    </row>
    <row r="356" spans="1:8" x14ac:dyDescent="0.2">
      <c r="A356" s="31">
        <v>45078</v>
      </c>
      <c r="B356" s="31">
        <v>45078.675428240742</v>
      </c>
      <c r="C356" s="11" t="s">
        <v>10574</v>
      </c>
      <c r="D356" s="11">
        <v>48.88</v>
      </c>
      <c r="E356" s="11">
        <v>48.88</v>
      </c>
      <c r="F356" s="10">
        <v>48.88</v>
      </c>
      <c r="G356" s="10" t="s">
        <v>7514</v>
      </c>
      <c r="H356" s="10" t="s">
        <v>9983</v>
      </c>
    </row>
    <row r="357" spans="1:8" x14ac:dyDescent="0.2">
      <c r="A357" s="31">
        <v>45077</v>
      </c>
      <c r="B357" s="31">
        <v>45077.667500000003</v>
      </c>
      <c r="C357" s="11" t="s">
        <v>10575</v>
      </c>
      <c r="D357" s="11">
        <v>50</v>
      </c>
      <c r="E357" s="11">
        <v>50</v>
      </c>
      <c r="F357" s="10">
        <v>50</v>
      </c>
      <c r="G357" s="10" t="s">
        <v>7514</v>
      </c>
      <c r="H357" s="10" t="s">
        <v>9983</v>
      </c>
    </row>
    <row r="358" spans="1:8" x14ac:dyDescent="0.2">
      <c r="A358" s="31">
        <v>45076</v>
      </c>
      <c r="B358" s="31">
        <v>45076.6875</v>
      </c>
      <c r="C358" s="11" t="s">
        <v>10576</v>
      </c>
      <c r="D358" s="11">
        <v>50</v>
      </c>
      <c r="E358" s="11">
        <v>50</v>
      </c>
      <c r="F358" s="10">
        <v>50</v>
      </c>
      <c r="G358" s="10" t="s">
        <v>7514</v>
      </c>
      <c r="H358" s="10" t="s">
        <v>9983</v>
      </c>
    </row>
    <row r="359" spans="1:8" x14ac:dyDescent="0.2">
      <c r="A359" s="31">
        <v>45072</v>
      </c>
      <c r="B359" s="31">
        <v>45072.670844907407</v>
      </c>
      <c r="C359" s="11" t="s">
        <v>10577</v>
      </c>
      <c r="D359" s="11">
        <v>50.96</v>
      </c>
      <c r="E359" s="11">
        <v>50.96</v>
      </c>
      <c r="F359" s="10">
        <v>50.96</v>
      </c>
      <c r="G359" s="10" t="s">
        <v>7514</v>
      </c>
      <c r="H359" s="10" t="s">
        <v>9983</v>
      </c>
    </row>
    <row r="360" spans="1:8" x14ac:dyDescent="0.2">
      <c r="A360" s="31">
        <v>45071</v>
      </c>
      <c r="B360" s="31">
        <v>45071.672407407408</v>
      </c>
      <c r="C360" s="11" t="s">
        <v>10578</v>
      </c>
      <c r="D360" s="11">
        <v>51.67</v>
      </c>
      <c r="E360" s="11">
        <v>51.67</v>
      </c>
      <c r="F360" s="10">
        <v>51.67</v>
      </c>
      <c r="G360" s="10" t="s">
        <v>7514</v>
      </c>
      <c r="H360" s="10" t="s">
        <v>9983</v>
      </c>
    </row>
    <row r="361" spans="1:8" x14ac:dyDescent="0.2">
      <c r="A361" s="31">
        <v>45070</v>
      </c>
      <c r="B361" s="31">
        <v>45070.666817129626</v>
      </c>
      <c r="C361" s="11" t="s">
        <v>10579</v>
      </c>
      <c r="D361" s="11">
        <v>52.49</v>
      </c>
      <c r="E361" s="11">
        <v>52.49</v>
      </c>
      <c r="F361" s="10">
        <v>52.49</v>
      </c>
      <c r="G361" s="10" t="s">
        <v>7514</v>
      </c>
      <c r="H361" s="10" t="s">
        <v>9983</v>
      </c>
    </row>
    <row r="362" spans="1:8" x14ac:dyDescent="0.2">
      <c r="A362" s="31">
        <v>45069</v>
      </c>
      <c r="B362" s="31">
        <v>45069.700578703705</v>
      </c>
      <c r="C362" s="11" t="s">
        <v>10580</v>
      </c>
      <c r="D362" s="11">
        <v>53.24</v>
      </c>
      <c r="E362" s="11">
        <v>53.24</v>
      </c>
      <c r="F362" s="10">
        <v>53.24</v>
      </c>
      <c r="G362" s="10" t="s">
        <v>7514</v>
      </c>
      <c r="H362" s="10" t="s">
        <v>9983</v>
      </c>
    </row>
    <row r="363" spans="1:8" x14ac:dyDescent="0.2">
      <c r="A363" s="31">
        <v>45068</v>
      </c>
      <c r="B363" s="31">
        <v>45068.692453703705</v>
      </c>
      <c r="C363" s="11" t="s">
        <v>10581</v>
      </c>
      <c r="D363" s="11">
        <v>52.5</v>
      </c>
      <c r="E363" s="11">
        <v>52.5</v>
      </c>
      <c r="F363" s="10">
        <v>52.5</v>
      </c>
      <c r="G363" s="10" t="s">
        <v>7514</v>
      </c>
      <c r="H363" s="10" t="s">
        <v>9983</v>
      </c>
    </row>
    <row r="364" spans="1:8" x14ac:dyDescent="0.2">
      <c r="A364" s="31">
        <v>45065</v>
      </c>
      <c r="B364" s="31">
        <v>45065.676932870374</v>
      </c>
      <c r="C364" s="11" t="s">
        <v>10582</v>
      </c>
      <c r="D364" s="11">
        <v>52.63</v>
      </c>
      <c r="E364" s="11">
        <v>52.63</v>
      </c>
      <c r="F364" s="10">
        <v>52.63</v>
      </c>
      <c r="G364" s="10" t="s">
        <v>7514</v>
      </c>
      <c r="H364" s="10" t="s">
        <v>9983</v>
      </c>
    </row>
    <row r="365" spans="1:8" x14ac:dyDescent="0.2">
      <c r="A365" s="31">
        <v>45064</v>
      </c>
      <c r="B365" s="31">
        <v>45064.677106481482</v>
      </c>
      <c r="C365" s="11" t="s">
        <v>10583</v>
      </c>
      <c r="D365" s="11">
        <v>52.63</v>
      </c>
      <c r="E365" s="11">
        <v>52.63</v>
      </c>
      <c r="F365" s="10">
        <v>52.63</v>
      </c>
      <c r="G365" s="10" t="s">
        <v>7514</v>
      </c>
      <c r="H365" s="10" t="s">
        <v>9983</v>
      </c>
    </row>
    <row r="366" spans="1:8" x14ac:dyDescent="0.2">
      <c r="A366" s="31">
        <v>45063</v>
      </c>
      <c r="B366" s="31">
        <v>45063.697974537034</v>
      </c>
      <c r="C366" s="11" t="s">
        <v>10584</v>
      </c>
      <c r="D366" s="11">
        <v>53.13</v>
      </c>
      <c r="E366" s="11">
        <v>53.13</v>
      </c>
      <c r="F366" s="10">
        <v>53.13</v>
      </c>
      <c r="G366" s="10" t="s">
        <v>7514</v>
      </c>
      <c r="H366" s="10" t="s">
        <v>9983</v>
      </c>
    </row>
    <row r="367" spans="1:8" x14ac:dyDescent="0.2">
      <c r="A367" s="31">
        <v>45062</v>
      </c>
      <c r="B367" s="31">
        <v>45062.687337962961</v>
      </c>
      <c r="C367" s="11" t="s">
        <v>10585</v>
      </c>
      <c r="D367" s="11">
        <v>54.21</v>
      </c>
      <c r="E367" s="11">
        <v>54.21</v>
      </c>
      <c r="F367" s="10">
        <v>54.21</v>
      </c>
      <c r="G367" s="10" t="s">
        <v>7514</v>
      </c>
      <c r="H367" s="10" t="s">
        <v>9983</v>
      </c>
    </row>
    <row r="368" spans="1:8" x14ac:dyDescent="0.2">
      <c r="A368" s="31">
        <v>45061</v>
      </c>
      <c r="B368" s="31">
        <v>45061.666759259257</v>
      </c>
      <c r="C368" s="11" t="s">
        <v>10586</v>
      </c>
      <c r="D368" s="11">
        <v>54.75</v>
      </c>
      <c r="E368" s="11">
        <v>54.75</v>
      </c>
      <c r="F368" s="10">
        <v>54.75</v>
      </c>
      <c r="G368" s="10" t="s">
        <v>7514</v>
      </c>
      <c r="H368" s="10" t="s">
        <v>9983</v>
      </c>
    </row>
    <row r="369" spans="1:8" x14ac:dyDescent="0.2">
      <c r="A369" s="31">
        <v>45058</v>
      </c>
      <c r="B369" s="31">
        <v>45058.691932870373</v>
      </c>
      <c r="C369" s="11" t="s">
        <v>10587</v>
      </c>
      <c r="D369" s="11">
        <v>54.08</v>
      </c>
      <c r="E369" s="11">
        <v>54.08</v>
      </c>
      <c r="F369" s="10">
        <v>54.08</v>
      </c>
      <c r="G369" s="10" t="s">
        <v>7514</v>
      </c>
      <c r="H369" s="10" t="s">
        <v>9983</v>
      </c>
    </row>
    <row r="370" spans="1:8" x14ac:dyDescent="0.2">
      <c r="A370" s="31">
        <v>45057</v>
      </c>
      <c r="B370" s="31">
        <v>45057.694710648146</v>
      </c>
      <c r="C370" s="11" t="s">
        <v>10588</v>
      </c>
      <c r="D370" s="11">
        <v>55.17</v>
      </c>
      <c r="E370" s="11">
        <v>55.17</v>
      </c>
      <c r="F370" s="10">
        <v>55.17</v>
      </c>
      <c r="G370" s="10" t="s">
        <v>7514</v>
      </c>
      <c r="H370" s="10" t="s">
        <v>9983</v>
      </c>
    </row>
    <row r="371" spans="1:8" x14ac:dyDescent="0.2">
      <c r="A371" s="31">
        <v>45056</v>
      </c>
      <c r="B371" s="31">
        <v>45056.666666666664</v>
      </c>
      <c r="C371" s="11" t="s">
        <v>10589</v>
      </c>
      <c r="D371" s="11">
        <v>55</v>
      </c>
      <c r="E371" s="11">
        <v>55</v>
      </c>
      <c r="F371" s="10">
        <v>55</v>
      </c>
      <c r="G371" s="10" t="s">
        <v>7514</v>
      </c>
      <c r="H371" s="10" t="s">
        <v>9983</v>
      </c>
    </row>
    <row r="372" spans="1:8" x14ac:dyDescent="0.2">
      <c r="A372" s="31">
        <v>45055</v>
      </c>
      <c r="B372" s="31">
        <v>45055.66746527778</v>
      </c>
      <c r="C372" s="11" t="s">
        <v>10590</v>
      </c>
      <c r="D372" s="11">
        <v>56</v>
      </c>
      <c r="E372" s="11">
        <v>56</v>
      </c>
      <c r="F372" s="10">
        <v>56</v>
      </c>
      <c r="G372" s="10" t="s">
        <v>7514</v>
      </c>
      <c r="H372" s="10" t="s">
        <v>9983</v>
      </c>
    </row>
    <row r="373" spans="1:8" x14ac:dyDescent="0.2">
      <c r="A373" s="31">
        <v>45054</v>
      </c>
      <c r="B373" s="31">
        <v>45054.667071759257</v>
      </c>
      <c r="C373" s="11" t="s">
        <v>10822</v>
      </c>
      <c r="D373" s="11">
        <v>54.88</v>
      </c>
      <c r="E373" s="11">
        <v>54.88</v>
      </c>
      <c r="F373" s="10">
        <v>54.88</v>
      </c>
      <c r="G373" s="10" t="s">
        <v>7514</v>
      </c>
      <c r="H373" s="10" t="s">
        <v>9983</v>
      </c>
    </row>
    <row r="374" spans="1:8" x14ac:dyDescent="0.2">
      <c r="A374" s="31">
        <v>45051</v>
      </c>
      <c r="B374" s="31">
        <v>45051.686099537037</v>
      </c>
      <c r="C374" s="11" t="s">
        <v>10591</v>
      </c>
      <c r="D374" s="11">
        <v>56.83</v>
      </c>
      <c r="E374" s="11">
        <v>56.83</v>
      </c>
      <c r="F374" s="10">
        <v>56.83</v>
      </c>
      <c r="G374" s="10" t="s">
        <v>7514</v>
      </c>
      <c r="H374" s="10" t="s">
        <v>9983</v>
      </c>
    </row>
    <row r="375" spans="1:8" x14ac:dyDescent="0.2">
      <c r="A375" s="31">
        <v>45050</v>
      </c>
      <c r="B375" s="31">
        <v>45050.693159722221</v>
      </c>
      <c r="C375" s="11" t="s">
        <v>10592</v>
      </c>
      <c r="D375" s="11">
        <v>56.5</v>
      </c>
      <c r="E375" s="11">
        <v>56.5</v>
      </c>
      <c r="F375" s="10">
        <v>56.5</v>
      </c>
      <c r="G375" s="10" t="s">
        <v>7514</v>
      </c>
      <c r="H375" s="10" t="s">
        <v>9983</v>
      </c>
    </row>
    <row r="376" spans="1:8" x14ac:dyDescent="0.2">
      <c r="A376" s="31">
        <v>45049</v>
      </c>
      <c r="B376" s="31">
        <v>45049.667384259257</v>
      </c>
      <c r="C376" s="11" t="s">
        <v>10593</v>
      </c>
      <c r="D376" s="11">
        <v>56.19</v>
      </c>
      <c r="E376" s="11">
        <v>56.19</v>
      </c>
      <c r="F376" s="10">
        <v>56.19</v>
      </c>
      <c r="G376" s="10" t="s">
        <v>7514</v>
      </c>
      <c r="H376" s="10" t="s">
        <v>9983</v>
      </c>
    </row>
    <row r="377" spans="1:8" x14ac:dyDescent="0.2">
      <c r="A377" s="31">
        <v>45048</v>
      </c>
      <c r="B377" s="31">
        <v>45048.693402777775</v>
      </c>
      <c r="C377" s="11" t="s">
        <v>10594</v>
      </c>
      <c r="D377" s="11">
        <v>56.22</v>
      </c>
      <c r="E377" s="11">
        <v>56.22</v>
      </c>
      <c r="F377" s="10">
        <v>56.22</v>
      </c>
      <c r="G377" s="10" t="s">
        <v>7514</v>
      </c>
      <c r="H377" s="10" t="s">
        <v>9983</v>
      </c>
    </row>
    <row r="378" spans="1:8" x14ac:dyDescent="0.2">
      <c r="A378" s="31">
        <v>45047</v>
      </c>
      <c r="B378" s="31">
        <v>45047.682488425926</v>
      </c>
      <c r="C378" s="11" t="s">
        <v>10823</v>
      </c>
      <c r="D378" s="11">
        <v>56.94</v>
      </c>
      <c r="E378" s="11">
        <v>56.94</v>
      </c>
      <c r="F378" s="10">
        <v>56.94</v>
      </c>
      <c r="G378" s="10" t="s">
        <v>7514</v>
      </c>
      <c r="H378" s="10" t="s">
        <v>9983</v>
      </c>
    </row>
    <row r="379" spans="1:8" x14ac:dyDescent="0.2">
      <c r="A379" s="31">
        <v>45044</v>
      </c>
      <c r="B379" s="31">
        <v>45044.673298611109</v>
      </c>
      <c r="C379" s="11" t="s">
        <v>10595</v>
      </c>
      <c r="D379" s="11">
        <v>56.29</v>
      </c>
      <c r="E379" s="11">
        <v>56.29</v>
      </c>
      <c r="F379" s="10">
        <v>56.29</v>
      </c>
      <c r="G379" s="10" t="s">
        <v>7514</v>
      </c>
      <c r="H379" s="10" t="s">
        <v>9983</v>
      </c>
    </row>
    <row r="380" spans="1:8" x14ac:dyDescent="0.2">
      <c r="A380" s="31">
        <v>45043</v>
      </c>
      <c r="B380" s="31">
        <v>45043.678333333337</v>
      </c>
      <c r="C380" s="11" t="s">
        <v>10596</v>
      </c>
      <c r="D380" s="11">
        <v>58.13</v>
      </c>
      <c r="E380" s="11">
        <v>58.13</v>
      </c>
      <c r="F380" s="10">
        <v>58.13</v>
      </c>
      <c r="G380" s="10" t="s">
        <v>7514</v>
      </c>
      <c r="H380" s="10" t="s">
        <v>9983</v>
      </c>
    </row>
    <row r="381" spans="1:8" x14ac:dyDescent="0.2">
      <c r="A381" s="31">
        <v>45042</v>
      </c>
      <c r="B381" s="31">
        <v>45042.667939814812</v>
      </c>
      <c r="C381" s="11" t="s">
        <v>10597</v>
      </c>
      <c r="D381" s="11">
        <v>58.15</v>
      </c>
      <c r="E381" s="11">
        <v>58.15</v>
      </c>
      <c r="F381" s="10">
        <v>58.15</v>
      </c>
      <c r="G381" s="10" t="s">
        <v>7514</v>
      </c>
      <c r="H381" s="10" t="s">
        <v>9983</v>
      </c>
    </row>
    <row r="382" spans="1:8" x14ac:dyDescent="0.2">
      <c r="A382" s="31">
        <v>45041</v>
      </c>
      <c r="B382" s="31">
        <v>45041.682511574072</v>
      </c>
      <c r="C382" s="11" t="s">
        <v>10598</v>
      </c>
      <c r="D382" s="11">
        <v>58.91</v>
      </c>
      <c r="E382" s="11">
        <v>58.91</v>
      </c>
      <c r="F382" s="10">
        <v>58.91</v>
      </c>
      <c r="G382" s="10" t="s">
        <v>7514</v>
      </c>
      <c r="H382" s="10" t="s">
        <v>9983</v>
      </c>
    </row>
    <row r="383" spans="1:8" x14ac:dyDescent="0.2">
      <c r="A383" s="31">
        <v>45040</v>
      </c>
      <c r="B383" s="31">
        <v>45040.68209490741</v>
      </c>
      <c r="C383" s="11" t="s">
        <v>10599</v>
      </c>
      <c r="D383" s="11">
        <v>58.88</v>
      </c>
      <c r="E383" s="11">
        <v>58.88</v>
      </c>
      <c r="F383" s="10">
        <v>58.88</v>
      </c>
      <c r="G383" s="10" t="s">
        <v>7514</v>
      </c>
      <c r="H383" s="10" t="s">
        <v>9983</v>
      </c>
    </row>
    <row r="384" spans="1:8" x14ac:dyDescent="0.2">
      <c r="A384" s="31">
        <v>45037</v>
      </c>
      <c r="B384" s="31">
        <v>45037.685416666667</v>
      </c>
      <c r="C384" s="11" t="s">
        <v>10600</v>
      </c>
      <c r="D384" s="11">
        <v>59.1</v>
      </c>
      <c r="E384" s="11">
        <v>59.1</v>
      </c>
      <c r="F384" s="10">
        <v>59.1</v>
      </c>
      <c r="G384" s="10" t="s">
        <v>7514</v>
      </c>
      <c r="H384" s="10" t="s">
        <v>9983</v>
      </c>
    </row>
    <row r="385" spans="1:8" x14ac:dyDescent="0.2">
      <c r="A385" s="31">
        <v>45036</v>
      </c>
      <c r="B385" s="31">
        <v>45036.684293981481</v>
      </c>
      <c r="C385" s="11" t="s">
        <v>10601</v>
      </c>
      <c r="D385" s="11">
        <v>58.29</v>
      </c>
      <c r="E385" s="11">
        <v>58.29</v>
      </c>
      <c r="F385" s="10">
        <v>58.29</v>
      </c>
      <c r="G385" s="10" t="s">
        <v>7514</v>
      </c>
      <c r="H385" s="10" t="s">
        <v>9983</v>
      </c>
    </row>
    <row r="386" spans="1:8" x14ac:dyDescent="0.2">
      <c r="A386" s="31">
        <v>45035</v>
      </c>
      <c r="B386" s="31">
        <v>45035.669583333336</v>
      </c>
      <c r="C386" s="11" t="s">
        <v>10602</v>
      </c>
      <c r="D386" s="11">
        <v>58.52</v>
      </c>
      <c r="E386" s="11">
        <v>58.52</v>
      </c>
      <c r="F386" s="10">
        <v>58.52</v>
      </c>
      <c r="G386" s="10" t="s">
        <v>7514</v>
      </c>
      <c r="H386" s="10" t="s">
        <v>9983</v>
      </c>
    </row>
    <row r="387" spans="1:8" x14ac:dyDescent="0.2">
      <c r="A387" s="31">
        <v>45034</v>
      </c>
      <c r="B387" s="31">
        <v>45034.77721064815</v>
      </c>
      <c r="C387" s="11" t="s">
        <v>10603</v>
      </c>
      <c r="D387" s="11">
        <v>59.13</v>
      </c>
      <c r="E387" s="11">
        <v>59.13</v>
      </c>
      <c r="F387" s="10">
        <v>59.13</v>
      </c>
      <c r="G387" s="10" t="s">
        <v>7514</v>
      </c>
      <c r="H387" s="10" t="s">
        <v>9983</v>
      </c>
    </row>
    <row r="388" spans="1:8" x14ac:dyDescent="0.2">
      <c r="A388" s="31">
        <v>45033</v>
      </c>
      <c r="B388" s="31">
        <v>45033.677268518521</v>
      </c>
      <c r="C388" s="11" t="s">
        <v>10604</v>
      </c>
      <c r="D388" s="11">
        <v>58.19</v>
      </c>
      <c r="E388" s="11">
        <v>58.19</v>
      </c>
      <c r="F388" s="10">
        <v>58.19</v>
      </c>
      <c r="G388" s="10" t="s">
        <v>7514</v>
      </c>
      <c r="H388" s="10" t="s">
        <v>9983</v>
      </c>
    </row>
    <row r="389" spans="1:8" x14ac:dyDescent="0.2">
      <c r="A389" s="31">
        <v>45030</v>
      </c>
      <c r="B389" s="31">
        <v>45030.677337962959</v>
      </c>
      <c r="C389" s="11" t="s">
        <v>10605</v>
      </c>
      <c r="D389" s="11">
        <v>58.89</v>
      </c>
      <c r="E389" s="11">
        <v>58.89</v>
      </c>
      <c r="F389" s="10">
        <v>58.89</v>
      </c>
      <c r="G389" s="10" t="s">
        <v>7514</v>
      </c>
      <c r="H389" s="10" t="s">
        <v>9983</v>
      </c>
    </row>
    <row r="390" spans="1:8" x14ac:dyDescent="0.2">
      <c r="A390" s="31">
        <v>45029</v>
      </c>
      <c r="B390" s="31">
        <v>45029.693541666667</v>
      </c>
      <c r="C390" s="11" t="s">
        <v>10606</v>
      </c>
      <c r="D390" s="11">
        <v>59.06</v>
      </c>
      <c r="E390" s="11">
        <v>59.06</v>
      </c>
      <c r="F390" s="10">
        <v>59.06</v>
      </c>
      <c r="G390" s="10" t="s">
        <v>7514</v>
      </c>
      <c r="H390" s="10" t="s">
        <v>9983</v>
      </c>
    </row>
    <row r="391" spans="1:8" x14ac:dyDescent="0.2">
      <c r="A391" s="31">
        <v>45028</v>
      </c>
      <c r="B391" s="31">
        <v>45028.68204861111</v>
      </c>
      <c r="C391" s="11" t="s">
        <v>10607</v>
      </c>
      <c r="D391" s="11">
        <v>58.69</v>
      </c>
      <c r="E391" s="11">
        <v>58.69</v>
      </c>
      <c r="F391" s="10">
        <v>58.69</v>
      </c>
      <c r="G391" s="10" t="s">
        <v>7514</v>
      </c>
      <c r="H391" s="10" t="s">
        <v>9983</v>
      </c>
    </row>
    <row r="392" spans="1:8" x14ac:dyDescent="0.2">
      <c r="A392" s="31">
        <v>45027</v>
      </c>
      <c r="B392" s="31">
        <v>45027.689444444448</v>
      </c>
      <c r="C392" s="11" t="s">
        <v>10608</v>
      </c>
      <c r="D392" s="11">
        <v>58.81</v>
      </c>
      <c r="E392" s="11">
        <v>58.81</v>
      </c>
      <c r="F392" s="10">
        <v>58.81</v>
      </c>
      <c r="G392" s="10" t="s">
        <v>7514</v>
      </c>
      <c r="H392" s="10" t="s">
        <v>9983</v>
      </c>
    </row>
    <row r="393" spans="1:8" x14ac:dyDescent="0.2">
      <c r="A393" s="31">
        <v>45026</v>
      </c>
      <c r="B393" s="31">
        <v>45026.700300925928</v>
      </c>
      <c r="C393" s="11" t="s">
        <v>10824</v>
      </c>
      <c r="D393" s="11">
        <v>58.73</v>
      </c>
      <c r="E393" s="11">
        <v>58.73</v>
      </c>
      <c r="F393" s="10">
        <v>58.73</v>
      </c>
      <c r="G393" s="10" t="s">
        <v>7514</v>
      </c>
      <c r="H393" s="10" t="s">
        <v>9983</v>
      </c>
    </row>
    <row r="394" spans="1:8" x14ac:dyDescent="0.2">
      <c r="A394" s="31">
        <v>45022</v>
      </c>
      <c r="B394" s="31">
        <v>45022.680069444446</v>
      </c>
      <c r="C394" s="11" t="s">
        <v>10609</v>
      </c>
      <c r="D394" s="11">
        <v>59</v>
      </c>
      <c r="E394" s="11">
        <v>59</v>
      </c>
      <c r="F394" s="10">
        <v>59</v>
      </c>
      <c r="G394" s="10" t="s">
        <v>7514</v>
      </c>
      <c r="H394" s="10" t="s">
        <v>9983</v>
      </c>
    </row>
    <row r="395" spans="1:8" x14ac:dyDescent="0.2">
      <c r="A395" s="31">
        <v>45021</v>
      </c>
      <c r="B395" s="31">
        <v>45021.666666666664</v>
      </c>
      <c r="C395" s="11" t="s">
        <v>10610</v>
      </c>
      <c r="D395" s="11">
        <v>58.94</v>
      </c>
      <c r="E395" s="11">
        <v>58.94</v>
      </c>
      <c r="F395" s="10">
        <v>58.94</v>
      </c>
      <c r="G395" s="10" t="s">
        <v>7514</v>
      </c>
      <c r="H395" s="10" t="s">
        <v>9983</v>
      </c>
    </row>
    <row r="396" spans="1:8" x14ac:dyDescent="0.2">
      <c r="A396" s="31">
        <v>45020</v>
      </c>
      <c r="B396" s="31">
        <v>45020.689826388887</v>
      </c>
      <c r="C396" s="11" t="s">
        <v>10611</v>
      </c>
      <c r="D396" s="11">
        <v>58.9</v>
      </c>
      <c r="E396" s="11">
        <v>58.9</v>
      </c>
      <c r="F396" s="10">
        <v>58.9</v>
      </c>
      <c r="G396" s="10" t="s">
        <v>7514</v>
      </c>
      <c r="H396" s="10" t="s">
        <v>9983</v>
      </c>
    </row>
    <row r="397" spans="1:8" x14ac:dyDescent="0.2">
      <c r="A397" s="31">
        <v>45019</v>
      </c>
      <c r="B397" s="31">
        <v>45019.681712962964</v>
      </c>
      <c r="C397" s="11" t="s">
        <v>10612</v>
      </c>
      <c r="D397" s="11">
        <v>58.25</v>
      </c>
      <c r="E397" s="11">
        <v>58.25</v>
      </c>
      <c r="F397" s="10">
        <v>58.25</v>
      </c>
      <c r="G397" s="10" t="s">
        <v>7514</v>
      </c>
      <c r="H397" s="10" t="s">
        <v>9983</v>
      </c>
    </row>
    <row r="398" spans="1:8" x14ac:dyDescent="0.2">
      <c r="A398" s="31">
        <v>45016</v>
      </c>
      <c r="B398" s="31">
        <v>45016.667870370373</v>
      </c>
      <c r="C398" s="11" t="s">
        <v>10613</v>
      </c>
      <c r="D398" s="11">
        <v>58.23</v>
      </c>
      <c r="E398" s="11">
        <v>58.23</v>
      </c>
      <c r="F398" s="10">
        <v>58.23</v>
      </c>
      <c r="G398" s="10" t="s">
        <v>7514</v>
      </c>
      <c r="H398" s="10" t="s">
        <v>9983</v>
      </c>
    </row>
    <row r="399" spans="1:8" x14ac:dyDescent="0.2">
      <c r="A399" s="31">
        <v>45015</v>
      </c>
      <c r="B399" s="31">
        <v>45015.667430555557</v>
      </c>
      <c r="C399" s="11" t="s">
        <v>10614</v>
      </c>
      <c r="D399" s="11">
        <v>58.45</v>
      </c>
      <c r="E399" s="11">
        <v>58.45</v>
      </c>
      <c r="F399" s="10">
        <v>58.45</v>
      </c>
      <c r="G399" s="10" t="s">
        <v>7514</v>
      </c>
      <c r="H399" s="10" t="s">
        <v>9983</v>
      </c>
    </row>
    <row r="400" spans="1:8" x14ac:dyDescent="0.2">
      <c r="A400" s="31">
        <v>45014</v>
      </c>
      <c r="B400" s="31">
        <v>45014.669270833336</v>
      </c>
      <c r="C400" s="11" t="s">
        <v>10615</v>
      </c>
      <c r="D400" s="11">
        <v>58.78</v>
      </c>
      <c r="E400" s="11">
        <v>58.78</v>
      </c>
      <c r="F400" s="10">
        <v>58.78</v>
      </c>
      <c r="G400" s="10" t="s">
        <v>7514</v>
      </c>
      <c r="H400" s="10" t="s">
        <v>9983</v>
      </c>
    </row>
    <row r="401" spans="1:8" x14ac:dyDescent="0.2">
      <c r="A401" s="31">
        <v>45013</v>
      </c>
      <c r="B401" s="31">
        <v>45013.687407407408</v>
      </c>
      <c r="C401" s="11" t="s">
        <v>10616</v>
      </c>
      <c r="D401" s="11">
        <v>59.08</v>
      </c>
      <c r="E401" s="11">
        <v>59.08</v>
      </c>
      <c r="F401" s="10">
        <v>59.08</v>
      </c>
      <c r="G401" s="10" t="s">
        <v>7514</v>
      </c>
      <c r="H401" s="10" t="s">
        <v>9983</v>
      </c>
    </row>
    <row r="402" spans="1:8" x14ac:dyDescent="0.2">
      <c r="A402" s="31">
        <v>45012</v>
      </c>
      <c r="B402" s="31">
        <v>45012.671805555554</v>
      </c>
      <c r="C402" s="11" t="s">
        <v>10617</v>
      </c>
      <c r="D402" s="11">
        <v>59.17</v>
      </c>
      <c r="E402" s="11">
        <v>59.17</v>
      </c>
      <c r="F402" s="10">
        <v>59.17</v>
      </c>
      <c r="G402" s="10" t="s">
        <v>7514</v>
      </c>
      <c r="H402" s="10" t="s">
        <v>9983</v>
      </c>
    </row>
    <row r="403" spans="1:8" x14ac:dyDescent="0.2">
      <c r="A403" s="31">
        <v>45009</v>
      </c>
      <c r="B403" s="31">
        <v>45009.668194444443</v>
      </c>
      <c r="C403" s="11" t="s">
        <v>10618</v>
      </c>
      <c r="D403" s="11">
        <v>59.46</v>
      </c>
      <c r="E403" s="11">
        <v>59.46</v>
      </c>
      <c r="F403" s="10">
        <v>59.46</v>
      </c>
      <c r="G403" s="10" t="s">
        <v>7514</v>
      </c>
      <c r="H403" s="10" t="s">
        <v>9983</v>
      </c>
    </row>
    <row r="404" spans="1:8" x14ac:dyDescent="0.2">
      <c r="A404" s="31">
        <v>45008</v>
      </c>
      <c r="B404" s="31">
        <v>45008.668182870373</v>
      </c>
      <c r="C404" s="11" t="s">
        <v>10619</v>
      </c>
      <c r="D404" s="11">
        <v>59.48</v>
      </c>
      <c r="E404" s="11">
        <v>59.48</v>
      </c>
      <c r="F404" s="10">
        <v>59.48</v>
      </c>
      <c r="G404" s="10" t="s">
        <v>7514</v>
      </c>
      <c r="H404" s="10" t="s">
        <v>9983</v>
      </c>
    </row>
    <row r="405" spans="1:8" x14ac:dyDescent="0.2">
      <c r="A405" s="31">
        <v>45007</v>
      </c>
      <c r="B405" s="31">
        <v>45007.668043981481</v>
      </c>
      <c r="C405" s="11" t="s">
        <v>10620</v>
      </c>
      <c r="D405" s="11">
        <v>59.09</v>
      </c>
      <c r="E405" s="11">
        <v>59.09</v>
      </c>
      <c r="F405" s="10">
        <v>59.09</v>
      </c>
      <c r="G405" s="10" t="s">
        <v>7514</v>
      </c>
      <c r="H405" s="10" t="s">
        <v>9983</v>
      </c>
    </row>
    <row r="406" spans="1:8" x14ac:dyDescent="0.2">
      <c r="A406" s="31">
        <v>45006</v>
      </c>
      <c r="B406" s="31">
        <v>45006.681516203702</v>
      </c>
      <c r="C406" s="11" t="s">
        <v>10621</v>
      </c>
      <c r="D406" s="11">
        <v>58.67</v>
      </c>
      <c r="E406" s="11">
        <v>58.67</v>
      </c>
      <c r="F406" s="10">
        <v>58.67</v>
      </c>
      <c r="G406" s="10" t="s">
        <v>7514</v>
      </c>
      <c r="H406" s="10" t="s">
        <v>9983</v>
      </c>
    </row>
    <row r="407" spans="1:8" x14ac:dyDescent="0.2">
      <c r="A407" s="31">
        <v>45005</v>
      </c>
      <c r="B407" s="31">
        <v>45005.696504629632</v>
      </c>
      <c r="C407" s="11" t="s">
        <v>10622</v>
      </c>
      <c r="D407" s="11">
        <v>58.13</v>
      </c>
      <c r="E407" s="11">
        <v>58.13</v>
      </c>
      <c r="F407" s="10">
        <v>58.13</v>
      </c>
      <c r="G407" s="10" t="s">
        <v>7514</v>
      </c>
      <c r="H407" s="10" t="s">
        <v>9983</v>
      </c>
    </row>
    <row r="408" spans="1:8" x14ac:dyDescent="0.2">
      <c r="A408" s="31">
        <v>45002</v>
      </c>
      <c r="B408" s="31">
        <v>45002.676712962966</v>
      </c>
      <c r="C408" s="11" t="s">
        <v>10623</v>
      </c>
      <c r="D408" s="11">
        <v>57.5</v>
      </c>
      <c r="E408" s="11">
        <v>57.5</v>
      </c>
      <c r="F408" s="10">
        <v>57.5</v>
      </c>
      <c r="G408" s="10" t="s">
        <v>7514</v>
      </c>
      <c r="H408" s="10" t="s">
        <v>9983</v>
      </c>
    </row>
    <row r="409" spans="1:8" x14ac:dyDescent="0.2">
      <c r="A409" s="31">
        <v>45001</v>
      </c>
      <c r="B409" s="31">
        <v>45001.667118055557</v>
      </c>
      <c r="C409" s="11" t="s">
        <v>10624</v>
      </c>
      <c r="D409" s="11">
        <v>56.93</v>
      </c>
      <c r="E409" s="11">
        <v>56.93</v>
      </c>
      <c r="F409" s="10">
        <v>56.93</v>
      </c>
      <c r="G409" s="10" t="s">
        <v>7514</v>
      </c>
      <c r="H409" s="10" t="s">
        <v>9983</v>
      </c>
    </row>
    <row r="410" spans="1:8" x14ac:dyDescent="0.2">
      <c r="A410" s="31">
        <v>45000</v>
      </c>
      <c r="B410" s="31">
        <v>45000.681504629632</v>
      </c>
      <c r="C410" s="11" t="s">
        <v>10625</v>
      </c>
      <c r="D410" s="11">
        <v>57</v>
      </c>
      <c r="E410" s="11">
        <v>57</v>
      </c>
      <c r="F410" s="10">
        <v>57</v>
      </c>
      <c r="G410" s="10" t="s">
        <v>7514</v>
      </c>
      <c r="H410" s="10" t="s">
        <v>9983</v>
      </c>
    </row>
    <row r="411" spans="1:8" x14ac:dyDescent="0.2">
      <c r="A411" s="31">
        <v>44999</v>
      </c>
      <c r="B411" s="31">
        <v>44999.676458333335</v>
      </c>
      <c r="C411" s="11" t="s">
        <v>10626</v>
      </c>
      <c r="D411" s="11">
        <v>57.58</v>
      </c>
      <c r="E411" s="11">
        <v>57.58</v>
      </c>
      <c r="F411" s="10">
        <v>57.58</v>
      </c>
      <c r="G411" s="10" t="s">
        <v>7514</v>
      </c>
      <c r="H411" s="10" t="s">
        <v>9983</v>
      </c>
    </row>
    <row r="412" spans="1:8" x14ac:dyDescent="0.2">
      <c r="A412" s="31">
        <v>44998</v>
      </c>
      <c r="B412" s="31">
        <v>44998.694768518515</v>
      </c>
      <c r="C412" s="11" t="s">
        <v>10627</v>
      </c>
      <c r="D412" s="11">
        <v>57.5</v>
      </c>
      <c r="E412" s="11">
        <v>57.5</v>
      </c>
      <c r="F412" s="10">
        <v>57.5</v>
      </c>
      <c r="G412" s="10" t="s">
        <v>7514</v>
      </c>
      <c r="H412" s="10" t="s">
        <v>9983</v>
      </c>
    </row>
    <row r="413" spans="1:8" x14ac:dyDescent="0.2">
      <c r="A413" s="31">
        <v>44995</v>
      </c>
      <c r="B413" s="31">
        <v>44995.667361111111</v>
      </c>
      <c r="C413" s="11" t="s">
        <v>10628</v>
      </c>
      <c r="D413" s="11">
        <v>56.67</v>
      </c>
      <c r="E413" s="11">
        <v>56.67</v>
      </c>
      <c r="F413" s="10">
        <v>56.67</v>
      </c>
      <c r="G413" s="10" t="s">
        <v>7514</v>
      </c>
      <c r="H413" s="10" t="s">
        <v>9983</v>
      </c>
    </row>
    <row r="414" spans="1:8" x14ac:dyDescent="0.2">
      <c r="A414" s="31">
        <v>44994</v>
      </c>
      <c r="B414" s="31">
        <v>44994.7187037037</v>
      </c>
      <c r="C414" s="11" t="s">
        <v>10629</v>
      </c>
      <c r="D414" s="11">
        <v>56.09</v>
      </c>
      <c r="E414" s="11">
        <v>56.09</v>
      </c>
      <c r="F414" s="10">
        <v>56.09</v>
      </c>
      <c r="G414" s="10" t="s">
        <v>7514</v>
      </c>
      <c r="H414" s="10" t="s">
        <v>9983</v>
      </c>
    </row>
    <row r="415" spans="1:8" x14ac:dyDescent="0.2">
      <c r="A415" s="31">
        <v>44993</v>
      </c>
      <c r="B415" s="31">
        <v>44993.671041666668</v>
      </c>
      <c r="C415" s="11" t="s">
        <v>10630</v>
      </c>
      <c r="D415" s="11">
        <v>56.88</v>
      </c>
      <c r="E415" s="11">
        <v>56.88</v>
      </c>
      <c r="F415" s="10">
        <v>56.88</v>
      </c>
      <c r="G415" s="10" t="s">
        <v>7514</v>
      </c>
      <c r="H415" s="10" t="s">
        <v>9983</v>
      </c>
    </row>
    <row r="416" spans="1:8" x14ac:dyDescent="0.2">
      <c r="A416" s="31">
        <v>44992</v>
      </c>
      <c r="B416" s="31">
        <v>44992.667118055557</v>
      </c>
      <c r="C416" s="11" t="s">
        <v>10631</v>
      </c>
      <c r="D416" s="11">
        <v>55.33</v>
      </c>
      <c r="E416" s="11">
        <v>55.33</v>
      </c>
      <c r="F416" s="10">
        <v>55.33</v>
      </c>
      <c r="G416" s="10" t="s">
        <v>7514</v>
      </c>
      <c r="H416" s="10" t="s">
        <v>9983</v>
      </c>
    </row>
    <row r="417" spans="1:8" x14ac:dyDescent="0.2">
      <c r="A417" s="31">
        <v>44991</v>
      </c>
      <c r="B417" s="31">
        <v>44991.688668981478</v>
      </c>
      <c r="C417" s="11" t="s">
        <v>10632</v>
      </c>
      <c r="D417" s="11">
        <v>54.21</v>
      </c>
      <c r="E417" s="11">
        <v>54.21</v>
      </c>
      <c r="F417" s="10">
        <v>54.21</v>
      </c>
      <c r="G417" s="10" t="s">
        <v>7514</v>
      </c>
      <c r="H417" s="10" t="s">
        <v>9983</v>
      </c>
    </row>
    <row r="418" spans="1:8" x14ac:dyDescent="0.2">
      <c r="A418" s="31">
        <v>44988</v>
      </c>
      <c r="B418" s="31">
        <v>44988.668298611112</v>
      </c>
      <c r="C418" s="11" t="s">
        <v>10633</v>
      </c>
      <c r="D418" s="11">
        <v>50.19</v>
      </c>
      <c r="E418" s="11">
        <v>50.19</v>
      </c>
      <c r="F418" s="10">
        <v>50.19</v>
      </c>
      <c r="G418" s="10" t="s">
        <v>7514</v>
      </c>
      <c r="H418" s="10" t="s">
        <v>9983</v>
      </c>
    </row>
    <row r="419" spans="1:8" x14ac:dyDescent="0.2">
      <c r="A419" s="31">
        <v>44987</v>
      </c>
      <c r="B419" s="31">
        <v>44987.683020833334</v>
      </c>
      <c r="C419" s="11" t="s">
        <v>10634</v>
      </c>
      <c r="D419" s="11">
        <v>50</v>
      </c>
      <c r="E419" s="11">
        <v>50</v>
      </c>
      <c r="F419" s="10">
        <v>50</v>
      </c>
      <c r="G419" s="10" t="s">
        <v>7514</v>
      </c>
      <c r="H419" s="10" t="s">
        <v>9983</v>
      </c>
    </row>
    <row r="420" spans="1:8" x14ac:dyDescent="0.2">
      <c r="A420" s="31">
        <v>44986</v>
      </c>
      <c r="B420" s="31">
        <v>44986.692777777775</v>
      </c>
      <c r="C420" s="11" t="s">
        <v>10635</v>
      </c>
      <c r="D420" s="11">
        <v>50.33</v>
      </c>
      <c r="E420" s="11">
        <v>50.33</v>
      </c>
      <c r="F420" s="10">
        <v>50.33</v>
      </c>
      <c r="G420" s="10" t="s">
        <v>7514</v>
      </c>
      <c r="H420" s="10" t="s">
        <v>9983</v>
      </c>
    </row>
    <row r="421" spans="1:8" x14ac:dyDescent="0.2">
      <c r="A421" s="31">
        <v>44985</v>
      </c>
      <c r="B421" s="31">
        <v>44985.670694444445</v>
      </c>
      <c r="C421" s="11" t="s">
        <v>10636</v>
      </c>
      <c r="D421" s="11">
        <v>50.88</v>
      </c>
      <c r="E421" s="11">
        <v>50.88</v>
      </c>
      <c r="F421" s="10">
        <v>50.88</v>
      </c>
      <c r="G421" s="10" t="s">
        <v>7514</v>
      </c>
      <c r="H421" s="10" t="s">
        <v>9983</v>
      </c>
    </row>
    <row r="422" spans="1:8" x14ac:dyDescent="0.2">
      <c r="A422" s="31">
        <v>44984</v>
      </c>
      <c r="B422" s="31">
        <v>44984.671018518522</v>
      </c>
      <c r="C422" s="11" t="s">
        <v>10637</v>
      </c>
      <c r="D422" s="11">
        <v>49.58</v>
      </c>
      <c r="E422" s="11">
        <v>49.58</v>
      </c>
      <c r="F422" s="10">
        <v>49.58</v>
      </c>
      <c r="G422" s="10" t="s">
        <v>7514</v>
      </c>
      <c r="H422" s="10" t="s">
        <v>9983</v>
      </c>
    </row>
    <row r="423" spans="1:8" x14ac:dyDescent="0.2">
      <c r="A423" s="31">
        <v>44981</v>
      </c>
      <c r="B423" s="31">
        <v>44981.667569444442</v>
      </c>
      <c r="C423" s="11" t="s">
        <v>10638</v>
      </c>
      <c r="D423" s="11">
        <v>48.8</v>
      </c>
      <c r="E423" s="11">
        <v>48.8</v>
      </c>
      <c r="F423" s="10">
        <v>48.8</v>
      </c>
      <c r="G423" s="10" t="s">
        <v>7514</v>
      </c>
      <c r="H423" s="10" t="s">
        <v>9983</v>
      </c>
    </row>
    <row r="424" spans="1:8" x14ac:dyDescent="0.2">
      <c r="A424" s="31">
        <v>44980</v>
      </c>
      <c r="B424" s="31">
        <v>44980.68136574074</v>
      </c>
      <c r="C424" s="11" t="s">
        <v>10639</v>
      </c>
      <c r="D424" s="11">
        <v>48.42</v>
      </c>
      <c r="E424" s="11">
        <v>48.42</v>
      </c>
      <c r="F424" s="10">
        <v>48.42</v>
      </c>
      <c r="G424" s="10" t="s">
        <v>7514</v>
      </c>
      <c r="H424" s="10" t="s">
        <v>9983</v>
      </c>
    </row>
    <row r="425" spans="1:8" x14ac:dyDescent="0.2">
      <c r="A425" s="31">
        <v>44979</v>
      </c>
      <c r="B425" s="31">
        <v>44979.693831018521</v>
      </c>
      <c r="C425" s="11" t="s">
        <v>10640</v>
      </c>
      <c r="D425" s="11">
        <v>47.67</v>
      </c>
      <c r="E425" s="11">
        <v>47.67</v>
      </c>
      <c r="F425" s="10">
        <v>47.67</v>
      </c>
      <c r="G425" s="10" t="s">
        <v>7514</v>
      </c>
      <c r="H425" s="10" t="s">
        <v>9983</v>
      </c>
    </row>
    <row r="426" spans="1:8" x14ac:dyDescent="0.2">
      <c r="A426" s="31">
        <v>44978</v>
      </c>
      <c r="B426" s="31">
        <v>44978.668032407404</v>
      </c>
      <c r="C426" s="11" t="s">
        <v>10641</v>
      </c>
      <c r="D426" s="11">
        <v>42.08</v>
      </c>
      <c r="E426" s="11">
        <v>42.08</v>
      </c>
      <c r="F426" s="10">
        <v>42.08</v>
      </c>
      <c r="G426" s="10" t="s">
        <v>7514</v>
      </c>
      <c r="H426" s="10" t="s">
        <v>9983</v>
      </c>
    </row>
    <row r="427" spans="1:8" x14ac:dyDescent="0.2">
      <c r="A427" s="31">
        <v>44974</v>
      </c>
      <c r="B427" s="31">
        <v>44974.667361111111</v>
      </c>
      <c r="C427" s="11" t="s">
        <v>10642</v>
      </c>
      <c r="D427" s="11">
        <v>41.75</v>
      </c>
      <c r="E427" s="11">
        <v>41.75</v>
      </c>
      <c r="F427" s="10">
        <v>41.75</v>
      </c>
      <c r="G427" s="10" t="s">
        <v>7514</v>
      </c>
      <c r="H427" s="10" t="s">
        <v>9983</v>
      </c>
    </row>
    <row r="428" spans="1:8" x14ac:dyDescent="0.2">
      <c r="A428" s="31">
        <v>44973</v>
      </c>
      <c r="B428" s="31">
        <v>44973.694027777776</v>
      </c>
      <c r="C428" s="11" t="s">
        <v>10643</v>
      </c>
      <c r="D428" s="11">
        <v>42.02</v>
      </c>
      <c r="E428" s="11">
        <v>42.02</v>
      </c>
      <c r="F428" s="10">
        <v>42.02</v>
      </c>
      <c r="G428" s="10" t="s">
        <v>7514</v>
      </c>
      <c r="H428" s="10" t="s">
        <v>9983</v>
      </c>
    </row>
    <row r="429" spans="1:8" x14ac:dyDescent="0.2">
      <c r="A429" s="31">
        <v>44972</v>
      </c>
      <c r="B429" s="31">
        <v>44972.685972222222</v>
      </c>
      <c r="C429" s="11" t="s">
        <v>10644</v>
      </c>
      <c r="D429" s="11">
        <v>42.5</v>
      </c>
      <c r="E429" s="11">
        <v>42.5</v>
      </c>
      <c r="F429" s="10">
        <v>42.5</v>
      </c>
      <c r="G429" s="10" t="s">
        <v>7514</v>
      </c>
      <c r="H429" s="10" t="s">
        <v>9983</v>
      </c>
    </row>
    <row r="430" spans="1:8" x14ac:dyDescent="0.2">
      <c r="A430" s="31">
        <v>44971</v>
      </c>
      <c r="B430" s="31">
        <v>44971.674131944441</v>
      </c>
      <c r="C430" s="11" t="s">
        <v>10645</v>
      </c>
      <c r="D430" s="11">
        <v>41.93</v>
      </c>
      <c r="E430" s="11">
        <v>41.93</v>
      </c>
      <c r="F430" s="10">
        <v>41.93</v>
      </c>
      <c r="G430" s="10" t="s">
        <v>7514</v>
      </c>
      <c r="H430" s="10" t="s">
        <v>9983</v>
      </c>
    </row>
    <row r="431" spans="1:8" x14ac:dyDescent="0.2">
      <c r="A431" s="31">
        <v>44970</v>
      </c>
      <c r="B431" s="31">
        <v>44970.700104166666</v>
      </c>
      <c r="C431" s="11" t="s">
        <v>10646</v>
      </c>
      <c r="D431" s="11">
        <v>40.28</v>
      </c>
      <c r="E431" s="11">
        <v>40.28</v>
      </c>
      <c r="F431" s="10">
        <v>40.28</v>
      </c>
      <c r="G431" s="10" t="s">
        <v>7514</v>
      </c>
      <c r="H431" s="10" t="s">
        <v>9983</v>
      </c>
    </row>
    <row r="432" spans="1:8" x14ac:dyDescent="0.2">
      <c r="A432" s="31">
        <v>44967</v>
      </c>
      <c r="B432" s="31">
        <v>44967.66846064815</v>
      </c>
      <c r="C432" s="11" t="s">
        <v>10647</v>
      </c>
      <c r="D432" s="11">
        <v>41.13</v>
      </c>
      <c r="E432" s="11">
        <v>41.13</v>
      </c>
      <c r="F432" s="10">
        <v>41.13</v>
      </c>
      <c r="G432" s="10" t="s">
        <v>7514</v>
      </c>
      <c r="H432" s="10" t="s">
        <v>9983</v>
      </c>
    </row>
    <row r="433" spans="1:8" x14ac:dyDescent="0.2">
      <c r="A433" s="31">
        <v>44966</v>
      </c>
      <c r="B433" s="31">
        <v>44966.687291666669</v>
      </c>
      <c r="C433" s="11" t="s">
        <v>10648</v>
      </c>
      <c r="D433" s="11">
        <v>41.8</v>
      </c>
      <c r="E433" s="11">
        <v>41.8</v>
      </c>
      <c r="F433" s="10">
        <v>41.8</v>
      </c>
      <c r="G433" s="10" t="s">
        <v>7514</v>
      </c>
      <c r="H433" s="10" t="s">
        <v>9983</v>
      </c>
    </row>
    <row r="434" spans="1:8" x14ac:dyDescent="0.2">
      <c r="A434" s="31">
        <v>44965</v>
      </c>
      <c r="B434" s="31">
        <v>44965.672858796293</v>
      </c>
      <c r="C434" s="11" t="s">
        <v>10649</v>
      </c>
      <c r="D434" s="11">
        <v>41.5</v>
      </c>
      <c r="E434" s="11">
        <v>41.5</v>
      </c>
      <c r="F434" s="10">
        <v>41.5</v>
      </c>
      <c r="G434" s="10" t="s">
        <v>7514</v>
      </c>
      <c r="H434" s="10" t="s">
        <v>9983</v>
      </c>
    </row>
    <row r="435" spans="1:8" x14ac:dyDescent="0.2">
      <c r="A435" s="31">
        <v>44964</v>
      </c>
      <c r="B435" s="31">
        <v>44964.684548611112</v>
      </c>
      <c r="C435" s="11" t="s">
        <v>10650</v>
      </c>
      <c r="D435" s="11">
        <v>41.36</v>
      </c>
      <c r="E435" s="11">
        <v>41.36</v>
      </c>
      <c r="F435" s="10">
        <v>41.36</v>
      </c>
      <c r="G435" s="10" t="s">
        <v>7514</v>
      </c>
      <c r="H435" s="10" t="s">
        <v>9983</v>
      </c>
    </row>
    <row r="436" spans="1:8" x14ac:dyDescent="0.2">
      <c r="A436" s="31">
        <v>44963</v>
      </c>
      <c r="B436" s="31">
        <v>44963.694976851853</v>
      </c>
      <c r="C436" s="11" t="s">
        <v>10651</v>
      </c>
      <c r="D436" s="11">
        <v>40.5</v>
      </c>
      <c r="E436" s="11">
        <v>40.5</v>
      </c>
      <c r="F436" s="10">
        <v>40.5</v>
      </c>
      <c r="G436" s="10" t="s">
        <v>7514</v>
      </c>
      <c r="H436" s="10" t="s">
        <v>9983</v>
      </c>
    </row>
    <row r="437" spans="1:8" x14ac:dyDescent="0.2">
      <c r="A437" s="31">
        <v>44960</v>
      </c>
      <c r="B437" s="31">
        <v>44960.674837962964</v>
      </c>
      <c r="C437" s="11" t="s">
        <v>10652</v>
      </c>
      <c r="D437" s="11">
        <v>39.72</v>
      </c>
      <c r="E437" s="11">
        <v>39.72</v>
      </c>
      <c r="F437" s="10">
        <v>39.72</v>
      </c>
      <c r="G437" s="10" t="s">
        <v>7514</v>
      </c>
      <c r="H437" s="10" t="s">
        <v>9983</v>
      </c>
    </row>
    <row r="438" spans="1:8" x14ac:dyDescent="0.2">
      <c r="A438" s="31">
        <v>44959</v>
      </c>
      <c r="B438" s="31">
        <v>44959.696238425924</v>
      </c>
      <c r="C438" s="11" t="s">
        <v>10653</v>
      </c>
      <c r="D438" s="11">
        <v>39.58</v>
      </c>
      <c r="E438" s="11">
        <v>39.58</v>
      </c>
      <c r="F438" s="10">
        <v>39.58</v>
      </c>
      <c r="G438" s="10" t="s">
        <v>7514</v>
      </c>
      <c r="H438" s="10" t="s">
        <v>9983</v>
      </c>
    </row>
    <row r="439" spans="1:8" x14ac:dyDescent="0.2">
      <c r="A439" s="31">
        <v>44958</v>
      </c>
      <c r="B439" s="31">
        <v>44958.667361111111</v>
      </c>
      <c r="C439" s="11" t="s">
        <v>10654</v>
      </c>
      <c r="D439" s="11">
        <v>39.69</v>
      </c>
      <c r="E439" s="11">
        <v>39.69</v>
      </c>
      <c r="F439" s="10">
        <v>39.69</v>
      </c>
      <c r="G439" s="10" t="s">
        <v>7514</v>
      </c>
      <c r="H439" s="10" t="s">
        <v>9983</v>
      </c>
    </row>
    <row r="440" spans="1:8" x14ac:dyDescent="0.2">
      <c r="A440" s="31">
        <v>44957</v>
      </c>
      <c r="B440" s="31">
        <v>44957.668993055559</v>
      </c>
      <c r="C440" s="11" t="s">
        <v>10655</v>
      </c>
      <c r="D440" s="11">
        <v>39.159999999999997</v>
      </c>
      <c r="E440" s="11">
        <v>39.159999999999997</v>
      </c>
      <c r="F440" s="10">
        <v>39.159999999999997</v>
      </c>
      <c r="G440" s="10" t="s">
        <v>7514</v>
      </c>
      <c r="H440" s="10" t="s">
        <v>9983</v>
      </c>
    </row>
    <row r="441" spans="1:8" x14ac:dyDescent="0.2">
      <c r="A441" s="31">
        <v>44956</v>
      </c>
      <c r="B441" s="31">
        <v>44956.70207175926</v>
      </c>
      <c r="C441" s="11" t="s">
        <v>10656</v>
      </c>
      <c r="D441" s="11">
        <v>39.130000000000003</v>
      </c>
      <c r="E441" s="11">
        <v>39.130000000000003</v>
      </c>
      <c r="F441" s="10">
        <v>39.130000000000003</v>
      </c>
      <c r="G441" s="10" t="s">
        <v>7514</v>
      </c>
      <c r="H441" s="10" t="s">
        <v>9983</v>
      </c>
    </row>
    <row r="442" spans="1:8" x14ac:dyDescent="0.2">
      <c r="A442" s="31">
        <v>44953</v>
      </c>
      <c r="B442" s="31">
        <v>44953.68849537037</v>
      </c>
      <c r="C442" s="11" t="s">
        <v>10657</v>
      </c>
      <c r="D442" s="11">
        <v>38.47</v>
      </c>
      <c r="E442" s="11">
        <v>38.47</v>
      </c>
      <c r="F442" s="10">
        <v>38.47</v>
      </c>
      <c r="G442" s="10" t="s">
        <v>7514</v>
      </c>
      <c r="H442" s="10" t="s">
        <v>9983</v>
      </c>
    </row>
    <row r="443" spans="1:8" x14ac:dyDescent="0.2">
      <c r="A443" s="31">
        <v>44952</v>
      </c>
      <c r="B443" s="31">
        <v>44952.673449074071</v>
      </c>
      <c r="C443" s="11" t="s">
        <v>10658</v>
      </c>
      <c r="D443" s="11">
        <v>38.630000000000003</v>
      </c>
      <c r="E443" s="11">
        <v>38.630000000000003</v>
      </c>
      <c r="F443" s="10">
        <v>38.630000000000003</v>
      </c>
      <c r="G443" s="10" t="s">
        <v>7514</v>
      </c>
      <c r="H443" s="10" t="s">
        <v>9983</v>
      </c>
    </row>
    <row r="444" spans="1:8" x14ac:dyDescent="0.2">
      <c r="A444" s="31">
        <v>44951</v>
      </c>
      <c r="B444" s="31">
        <v>44951.694085648145</v>
      </c>
      <c r="C444" s="11" t="s">
        <v>10659</v>
      </c>
      <c r="D444" s="11">
        <v>37.94</v>
      </c>
      <c r="E444" s="11">
        <v>37.94</v>
      </c>
      <c r="F444" s="10">
        <v>37.94</v>
      </c>
      <c r="G444" s="10" t="s">
        <v>7514</v>
      </c>
      <c r="H444" s="10" t="s">
        <v>9983</v>
      </c>
    </row>
    <row r="445" spans="1:8" x14ac:dyDescent="0.2">
      <c r="A445" s="31">
        <v>44950</v>
      </c>
      <c r="B445" s="31">
        <v>44950.706701388888</v>
      </c>
      <c r="C445" s="11" t="s">
        <v>10660</v>
      </c>
      <c r="D445" s="11">
        <v>38.770000000000003</v>
      </c>
      <c r="E445" s="11">
        <v>38.770000000000003</v>
      </c>
      <c r="F445" s="10">
        <v>38.770000000000003</v>
      </c>
      <c r="G445" s="10" t="s">
        <v>7514</v>
      </c>
      <c r="H445" s="10" t="s">
        <v>9983</v>
      </c>
    </row>
    <row r="446" spans="1:8" x14ac:dyDescent="0.2">
      <c r="A446" s="31">
        <v>44949</v>
      </c>
      <c r="B446" s="31">
        <v>44949.667361111111</v>
      </c>
      <c r="C446" s="11" t="s">
        <v>10661</v>
      </c>
      <c r="D446" s="11">
        <v>37.93</v>
      </c>
      <c r="E446" s="11">
        <v>37.93</v>
      </c>
      <c r="F446" s="10">
        <v>37.93</v>
      </c>
      <c r="G446" s="10" t="s">
        <v>7514</v>
      </c>
      <c r="H446" s="10" t="s">
        <v>9983</v>
      </c>
    </row>
    <row r="447" spans="1:8" x14ac:dyDescent="0.2">
      <c r="A447" s="31">
        <v>44946</v>
      </c>
      <c r="B447" s="31">
        <v>44946.667361111111</v>
      </c>
      <c r="C447" s="11" t="s">
        <v>10662</v>
      </c>
      <c r="D447" s="11">
        <v>38.020000000000003</v>
      </c>
      <c r="E447" s="11">
        <v>38.020000000000003</v>
      </c>
      <c r="F447" s="10">
        <v>38.020000000000003</v>
      </c>
      <c r="G447" s="10" t="s">
        <v>7514</v>
      </c>
      <c r="H447" s="10" t="s">
        <v>9983</v>
      </c>
    </row>
    <row r="448" spans="1:8" x14ac:dyDescent="0.2">
      <c r="A448" s="31">
        <v>44945</v>
      </c>
      <c r="B448" s="31">
        <v>44945.668067129627</v>
      </c>
      <c r="C448" s="11" t="s">
        <v>10663</v>
      </c>
      <c r="D448" s="11">
        <v>37</v>
      </c>
      <c r="E448" s="11">
        <v>37</v>
      </c>
      <c r="F448" s="10">
        <v>37</v>
      </c>
      <c r="G448" s="10" t="s">
        <v>7514</v>
      </c>
      <c r="H448" s="10" t="s">
        <v>9983</v>
      </c>
    </row>
    <row r="449" spans="1:8" x14ac:dyDescent="0.2">
      <c r="A449" s="31">
        <v>44944</v>
      </c>
      <c r="B449" s="31">
        <v>44944.688391203701</v>
      </c>
      <c r="C449" s="11" t="s">
        <v>10664</v>
      </c>
      <c r="D449" s="11">
        <v>36.840000000000003</v>
      </c>
      <c r="E449" s="11">
        <v>36.840000000000003</v>
      </c>
      <c r="F449" s="10">
        <v>36.840000000000003</v>
      </c>
      <c r="G449" s="10" t="s">
        <v>7514</v>
      </c>
      <c r="H449" s="10" t="s">
        <v>9983</v>
      </c>
    </row>
    <row r="450" spans="1:8" x14ac:dyDescent="0.2">
      <c r="A450" s="31">
        <v>44943</v>
      </c>
      <c r="B450" s="31">
        <v>44943.684374999997</v>
      </c>
      <c r="C450" s="11" t="s">
        <v>10665</v>
      </c>
      <c r="D450" s="11">
        <v>37.06</v>
      </c>
      <c r="E450" s="11">
        <v>37.06</v>
      </c>
      <c r="F450" s="10">
        <v>37.06</v>
      </c>
      <c r="G450" s="10" t="s">
        <v>7514</v>
      </c>
      <c r="H450" s="10" t="s">
        <v>9983</v>
      </c>
    </row>
    <row r="451" spans="1:8" x14ac:dyDescent="0.2">
      <c r="A451" s="31">
        <v>44939</v>
      </c>
      <c r="B451" s="31">
        <v>44939.691736111112</v>
      </c>
      <c r="C451" s="11" t="s">
        <v>10666</v>
      </c>
      <c r="D451" s="11">
        <v>37.75</v>
      </c>
      <c r="E451" s="11">
        <v>37.75</v>
      </c>
      <c r="F451" s="10">
        <v>37.75</v>
      </c>
      <c r="G451" s="10" t="s">
        <v>7514</v>
      </c>
      <c r="H451" s="10" t="s">
        <v>9983</v>
      </c>
    </row>
    <row r="452" spans="1:8" x14ac:dyDescent="0.2">
      <c r="A452" s="31">
        <v>44938</v>
      </c>
      <c r="B452" s="31">
        <v>44938.688692129632</v>
      </c>
      <c r="C452" s="11" t="s">
        <v>10667</v>
      </c>
      <c r="D452" s="11">
        <v>36.229999999999997</v>
      </c>
      <c r="E452" s="11">
        <v>36.229999999999997</v>
      </c>
      <c r="F452" s="10">
        <v>36.229999999999997</v>
      </c>
      <c r="G452" s="10" t="s">
        <v>7514</v>
      </c>
      <c r="H452" s="10" t="s">
        <v>9983</v>
      </c>
    </row>
    <row r="453" spans="1:8" x14ac:dyDescent="0.2">
      <c r="A453" s="31">
        <v>44937</v>
      </c>
      <c r="B453" s="31">
        <v>44937.698310185187</v>
      </c>
      <c r="C453" s="11" t="s">
        <v>10668</v>
      </c>
      <c r="D453" s="11">
        <v>36.6</v>
      </c>
      <c r="E453" s="11">
        <v>36.6</v>
      </c>
      <c r="F453" s="10">
        <v>36.6</v>
      </c>
      <c r="G453" s="10" t="s">
        <v>7514</v>
      </c>
      <c r="H453" s="10" t="s">
        <v>9983</v>
      </c>
    </row>
    <row r="454" spans="1:8" x14ac:dyDescent="0.2">
      <c r="A454" s="31">
        <v>44936</v>
      </c>
      <c r="B454" s="31">
        <v>44936.684953703705</v>
      </c>
      <c r="C454" s="11" t="s">
        <v>10669</v>
      </c>
      <c r="D454" s="11">
        <v>36.96</v>
      </c>
      <c r="E454" s="11">
        <v>36.96</v>
      </c>
      <c r="F454" s="10">
        <v>36.96</v>
      </c>
      <c r="G454" s="10" t="s">
        <v>7514</v>
      </c>
      <c r="H454" s="10" t="s">
        <v>9983</v>
      </c>
    </row>
    <row r="455" spans="1:8" x14ac:dyDescent="0.2">
      <c r="A455" s="31">
        <v>44935</v>
      </c>
      <c r="B455" s="31">
        <v>44935.688530092593</v>
      </c>
      <c r="C455" s="11" t="s">
        <v>10670</v>
      </c>
      <c r="D455" s="11">
        <v>36.57</v>
      </c>
      <c r="E455" s="11">
        <v>36.57</v>
      </c>
      <c r="F455" s="10">
        <v>36.57</v>
      </c>
      <c r="G455" s="10" t="s">
        <v>7514</v>
      </c>
      <c r="H455" s="10" t="s">
        <v>9983</v>
      </c>
    </row>
    <row r="456" spans="1:8" x14ac:dyDescent="0.2">
      <c r="A456" s="31">
        <v>44932</v>
      </c>
      <c r="B456" s="31">
        <v>44932.667361111111</v>
      </c>
      <c r="C456" s="11" t="s">
        <v>10671</v>
      </c>
      <c r="D456" s="11">
        <v>36</v>
      </c>
      <c r="E456" s="11">
        <v>36</v>
      </c>
      <c r="F456" s="10">
        <v>36</v>
      </c>
      <c r="G456" s="10" t="s">
        <v>7514</v>
      </c>
      <c r="H456" s="10" t="s">
        <v>9983</v>
      </c>
    </row>
    <row r="457" spans="1:8" x14ac:dyDescent="0.2">
      <c r="A457" s="31">
        <v>44931</v>
      </c>
      <c r="B457" s="31">
        <v>44931.702175925922</v>
      </c>
      <c r="C457" s="11" t="s">
        <v>10672</v>
      </c>
      <c r="D457" s="11">
        <v>36.64</v>
      </c>
      <c r="E457" s="11">
        <v>36.64</v>
      </c>
      <c r="F457" s="10">
        <v>36.64</v>
      </c>
      <c r="G457" s="10" t="s">
        <v>7514</v>
      </c>
      <c r="H457" s="10" t="s">
        <v>9983</v>
      </c>
    </row>
    <row r="458" spans="1:8" x14ac:dyDescent="0.2">
      <c r="A458" s="31">
        <v>44930</v>
      </c>
      <c r="B458" s="31">
        <v>44930.687349537038</v>
      </c>
      <c r="C458" s="11" t="s">
        <v>10673</v>
      </c>
      <c r="D458" s="11">
        <v>37.06</v>
      </c>
      <c r="E458" s="11">
        <v>37.06</v>
      </c>
      <c r="F458" s="10">
        <v>37.06</v>
      </c>
      <c r="G458" s="10" t="s">
        <v>7514</v>
      </c>
      <c r="H458" s="10" t="s">
        <v>9983</v>
      </c>
    </row>
    <row r="459" spans="1:8" x14ac:dyDescent="0.2">
      <c r="A459" s="31">
        <v>44929</v>
      </c>
      <c r="B459" s="31">
        <v>44929.667569444442</v>
      </c>
      <c r="C459" s="11" t="s">
        <v>10674</v>
      </c>
      <c r="D459" s="11">
        <v>36.31</v>
      </c>
      <c r="E459" s="11">
        <v>36.31</v>
      </c>
      <c r="F459" s="10">
        <v>36.31</v>
      </c>
      <c r="G459" s="10" t="s">
        <v>7514</v>
      </c>
      <c r="H459" s="10" t="s">
        <v>9983</v>
      </c>
    </row>
    <row r="460" spans="1:8" x14ac:dyDescent="0.2">
      <c r="A460" s="31">
        <v>44935</v>
      </c>
      <c r="B460" s="31">
        <v>44935.666666666664</v>
      </c>
      <c r="C460" s="11" t="s">
        <v>10670</v>
      </c>
      <c r="D460" s="11">
        <v>200</v>
      </c>
      <c r="E460" s="11">
        <v>205</v>
      </c>
      <c r="F460" s="10">
        <v>210</v>
      </c>
      <c r="G460" s="10" t="s">
        <v>7514</v>
      </c>
      <c r="H460" s="10" t="s">
        <v>9989</v>
      </c>
    </row>
    <row r="461" spans="1:8" x14ac:dyDescent="0.2">
      <c r="A461" s="31">
        <v>44932</v>
      </c>
      <c r="B461" s="31">
        <v>44932.666666666664</v>
      </c>
      <c r="C461" s="11" t="s">
        <v>10671</v>
      </c>
      <c r="D461" s="11">
        <v>200</v>
      </c>
      <c r="E461" s="11">
        <v>205</v>
      </c>
      <c r="F461" s="10">
        <v>210</v>
      </c>
      <c r="G461" s="10" t="s">
        <v>7514</v>
      </c>
      <c r="H461" s="10" t="s">
        <v>9989</v>
      </c>
    </row>
    <row r="462" spans="1:8" x14ac:dyDescent="0.2">
      <c r="A462" s="31">
        <v>44931</v>
      </c>
      <c r="B462" s="31">
        <v>44931.666666666664</v>
      </c>
      <c r="C462" s="11" t="s">
        <v>10672</v>
      </c>
      <c r="D462" s="11">
        <v>200</v>
      </c>
      <c r="E462" s="11">
        <v>205</v>
      </c>
      <c r="F462" s="10">
        <v>210</v>
      </c>
      <c r="G462" s="10" t="s">
        <v>7514</v>
      </c>
      <c r="H462" s="10" t="s">
        <v>9989</v>
      </c>
    </row>
    <row r="463" spans="1:8" x14ac:dyDescent="0.2">
      <c r="A463" s="31">
        <v>44930</v>
      </c>
      <c r="B463" s="31">
        <v>44930.666666666664</v>
      </c>
      <c r="C463" s="11" t="s">
        <v>10673</v>
      </c>
      <c r="D463" s="11">
        <v>200</v>
      </c>
      <c r="E463" s="11">
        <v>205</v>
      </c>
      <c r="F463" s="10">
        <v>210</v>
      </c>
      <c r="G463" s="10" t="s">
        <v>7514</v>
      </c>
      <c r="H463" s="10" t="s">
        <v>9989</v>
      </c>
    </row>
    <row r="464" spans="1:8" x14ac:dyDescent="0.2">
      <c r="A464" s="31">
        <v>44929</v>
      </c>
      <c r="B464" s="31">
        <v>44929.666666666664</v>
      </c>
      <c r="C464" s="11" t="s">
        <v>10674</v>
      </c>
      <c r="D464" s="11">
        <v>200</v>
      </c>
      <c r="E464" s="11">
        <v>205</v>
      </c>
      <c r="F464" s="10">
        <v>210</v>
      </c>
      <c r="G464" s="10" t="s">
        <v>7514</v>
      </c>
      <c r="H464" s="10" t="s">
        <v>9989</v>
      </c>
    </row>
    <row r="465" spans="1:2" x14ac:dyDescent="0.2">
      <c r="A465" s="31"/>
      <c r="B465" s="31"/>
    </row>
    <row r="466" spans="1:2" x14ac:dyDescent="0.2">
      <c r="A466" s="31"/>
      <c r="B466" s="31"/>
    </row>
    <row r="467" spans="1:2" x14ac:dyDescent="0.2">
      <c r="A467" s="31"/>
      <c r="B467" s="31"/>
    </row>
    <row r="468" spans="1:2" x14ac:dyDescent="0.2">
      <c r="A468" s="31"/>
      <c r="B468" s="31"/>
    </row>
    <row r="469" spans="1:2" x14ac:dyDescent="0.2">
      <c r="A469" s="31"/>
      <c r="B469" s="31"/>
    </row>
    <row r="470" spans="1:2" x14ac:dyDescent="0.2">
      <c r="A470" s="31"/>
      <c r="B470" s="31"/>
    </row>
    <row r="471" spans="1:2" x14ac:dyDescent="0.2">
      <c r="A471" s="31"/>
      <c r="B471" s="31"/>
    </row>
    <row r="472" spans="1:2" x14ac:dyDescent="0.2">
      <c r="A472" s="31"/>
      <c r="B472" s="31"/>
    </row>
    <row r="473" spans="1:2" x14ac:dyDescent="0.2">
      <c r="A473" s="31"/>
      <c r="B473" s="31"/>
    </row>
    <row r="474" spans="1:2" x14ac:dyDescent="0.2">
      <c r="A474" s="31"/>
      <c r="B474" s="31"/>
    </row>
    <row r="475" spans="1:2" x14ac:dyDescent="0.2">
      <c r="A475" s="31"/>
      <c r="B475" s="31"/>
    </row>
    <row r="476" spans="1:2" x14ac:dyDescent="0.2">
      <c r="A476" s="31"/>
      <c r="B476" s="31"/>
    </row>
    <row r="477" spans="1:2" x14ac:dyDescent="0.2">
      <c r="A477" s="31"/>
      <c r="B477" s="31"/>
    </row>
    <row r="478" spans="1:2" x14ac:dyDescent="0.2">
      <c r="A478" s="31"/>
      <c r="B478" s="31"/>
    </row>
    <row r="479" spans="1:2" x14ac:dyDescent="0.2">
      <c r="A479" s="31"/>
      <c r="B479" s="31"/>
    </row>
    <row r="480" spans="1:2" x14ac:dyDescent="0.2">
      <c r="A480" s="31"/>
      <c r="B480" s="31"/>
    </row>
    <row r="481" spans="1:2" x14ac:dyDescent="0.2">
      <c r="A481" s="31"/>
      <c r="B481" s="31"/>
    </row>
    <row r="482" spans="1:2" x14ac:dyDescent="0.2">
      <c r="A482" s="31"/>
      <c r="B482" s="31"/>
    </row>
    <row r="483" spans="1:2" x14ac:dyDescent="0.2">
      <c r="A483" s="31"/>
      <c r="B483" s="31"/>
    </row>
    <row r="484" spans="1:2" x14ac:dyDescent="0.2">
      <c r="A484" s="31"/>
      <c r="B484" s="31"/>
    </row>
    <row r="485" spans="1:2" x14ac:dyDescent="0.2">
      <c r="A485" s="31"/>
      <c r="B485" s="31"/>
    </row>
    <row r="486" spans="1:2" x14ac:dyDescent="0.2">
      <c r="A486" s="31"/>
      <c r="B486" s="31"/>
    </row>
    <row r="487" spans="1:2" x14ac:dyDescent="0.2">
      <c r="A487" s="31"/>
      <c r="B487" s="31"/>
    </row>
    <row r="488" spans="1:2" x14ac:dyDescent="0.2">
      <c r="A488" s="31"/>
      <c r="B488" s="31"/>
    </row>
    <row r="489" spans="1:2" x14ac:dyDescent="0.2">
      <c r="A489" s="31"/>
      <c r="B489" s="31"/>
    </row>
    <row r="490" spans="1:2" x14ac:dyDescent="0.2">
      <c r="A490" s="31"/>
      <c r="B490" s="31"/>
    </row>
    <row r="491" spans="1:2" x14ac:dyDescent="0.2">
      <c r="A491" s="31"/>
      <c r="B491" s="31"/>
    </row>
    <row r="492" spans="1:2" x14ac:dyDescent="0.2">
      <c r="A492" s="31"/>
      <c r="B492" s="31"/>
    </row>
    <row r="493" spans="1:2" x14ac:dyDescent="0.2">
      <c r="A493" s="31"/>
      <c r="B493" s="31"/>
    </row>
    <row r="494" spans="1:2" x14ac:dyDescent="0.2">
      <c r="A494" s="31"/>
      <c r="B494" s="31"/>
    </row>
    <row r="495" spans="1:2" x14ac:dyDescent="0.2">
      <c r="A495" s="31"/>
      <c r="B495" s="31"/>
    </row>
    <row r="496" spans="1:2" x14ac:dyDescent="0.2">
      <c r="A496" s="31"/>
      <c r="B496" s="31"/>
    </row>
    <row r="497" spans="1:2" x14ac:dyDescent="0.2">
      <c r="A497" s="31"/>
      <c r="B497" s="31"/>
    </row>
    <row r="498" spans="1:2" x14ac:dyDescent="0.2">
      <c r="A498" s="31"/>
      <c r="B498" s="31"/>
    </row>
    <row r="499" spans="1:2" x14ac:dyDescent="0.2">
      <c r="A499" s="31"/>
      <c r="B499" s="31"/>
    </row>
    <row r="500" spans="1:2" x14ac:dyDescent="0.2">
      <c r="A500" s="31"/>
      <c r="B500" s="31"/>
    </row>
    <row r="501" spans="1:2" x14ac:dyDescent="0.2">
      <c r="A501" s="31"/>
      <c r="B501" s="31"/>
    </row>
    <row r="502" spans="1:2" x14ac:dyDescent="0.2">
      <c r="A502" s="31"/>
      <c r="B502" s="31"/>
    </row>
    <row r="503" spans="1:2" x14ac:dyDescent="0.2">
      <c r="A503" s="31"/>
      <c r="B503" s="31"/>
    </row>
    <row r="504" spans="1:2" x14ac:dyDescent="0.2">
      <c r="A504" s="31"/>
      <c r="B504" s="31"/>
    </row>
    <row r="505" spans="1:2" x14ac:dyDescent="0.2">
      <c r="A505" s="31"/>
      <c r="B505" s="31"/>
    </row>
    <row r="506" spans="1:2" x14ac:dyDescent="0.2">
      <c r="A506" s="31"/>
      <c r="B506" s="31"/>
    </row>
    <row r="507" spans="1:2" x14ac:dyDescent="0.2">
      <c r="A507" s="31"/>
      <c r="B507" s="31"/>
    </row>
    <row r="508" spans="1:2" x14ac:dyDescent="0.2">
      <c r="A508" s="31"/>
      <c r="B508" s="31"/>
    </row>
    <row r="509" spans="1:2" x14ac:dyDescent="0.2">
      <c r="A509" s="31"/>
      <c r="B509" s="31"/>
    </row>
    <row r="510" spans="1:2" x14ac:dyDescent="0.2">
      <c r="A510" s="31"/>
      <c r="B510" s="31"/>
    </row>
    <row r="511" spans="1:2" x14ac:dyDescent="0.2">
      <c r="A511" s="31"/>
      <c r="B511" s="31"/>
    </row>
    <row r="512" spans="1:2" x14ac:dyDescent="0.2">
      <c r="A512" s="31"/>
      <c r="B512" s="31"/>
    </row>
    <row r="513" spans="1:2" x14ac:dyDescent="0.2">
      <c r="A513" s="31"/>
      <c r="B513" s="31"/>
    </row>
    <row r="514" spans="1:2" x14ac:dyDescent="0.2">
      <c r="A514" s="31"/>
      <c r="B514" s="31"/>
    </row>
    <row r="515" spans="1:2" x14ac:dyDescent="0.2">
      <c r="A515" s="31"/>
      <c r="B515" s="31"/>
    </row>
    <row r="516" spans="1:2" x14ac:dyDescent="0.2">
      <c r="A516" s="31"/>
      <c r="B516" s="31"/>
    </row>
    <row r="517" spans="1:2" x14ac:dyDescent="0.2">
      <c r="A517" s="31"/>
      <c r="B517" s="31"/>
    </row>
    <row r="518" spans="1:2" x14ac:dyDescent="0.2">
      <c r="A518" s="31"/>
      <c r="B518" s="31"/>
    </row>
    <row r="519" spans="1:2" x14ac:dyDescent="0.2">
      <c r="A519" s="31"/>
      <c r="B519" s="31"/>
    </row>
    <row r="520" spans="1:2" x14ac:dyDescent="0.2">
      <c r="A520" s="31"/>
      <c r="B520" s="31"/>
    </row>
    <row r="521" spans="1:2" x14ac:dyDescent="0.2">
      <c r="A521" s="31"/>
      <c r="B521" s="31"/>
    </row>
    <row r="522" spans="1:2" x14ac:dyDescent="0.2">
      <c r="A522" s="31"/>
      <c r="B522" s="31"/>
    </row>
    <row r="523" spans="1:2" x14ac:dyDescent="0.2">
      <c r="A523" s="31"/>
      <c r="B523" s="31"/>
    </row>
    <row r="524" spans="1:2" x14ac:dyDescent="0.2">
      <c r="A524" s="31"/>
      <c r="B524" s="31"/>
    </row>
    <row r="525" spans="1:2" x14ac:dyDescent="0.2">
      <c r="A525" s="31"/>
      <c r="B525" s="31"/>
    </row>
    <row r="526" spans="1:2" x14ac:dyDescent="0.2">
      <c r="A526" s="31"/>
      <c r="B526" s="31"/>
    </row>
    <row r="527" spans="1:2" x14ac:dyDescent="0.2">
      <c r="A527" s="31"/>
      <c r="B527" s="31"/>
    </row>
    <row r="528" spans="1:2" x14ac:dyDescent="0.2">
      <c r="A528" s="31"/>
      <c r="B528" s="31"/>
    </row>
    <row r="529" spans="1:2" x14ac:dyDescent="0.2">
      <c r="A529" s="31"/>
      <c r="B529" s="31"/>
    </row>
    <row r="530" spans="1:2" x14ac:dyDescent="0.2">
      <c r="A530" s="31"/>
      <c r="B530" s="31"/>
    </row>
    <row r="531" spans="1:2" x14ac:dyDescent="0.2">
      <c r="A531" s="31"/>
      <c r="B531" s="31"/>
    </row>
    <row r="532" spans="1:2" x14ac:dyDescent="0.2">
      <c r="A532" s="31"/>
      <c r="B532" s="31"/>
    </row>
    <row r="533" spans="1:2" x14ac:dyDescent="0.2">
      <c r="A533" s="31"/>
      <c r="B533" s="31"/>
    </row>
    <row r="534" spans="1:2" x14ac:dyDescent="0.2">
      <c r="A534" s="31"/>
      <c r="B534" s="31"/>
    </row>
    <row r="535" spans="1:2" x14ac:dyDescent="0.2">
      <c r="A535" s="31"/>
      <c r="B535" s="31"/>
    </row>
    <row r="536" spans="1:2" x14ac:dyDescent="0.2">
      <c r="A536" s="31"/>
      <c r="B536" s="31"/>
    </row>
    <row r="537" spans="1:2" x14ac:dyDescent="0.2">
      <c r="A537" s="31"/>
      <c r="B537" s="31"/>
    </row>
    <row r="538" spans="1:2" x14ac:dyDescent="0.2">
      <c r="A538" s="31"/>
      <c r="B538" s="31"/>
    </row>
    <row r="539" spans="1:2" x14ac:dyDescent="0.2">
      <c r="A539" s="31"/>
      <c r="B539" s="31"/>
    </row>
    <row r="540" spans="1:2" x14ac:dyDescent="0.2">
      <c r="A540" s="31"/>
      <c r="B540" s="31"/>
    </row>
    <row r="541" spans="1:2" x14ac:dyDescent="0.2">
      <c r="A541" s="31"/>
      <c r="B541" s="31"/>
    </row>
    <row r="542" spans="1:2" x14ac:dyDescent="0.2">
      <c r="A542" s="31"/>
      <c r="B542" s="31"/>
    </row>
    <row r="543" spans="1:2" x14ac:dyDescent="0.2">
      <c r="A543" s="31"/>
      <c r="B543" s="31"/>
    </row>
    <row r="544" spans="1:2" x14ac:dyDescent="0.2">
      <c r="A544" s="31"/>
      <c r="B544" s="31"/>
    </row>
    <row r="545" spans="1:2" x14ac:dyDescent="0.2">
      <c r="A545" s="31"/>
      <c r="B545" s="31"/>
    </row>
    <row r="546" spans="1:2" x14ac:dyDescent="0.2">
      <c r="A546" s="31"/>
      <c r="B546" s="31"/>
    </row>
    <row r="547" spans="1:2" x14ac:dyDescent="0.2">
      <c r="A547" s="31"/>
      <c r="B547" s="31"/>
    </row>
    <row r="548" spans="1:2" x14ac:dyDescent="0.2">
      <c r="A548" s="31"/>
      <c r="B548" s="31"/>
    </row>
    <row r="549" spans="1:2" x14ac:dyDescent="0.2">
      <c r="A549" s="31"/>
      <c r="B549" s="31"/>
    </row>
    <row r="550" spans="1:2" x14ac:dyDescent="0.2">
      <c r="A550" s="31"/>
      <c r="B550" s="31"/>
    </row>
    <row r="551" spans="1:2" x14ac:dyDescent="0.2">
      <c r="A551" s="31"/>
      <c r="B551" s="31"/>
    </row>
    <row r="552" spans="1:2" x14ac:dyDescent="0.2">
      <c r="A552" s="31"/>
      <c r="B552" s="31"/>
    </row>
    <row r="553" spans="1:2" x14ac:dyDescent="0.2">
      <c r="A553" s="31"/>
      <c r="B553" s="31"/>
    </row>
    <row r="554" spans="1:2" x14ac:dyDescent="0.2">
      <c r="A554" s="31"/>
      <c r="B554" s="31"/>
    </row>
    <row r="555" spans="1:2" x14ac:dyDescent="0.2">
      <c r="A555" s="31"/>
      <c r="B555" s="31"/>
    </row>
    <row r="556" spans="1:2" x14ac:dyDescent="0.2">
      <c r="A556" s="31"/>
      <c r="B556" s="31"/>
    </row>
    <row r="557" spans="1:2" x14ac:dyDescent="0.2">
      <c r="A557" s="31"/>
      <c r="B557" s="31"/>
    </row>
    <row r="558" spans="1:2" x14ac:dyDescent="0.2">
      <c r="A558" s="31"/>
      <c r="B558" s="31"/>
    </row>
    <row r="559" spans="1:2" x14ac:dyDescent="0.2">
      <c r="A559" s="31"/>
      <c r="B559" s="31"/>
    </row>
    <row r="560" spans="1:2" x14ac:dyDescent="0.2">
      <c r="A560" s="31"/>
      <c r="B560" s="31"/>
    </row>
    <row r="561" spans="1:2" x14ac:dyDescent="0.2">
      <c r="A561" s="31"/>
      <c r="B561" s="31"/>
    </row>
    <row r="562" spans="1:2" x14ac:dyDescent="0.2">
      <c r="A562" s="31"/>
      <c r="B562" s="31"/>
    </row>
    <row r="563" spans="1:2" x14ac:dyDescent="0.2">
      <c r="A563" s="31"/>
      <c r="B563" s="31"/>
    </row>
    <row r="564" spans="1:2" x14ac:dyDescent="0.2">
      <c r="A564" s="31"/>
      <c r="B564" s="31"/>
    </row>
    <row r="565" spans="1:2" x14ac:dyDescent="0.2">
      <c r="A565" s="31"/>
      <c r="B565" s="31"/>
    </row>
    <row r="566" spans="1:2" x14ac:dyDescent="0.2">
      <c r="A566" s="31"/>
      <c r="B566" s="31"/>
    </row>
    <row r="567" spans="1:2" x14ac:dyDescent="0.2">
      <c r="A567" s="31"/>
      <c r="B567" s="31"/>
    </row>
    <row r="568" spans="1:2" x14ac:dyDescent="0.2">
      <c r="A568" s="31"/>
      <c r="B568" s="31"/>
    </row>
    <row r="569" spans="1:2" x14ac:dyDescent="0.2">
      <c r="A569" s="31"/>
      <c r="B569" s="31"/>
    </row>
    <row r="570" spans="1:2" x14ac:dyDescent="0.2">
      <c r="A570" s="31"/>
      <c r="B570" s="31"/>
    </row>
    <row r="571" spans="1:2" x14ac:dyDescent="0.2">
      <c r="A571" s="31"/>
      <c r="B571" s="31"/>
    </row>
    <row r="572" spans="1:2" x14ac:dyDescent="0.2">
      <c r="A572" s="31"/>
      <c r="B572" s="31"/>
    </row>
    <row r="573" spans="1:2" x14ac:dyDescent="0.2">
      <c r="A573" s="31"/>
      <c r="B573" s="31"/>
    </row>
    <row r="574" spans="1:2" x14ac:dyDescent="0.2">
      <c r="A574" s="31"/>
      <c r="B574" s="31"/>
    </row>
    <row r="575" spans="1:2" x14ac:dyDescent="0.2">
      <c r="A575" s="31"/>
      <c r="B575" s="31"/>
    </row>
    <row r="576" spans="1:2" x14ac:dyDescent="0.2">
      <c r="A576" s="31"/>
      <c r="B576" s="31"/>
    </row>
    <row r="577" spans="1:2" x14ac:dyDescent="0.2">
      <c r="A577" s="31"/>
      <c r="B577" s="31"/>
    </row>
    <row r="578" spans="1:2" x14ac:dyDescent="0.2">
      <c r="A578" s="31"/>
      <c r="B578" s="31"/>
    </row>
    <row r="579" spans="1:2" x14ac:dyDescent="0.2">
      <c r="A579" s="31"/>
      <c r="B579" s="31"/>
    </row>
    <row r="580" spans="1:2" x14ac:dyDescent="0.2">
      <c r="A580" s="31"/>
      <c r="B580" s="31"/>
    </row>
    <row r="581" spans="1:2" x14ac:dyDescent="0.2">
      <c r="A581" s="31"/>
      <c r="B581" s="31"/>
    </row>
    <row r="582" spans="1:2" x14ac:dyDescent="0.2">
      <c r="A582" s="31"/>
      <c r="B582" s="31"/>
    </row>
    <row r="583" spans="1:2" x14ac:dyDescent="0.2">
      <c r="A583" s="31"/>
      <c r="B583" s="31"/>
    </row>
    <row r="584" spans="1:2" x14ac:dyDescent="0.2">
      <c r="A584" s="31"/>
      <c r="B584" s="31"/>
    </row>
    <row r="585" spans="1:2" x14ac:dyDescent="0.2">
      <c r="A585" s="31"/>
      <c r="B585" s="31"/>
    </row>
    <row r="586" spans="1:2" x14ac:dyDescent="0.2">
      <c r="A586" s="31"/>
      <c r="B586" s="31"/>
    </row>
    <row r="587" spans="1:2" x14ac:dyDescent="0.2">
      <c r="A587" s="31"/>
      <c r="B587" s="31"/>
    </row>
    <row r="588" spans="1:2" x14ac:dyDescent="0.2">
      <c r="A588" s="31"/>
      <c r="B588" s="31"/>
    </row>
    <row r="589" spans="1:2" x14ac:dyDescent="0.2">
      <c r="A589" s="31"/>
      <c r="B589" s="31"/>
    </row>
    <row r="590" spans="1:2" x14ac:dyDescent="0.2">
      <c r="A590" s="31"/>
      <c r="B590" s="31"/>
    </row>
    <row r="591" spans="1:2" x14ac:dyDescent="0.2">
      <c r="A591" s="31"/>
      <c r="B591" s="31"/>
    </row>
    <row r="592" spans="1:2" x14ac:dyDescent="0.2">
      <c r="A592" s="31"/>
      <c r="B592" s="31"/>
    </row>
    <row r="593" spans="1:2" x14ac:dyDescent="0.2">
      <c r="A593" s="31"/>
      <c r="B593" s="31"/>
    </row>
    <row r="594" spans="1:2" x14ac:dyDescent="0.2">
      <c r="A594" s="31"/>
      <c r="B594" s="31"/>
    </row>
    <row r="595" spans="1:2" x14ac:dyDescent="0.2">
      <c r="A595" s="31"/>
      <c r="B595" s="31"/>
    </row>
    <row r="596" spans="1:2" x14ac:dyDescent="0.2">
      <c r="A596" s="31"/>
      <c r="B596" s="31"/>
    </row>
    <row r="597" spans="1:2" x14ac:dyDescent="0.2">
      <c r="A597" s="31"/>
      <c r="B597" s="31"/>
    </row>
    <row r="598" spans="1:2" x14ac:dyDescent="0.2">
      <c r="A598" s="31"/>
      <c r="B598" s="31"/>
    </row>
    <row r="599" spans="1:2" x14ac:dyDescent="0.2">
      <c r="A599" s="31"/>
      <c r="B599" s="31"/>
    </row>
    <row r="600" spans="1:2" x14ac:dyDescent="0.2">
      <c r="A600" s="31"/>
      <c r="B600" s="31"/>
    </row>
    <row r="601" spans="1:2" x14ac:dyDescent="0.2">
      <c r="A601" s="31"/>
      <c r="B601" s="31"/>
    </row>
    <row r="602" spans="1:2" x14ac:dyDescent="0.2">
      <c r="A602" s="31"/>
      <c r="B602" s="31"/>
    </row>
    <row r="603" spans="1:2" x14ac:dyDescent="0.2">
      <c r="A603" s="31"/>
      <c r="B603" s="31"/>
    </row>
    <row r="604" spans="1:2" x14ac:dyDescent="0.2">
      <c r="A604" s="31"/>
      <c r="B604" s="31"/>
    </row>
    <row r="605" spans="1:2" x14ac:dyDescent="0.2">
      <c r="A605" s="31"/>
      <c r="B605" s="31"/>
    </row>
    <row r="606" spans="1:2" x14ac:dyDescent="0.2">
      <c r="A606" s="31"/>
      <c r="B606" s="31"/>
    </row>
    <row r="607" spans="1:2" x14ac:dyDescent="0.2">
      <c r="A607" s="31"/>
      <c r="B607" s="31"/>
    </row>
    <row r="608" spans="1:2" x14ac:dyDescent="0.2">
      <c r="A608" s="31"/>
      <c r="B608" s="31"/>
    </row>
    <row r="609" spans="1:2" x14ac:dyDescent="0.2">
      <c r="A609" s="31"/>
      <c r="B609" s="31"/>
    </row>
    <row r="610" spans="1:2" x14ac:dyDescent="0.2">
      <c r="A610" s="31"/>
      <c r="B610" s="31"/>
    </row>
    <row r="611" spans="1:2" x14ac:dyDescent="0.2">
      <c r="A611" s="31"/>
      <c r="B611" s="31"/>
    </row>
    <row r="612" spans="1:2" x14ac:dyDescent="0.2">
      <c r="A612" s="31"/>
      <c r="B612" s="31"/>
    </row>
    <row r="613" spans="1:2" x14ac:dyDescent="0.2">
      <c r="A613" s="31"/>
      <c r="B613" s="31"/>
    </row>
    <row r="614" spans="1:2" x14ac:dyDescent="0.2">
      <c r="A614" s="31"/>
      <c r="B614" s="31"/>
    </row>
    <row r="615" spans="1:2" x14ac:dyDescent="0.2">
      <c r="A615" s="31"/>
      <c r="B615" s="31"/>
    </row>
    <row r="616" spans="1:2" x14ac:dyDescent="0.2">
      <c r="A616" s="31"/>
      <c r="B616" s="31"/>
    </row>
    <row r="617" spans="1:2" x14ac:dyDescent="0.2">
      <c r="A617" s="31"/>
      <c r="B617" s="31"/>
    </row>
    <row r="618" spans="1:2" x14ac:dyDescent="0.2">
      <c r="A618" s="31"/>
      <c r="B618" s="31"/>
    </row>
    <row r="619" spans="1:2" x14ac:dyDescent="0.2">
      <c r="A619" s="31"/>
      <c r="B619" s="31"/>
    </row>
    <row r="620" spans="1:2" x14ac:dyDescent="0.2">
      <c r="A620" s="31"/>
      <c r="B620" s="31"/>
    </row>
    <row r="621" spans="1:2" x14ac:dyDescent="0.2">
      <c r="A621" s="31"/>
      <c r="B621" s="31"/>
    </row>
    <row r="622" spans="1:2" x14ac:dyDescent="0.2">
      <c r="A622" s="31"/>
      <c r="B622" s="31"/>
    </row>
    <row r="623" spans="1:2" x14ac:dyDescent="0.2">
      <c r="A623" s="31"/>
      <c r="B623" s="31"/>
    </row>
    <row r="624" spans="1:2" x14ac:dyDescent="0.2">
      <c r="A624" s="31"/>
      <c r="B624" s="31"/>
    </row>
    <row r="625" spans="1:2" x14ac:dyDescent="0.2">
      <c r="A625" s="31"/>
      <c r="B625" s="31"/>
    </row>
    <row r="626" spans="1:2" x14ac:dyDescent="0.2">
      <c r="A626" s="31"/>
      <c r="B626" s="31"/>
    </row>
    <row r="627" spans="1:2" x14ac:dyDescent="0.2">
      <c r="A627" s="31"/>
      <c r="B627" s="31"/>
    </row>
    <row r="628" spans="1:2" x14ac:dyDescent="0.2">
      <c r="A628" s="31"/>
      <c r="B628" s="31"/>
    </row>
    <row r="629" spans="1:2" x14ac:dyDescent="0.2">
      <c r="A629" s="31"/>
      <c r="B629" s="31"/>
    </row>
    <row r="630" spans="1:2" x14ac:dyDescent="0.2">
      <c r="A630" s="31"/>
      <c r="B630" s="31"/>
    </row>
    <row r="631" spans="1:2" x14ac:dyDescent="0.2">
      <c r="A631" s="31"/>
      <c r="B631" s="31"/>
    </row>
    <row r="632" spans="1:2" x14ac:dyDescent="0.2">
      <c r="A632" s="31"/>
      <c r="B632" s="31"/>
    </row>
    <row r="633" spans="1:2" x14ac:dyDescent="0.2">
      <c r="A633" s="31"/>
      <c r="B633" s="31"/>
    </row>
    <row r="634" spans="1:2" x14ac:dyDescent="0.2">
      <c r="A634" s="31"/>
      <c r="B634" s="31"/>
    </row>
    <row r="635" spans="1:2" x14ac:dyDescent="0.2">
      <c r="A635" s="31"/>
      <c r="B635" s="31"/>
    </row>
    <row r="636" spans="1:2" x14ac:dyDescent="0.2">
      <c r="A636" s="31"/>
      <c r="B636" s="31"/>
    </row>
    <row r="637" spans="1:2" x14ac:dyDescent="0.2">
      <c r="A637" s="31"/>
      <c r="B637" s="31"/>
    </row>
    <row r="638" spans="1:2" x14ac:dyDescent="0.2">
      <c r="A638" s="31"/>
      <c r="B638" s="31"/>
    </row>
    <row r="639" spans="1:2" x14ac:dyDescent="0.2">
      <c r="A639" s="31"/>
      <c r="B639" s="31"/>
    </row>
    <row r="640" spans="1:2" x14ac:dyDescent="0.2">
      <c r="A640" s="31"/>
      <c r="B640" s="31"/>
    </row>
    <row r="641" spans="1:2" x14ac:dyDescent="0.2">
      <c r="A641" s="31"/>
      <c r="B641" s="31"/>
    </row>
    <row r="642" spans="1:2" x14ac:dyDescent="0.2">
      <c r="A642" s="31"/>
      <c r="B642" s="31"/>
    </row>
    <row r="643" spans="1:2" x14ac:dyDescent="0.2">
      <c r="A643" s="31"/>
      <c r="B643" s="31"/>
    </row>
    <row r="644" spans="1:2" x14ac:dyDescent="0.2">
      <c r="A644" s="31"/>
      <c r="B644" s="31"/>
    </row>
    <row r="645" spans="1:2" x14ac:dyDescent="0.2">
      <c r="A645" s="31"/>
      <c r="B645" s="31"/>
    </row>
    <row r="646" spans="1:2" x14ac:dyDescent="0.2">
      <c r="A646" s="31"/>
      <c r="B646" s="31"/>
    </row>
    <row r="647" spans="1:2" x14ac:dyDescent="0.2">
      <c r="A647" s="31"/>
      <c r="B647" s="31"/>
    </row>
    <row r="648" spans="1:2" x14ac:dyDescent="0.2">
      <c r="A648" s="31"/>
      <c r="B648" s="31"/>
    </row>
    <row r="649" spans="1:2" x14ac:dyDescent="0.2">
      <c r="A649" s="31"/>
      <c r="B649" s="31"/>
    </row>
    <row r="650" spans="1:2" x14ac:dyDescent="0.2">
      <c r="A650" s="31"/>
      <c r="B650" s="31"/>
    </row>
    <row r="651" spans="1:2" x14ac:dyDescent="0.2">
      <c r="A651" s="31"/>
      <c r="B651" s="31"/>
    </row>
    <row r="652" spans="1:2" x14ac:dyDescent="0.2">
      <c r="A652" s="31"/>
      <c r="B652" s="31"/>
    </row>
    <row r="653" spans="1:2" x14ac:dyDescent="0.2">
      <c r="A653" s="31"/>
      <c r="B653" s="31"/>
    </row>
    <row r="654" spans="1:2" x14ac:dyDescent="0.2">
      <c r="A654" s="31"/>
      <c r="B654" s="31"/>
    </row>
    <row r="655" spans="1:2" x14ac:dyDescent="0.2">
      <c r="A655" s="31"/>
      <c r="B655" s="31"/>
    </row>
    <row r="656" spans="1:2" x14ac:dyDescent="0.2">
      <c r="A656" s="31"/>
      <c r="B656" s="31"/>
    </row>
    <row r="657" spans="1:2" x14ac:dyDescent="0.2">
      <c r="A657" s="31"/>
      <c r="B657" s="31"/>
    </row>
    <row r="658" spans="1:2" x14ac:dyDescent="0.2">
      <c r="A658" s="31"/>
      <c r="B658" s="31"/>
    </row>
    <row r="659" spans="1:2" x14ac:dyDescent="0.2">
      <c r="A659" s="31"/>
      <c r="B659" s="31"/>
    </row>
    <row r="660" spans="1:2" x14ac:dyDescent="0.2">
      <c r="A660" s="31"/>
      <c r="B660" s="31"/>
    </row>
    <row r="661" spans="1:2" x14ac:dyDescent="0.2">
      <c r="A661" s="31"/>
      <c r="B661" s="31"/>
    </row>
    <row r="662" spans="1:2" x14ac:dyDescent="0.2">
      <c r="A662" s="31"/>
      <c r="B662" s="31"/>
    </row>
    <row r="663" spans="1:2" x14ac:dyDescent="0.2">
      <c r="A663" s="31"/>
      <c r="B663" s="31"/>
    </row>
    <row r="664" spans="1:2" x14ac:dyDescent="0.2">
      <c r="A664" s="31"/>
      <c r="B664" s="31"/>
    </row>
    <row r="665" spans="1:2" x14ac:dyDescent="0.2">
      <c r="A665" s="31"/>
      <c r="B665" s="31"/>
    </row>
    <row r="666" spans="1:2" x14ac:dyDescent="0.2">
      <c r="A666" s="31"/>
      <c r="B666" s="31"/>
    </row>
    <row r="667" spans="1:2" x14ac:dyDescent="0.2">
      <c r="A667" s="31"/>
      <c r="B667" s="31"/>
    </row>
    <row r="668" spans="1:2" x14ac:dyDescent="0.2">
      <c r="A668" s="31"/>
      <c r="B668" s="31"/>
    </row>
    <row r="669" spans="1:2" x14ac:dyDescent="0.2">
      <c r="A669" s="31"/>
      <c r="B669" s="31"/>
    </row>
    <row r="670" spans="1:2" x14ac:dyDescent="0.2">
      <c r="A670" s="31"/>
      <c r="B670" s="31"/>
    </row>
    <row r="671" spans="1:2" x14ac:dyDescent="0.2">
      <c r="A671" s="31"/>
      <c r="B671" s="31"/>
    </row>
    <row r="672" spans="1:2" x14ac:dyDescent="0.2">
      <c r="A672" s="31"/>
      <c r="B672" s="31"/>
    </row>
    <row r="673" spans="1:2" x14ac:dyDescent="0.2">
      <c r="A673" s="31"/>
      <c r="B673" s="31"/>
    </row>
    <row r="674" spans="1:2" x14ac:dyDescent="0.2">
      <c r="A674" s="31"/>
      <c r="B674" s="31"/>
    </row>
    <row r="675" spans="1:2" x14ac:dyDescent="0.2">
      <c r="A675" s="31"/>
      <c r="B675" s="31"/>
    </row>
    <row r="676" spans="1:2" x14ac:dyDescent="0.2">
      <c r="A676" s="31"/>
      <c r="B676" s="31"/>
    </row>
    <row r="677" spans="1:2" x14ac:dyDescent="0.2">
      <c r="A677" s="31"/>
      <c r="B677" s="31"/>
    </row>
    <row r="678" spans="1:2" x14ac:dyDescent="0.2">
      <c r="A678" s="31"/>
      <c r="B678" s="31"/>
    </row>
    <row r="679" spans="1:2" x14ac:dyDescent="0.2">
      <c r="A679" s="31"/>
      <c r="B679" s="31"/>
    </row>
    <row r="680" spans="1:2" x14ac:dyDescent="0.2">
      <c r="A680" s="31"/>
      <c r="B680" s="31"/>
    </row>
    <row r="681" spans="1:2" x14ac:dyDescent="0.2">
      <c r="A681" s="31"/>
      <c r="B681" s="31"/>
    </row>
    <row r="682" spans="1:2" x14ac:dyDescent="0.2">
      <c r="A682" s="31"/>
      <c r="B682" s="31"/>
    </row>
    <row r="683" spans="1:2" x14ac:dyDescent="0.2">
      <c r="A683" s="31"/>
      <c r="B683" s="31"/>
    </row>
    <row r="684" spans="1:2" x14ac:dyDescent="0.2">
      <c r="A684" s="31"/>
      <c r="B684" s="31"/>
    </row>
    <row r="685" spans="1:2" x14ac:dyDescent="0.2">
      <c r="A685" s="31"/>
      <c r="B685" s="31"/>
    </row>
    <row r="686" spans="1:2" x14ac:dyDescent="0.2">
      <c r="A686" s="31"/>
      <c r="B686" s="31"/>
    </row>
    <row r="687" spans="1:2" x14ac:dyDescent="0.2">
      <c r="A687" s="31"/>
      <c r="B687" s="31"/>
    </row>
    <row r="688" spans="1:2" x14ac:dyDescent="0.2">
      <c r="A688" s="31"/>
      <c r="B688" s="31"/>
    </row>
    <row r="689" spans="1:2" x14ac:dyDescent="0.2">
      <c r="A689" s="31"/>
      <c r="B689" s="31"/>
    </row>
    <row r="690" spans="1:2" x14ac:dyDescent="0.2">
      <c r="A690" s="31"/>
      <c r="B690" s="31"/>
    </row>
    <row r="691" spans="1:2" x14ac:dyDescent="0.2">
      <c r="A691" s="31"/>
      <c r="B691" s="31"/>
    </row>
    <row r="692" spans="1:2" x14ac:dyDescent="0.2">
      <c r="A692" s="31"/>
      <c r="B692" s="31"/>
    </row>
    <row r="693" spans="1:2" x14ac:dyDescent="0.2">
      <c r="A693" s="31"/>
      <c r="B693" s="31"/>
    </row>
    <row r="694" spans="1:2" x14ac:dyDescent="0.2">
      <c r="A694" s="31"/>
      <c r="B694" s="31"/>
    </row>
    <row r="695" spans="1:2" x14ac:dyDescent="0.2">
      <c r="A695" s="31"/>
      <c r="B695" s="31"/>
    </row>
    <row r="696" spans="1:2" x14ac:dyDescent="0.2">
      <c r="A696" s="31"/>
      <c r="B696" s="31"/>
    </row>
    <row r="697" spans="1:2" x14ac:dyDescent="0.2">
      <c r="A697" s="31"/>
      <c r="B697" s="31"/>
    </row>
    <row r="698" spans="1:2" x14ac:dyDescent="0.2">
      <c r="A698" s="31"/>
      <c r="B698" s="31"/>
    </row>
    <row r="699" spans="1:2" x14ac:dyDescent="0.2">
      <c r="A699" s="31"/>
      <c r="B699" s="31"/>
    </row>
    <row r="700" spans="1:2" x14ac:dyDescent="0.2">
      <c r="A700" s="31"/>
      <c r="B700" s="31"/>
    </row>
    <row r="701" spans="1:2" x14ac:dyDescent="0.2">
      <c r="A701" s="31"/>
      <c r="B701" s="31"/>
    </row>
    <row r="702" spans="1:2" x14ac:dyDescent="0.2">
      <c r="A702" s="31"/>
      <c r="B702" s="31"/>
    </row>
    <row r="703" spans="1:2" x14ac:dyDescent="0.2">
      <c r="A703" s="31"/>
      <c r="B703" s="31"/>
    </row>
    <row r="704" spans="1:2" x14ac:dyDescent="0.2">
      <c r="A704" s="31"/>
      <c r="B704" s="31"/>
    </row>
    <row r="705" spans="1:2" x14ac:dyDescent="0.2">
      <c r="A705" s="31"/>
      <c r="B705" s="31"/>
    </row>
    <row r="706" spans="1:2" x14ac:dyDescent="0.2">
      <c r="A706" s="31"/>
      <c r="B706" s="31"/>
    </row>
    <row r="707" spans="1:2" x14ac:dyDescent="0.2">
      <c r="A707" s="31"/>
      <c r="B707" s="31"/>
    </row>
    <row r="708" spans="1:2" x14ac:dyDescent="0.2">
      <c r="A708" s="31"/>
      <c r="B708" s="31"/>
    </row>
    <row r="709" spans="1:2" x14ac:dyDescent="0.2">
      <c r="A709" s="31"/>
      <c r="B709" s="31"/>
    </row>
    <row r="710" spans="1:2" x14ac:dyDescent="0.2">
      <c r="A710" s="31"/>
      <c r="B710" s="31"/>
    </row>
    <row r="711" spans="1:2" x14ac:dyDescent="0.2">
      <c r="A711" s="31"/>
      <c r="B711" s="31"/>
    </row>
    <row r="712" spans="1:2" x14ac:dyDescent="0.2">
      <c r="A712" s="31"/>
      <c r="B712" s="31"/>
    </row>
    <row r="713" spans="1:2" x14ac:dyDescent="0.2">
      <c r="A713" s="31"/>
      <c r="B713" s="31"/>
    </row>
    <row r="714" spans="1:2" x14ac:dyDescent="0.2">
      <c r="A714" s="31"/>
      <c r="B714" s="31"/>
    </row>
    <row r="715" spans="1:2" x14ac:dyDescent="0.2">
      <c r="A715" s="31"/>
      <c r="B715" s="31"/>
    </row>
    <row r="716" spans="1:2" x14ac:dyDescent="0.2">
      <c r="A716" s="31"/>
      <c r="B716" s="31"/>
    </row>
    <row r="717" spans="1:2" x14ac:dyDescent="0.2">
      <c r="A717" s="31"/>
      <c r="B717" s="31"/>
    </row>
    <row r="718" spans="1:2" x14ac:dyDescent="0.2">
      <c r="A718" s="31"/>
      <c r="B718" s="31"/>
    </row>
    <row r="719" spans="1:2" x14ac:dyDescent="0.2">
      <c r="A719" s="31"/>
      <c r="B719" s="31"/>
    </row>
    <row r="720" spans="1:2" x14ac:dyDescent="0.2">
      <c r="A720" s="31"/>
      <c r="B720" s="31"/>
    </row>
    <row r="721" spans="1:2" x14ac:dyDescent="0.2">
      <c r="A721" s="31"/>
      <c r="B721" s="31"/>
    </row>
    <row r="722" spans="1:2" x14ac:dyDescent="0.2">
      <c r="A722" s="31"/>
      <c r="B722" s="31"/>
    </row>
    <row r="723" spans="1:2" x14ac:dyDescent="0.2">
      <c r="A723" s="31"/>
      <c r="B723" s="31"/>
    </row>
    <row r="724" spans="1:2" x14ac:dyDescent="0.2">
      <c r="A724" s="31"/>
      <c r="B724" s="31"/>
    </row>
    <row r="725" spans="1:2" x14ac:dyDescent="0.2">
      <c r="A725" s="31"/>
      <c r="B725" s="31"/>
    </row>
    <row r="726" spans="1:2" x14ac:dyDescent="0.2">
      <c r="A726" s="31"/>
      <c r="B726" s="31"/>
    </row>
    <row r="727" spans="1:2" x14ac:dyDescent="0.2">
      <c r="A727" s="31"/>
      <c r="B727" s="31"/>
    </row>
    <row r="728" spans="1:2" x14ac:dyDescent="0.2">
      <c r="A728" s="31"/>
      <c r="B728" s="31"/>
    </row>
    <row r="729" spans="1:2" x14ac:dyDescent="0.2">
      <c r="A729" s="31"/>
      <c r="B729" s="31"/>
    </row>
    <row r="730" spans="1:2" x14ac:dyDescent="0.2">
      <c r="A730" s="31"/>
      <c r="B730" s="31"/>
    </row>
    <row r="731" spans="1:2" x14ac:dyDescent="0.2">
      <c r="A731" s="31"/>
      <c r="B731" s="31"/>
    </row>
    <row r="732" spans="1:2" x14ac:dyDescent="0.2">
      <c r="A732" s="31"/>
      <c r="B732" s="31"/>
    </row>
    <row r="733" spans="1:2" x14ac:dyDescent="0.2">
      <c r="A733" s="31"/>
      <c r="B733" s="31"/>
    </row>
    <row r="734" spans="1:2" x14ac:dyDescent="0.2">
      <c r="A734" s="31"/>
      <c r="B734" s="31"/>
    </row>
    <row r="735" spans="1:2" x14ac:dyDescent="0.2">
      <c r="A735" s="31"/>
      <c r="B735" s="31"/>
    </row>
    <row r="736" spans="1:2" x14ac:dyDescent="0.2">
      <c r="A736" s="31"/>
      <c r="B736" s="31"/>
    </row>
    <row r="737" spans="1:2" x14ac:dyDescent="0.2">
      <c r="A737" s="31"/>
      <c r="B737" s="31"/>
    </row>
    <row r="738" spans="1:2" x14ac:dyDescent="0.2">
      <c r="A738" s="31"/>
      <c r="B738" s="31"/>
    </row>
    <row r="739" spans="1:2" x14ac:dyDescent="0.2">
      <c r="A739" s="31"/>
      <c r="B739" s="31"/>
    </row>
    <row r="740" spans="1:2" x14ac:dyDescent="0.2">
      <c r="A740" s="31"/>
      <c r="B740" s="31"/>
    </row>
    <row r="741" spans="1:2" x14ac:dyDescent="0.2">
      <c r="A741" s="31"/>
      <c r="B741" s="31"/>
    </row>
    <row r="742" spans="1:2" x14ac:dyDescent="0.2">
      <c r="A742" s="31"/>
      <c r="B742" s="31"/>
    </row>
    <row r="743" spans="1:2" x14ac:dyDescent="0.2">
      <c r="A743" s="31"/>
      <c r="B743" s="31"/>
    </row>
    <row r="744" spans="1:2" x14ac:dyDescent="0.2">
      <c r="A744" s="31"/>
      <c r="B744" s="31"/>
    </row>
    <row r="745" spans="1:2" x14ac:dyDescent="0.2">
      <c r="A745" s="31"/>
      <c r="B745" s="31"/>
    </row>
    <row r="746" spans="1:2" x14ac:dyDescent="0.2">
      <c r="A746" s="31"/>
      <c r="B746" s="31"/>
    </row>
    <row r="747" spans="1:2" x14ac:dyDescent="0.2">
      <c r="A747" s="31"/>
      <c r="B747" s="31"/>
    </row>
    <row r="748" spans="1:2" x14ac:dyDescent="0.2">
      <c r="A748" s="31"/>
      <c r="B748" s="31"/>
    </row>
    <row r="749" spans="1:2" x14ac:dyDescent="0.2">
      <c r="A749" s="31"/>
      <c r="B749" s="31"/>
    </row>
    <row r="750" spans="1:2" x14ac:dyDescent="0.2">
      <c r="A750" s="31"/>
      <c r="B750" s="31"/>
    </row>
    <row r="751" spans="1:2" x14ac:dyDescent="0.2">
      <c r="A751" s="31"/>
      <c r="B751" s="31"/>
    </row>
    <row r="752" spans="1:2" x14ac:dyDescent="0.2">
      <c r="A752" s="31"/>
      <c r="B752" s="31"/>
    </row>
    <row r="753" spans="1:2" x14ac:dyDescent="0.2">
      <c r="A753" s="31"/>
      <c r="B753" s="31"/>
    </row>
    <row r="754" spans="1:2" x14ac:dyDescent="0.2">
      <c r="A754" s="31"/>
      <c r="B754" s="31"/>
    </row>
    <row r="755" spans="1:2" x14ac:dyDescent="0.2">
      <c r="A755" s="31"/>
      <c r="B755" s="31"/>
    </row>
    <row r="756" spans="1:2" x14ac:dyDescent="0.2">
      <c r="A756" s="31"/>
      <c r="B756" s="31"/>
    </row>
    <row r="757" spans="1:2" x14ac:dyDescent="0.2">
      <c r="A757" s="31"/>
      <c r="B757" s="31"/>
    </row>
    <row r="758" spans="1:2" x14ac:dyDescent="0.2">
      <c r="A758" s="31"/>
      <c r="B758" s="31"/>
    </row>
    <row r="759" spans="1:2" x14ac:dyDescent="0.2">
      <c r="A759" s="31"/>
      <c r="B759" s="31"/>
    </row>
    <row r="760" spans="1:2" x14ac:dyDescent="0.2">
      <c r="A760" s="31"/>
      <c r="B760" s="31"/>
    </row>
    <row r="761" spans="1:2" x14ac:dyDescent="0.2">
      <c r="A761" s="31"/>
      <c r="B761" s="31"/>
    </row>
    <row r="762" spans="1:2" x14ac:dyDescent="0.2">
      <c r="A762" s="31"/>
      <c r="B762" s="31"/>
    </row>
    <row r="763" spans="1:2" x14ac:dyDescent="0.2">
      <c r="A763" s="31"/>
      <c r="B763" s="31"/>
    </row>
    <row r="764" spans="1:2" x14ac:dyDescent="0.2">
      <c r="A764" s="31"/>
      <c r="B764" s="31"/>
    </row>
    <row r="765" spans="1:2" x14ac:dyDescent="0.2">
      <c r="A765" s="31"/>
      <c r="B765" s="31"/>
    </row>
    <row r="766" spans="1:2" x14ac:dyDescent="0.2">
      <c r="A766" s="31"/>
      <c r="B766" s="31"/>
    </row>
    <row r="767" spans="1:2" x14ac:dyDescent="0.2">
      <c r="A767" s="31"/>
      <c r="B767" s="31"/>
    </row>
    <row r="768" spans="1:2" x14ac:dyDescent="0.2">
      <c r="A768" s="31"/>
      <c r="B768" s="31"/>
    </row>
    <row r="769" spans="1:2" x14ac:dyDescent="0.2">
      <c r="A769" s="31"/>
      <c r="B769" s="31"/>
    </row>
    <row r="770" spans="1:2" x14ac:dyDescent="0.2">
      <c r="A770" s="31"/>
      <c r="B770" s="31"/>
    </row>
    <row r="771" spans="1:2" x14ac:dyDescent="0.2">
      <c r="A771" s="31"/>
      <c r="B771" s="31"/>
    </row>
    <row r="772" spans="1:2" x14ac:dyDescent="0.2">
      <c r="A772" s="31"/>
      <c r="B772" s="31"/>
    </row>
    <row r="773" spans="1:2" x14ac:dyDescent="0.2">
      <c r="A773" s="31"/>
      <c r="B773" s="31"/>
    </row>
    <row r="774" spans="1:2" x14ac:dyDescent="0.2">
      <c r="A774" s="31"/>
      <c r="B774" s="31"/>
    </row>
    <row r="775" spans="1:2" x14ac:dyDescent="0.2">
      <c r="A775" s="31"/>
      <c r="B775" s="31"/>
    </row>
    <row r="776" spans="1:2" x14ac:dyDescent="0.2">
      <c r="A776" s="31"/>
      <c r="B776" s="31"/>
    </row>
    <row r="777" spans="1:2" x14ac:dyDescent="0.2">
      <c r="A777" s="31"/>
      <c r="B777" s="31"/>
    </row>
    <row r="778" spans="1:2" x14ac:dyDescent="0.2">
      <c r="A778" s="31"/>
      <c r="B778" s="31"/>
    </row>
    <row r="779" spans="1:2" x14ac:dyDescent="0.2">
      <c r="A779" s="31"/>
      <c r="B779" s="31"/>
    </row>
    <row r="780" spans="1:2" x14ac:dyDescent="0.2">
      <c r="A780" s="31"/>
      <c r="B780" s="31"/>
    </row>
    <row r="781" spans="1:2" x14ac:dyDescent="0.2">
      <c r="A781" s="31"/>
      <c r="B781" s="31"/>
    </row>
    <row r="782" spans="1:2" x14ac:dyDescent="0.2">
      <c r="A782" s="31"/>
      <c r="B782" s="31"/>
    </row>
    <row r="783" spans="1:2" x14ac:dyDescent="0.2">
      <c r="A783" s="31"/>
      <c r="B783" s="31"/>
    </row>
    <row r="784" spans="1:2" x14ac:dyDescent="0.2">
      <c r="A784" s="31"/>
      <c r="B784" s="31"/>
    </row>
    <row r="785" spans="1:2" x14ac:dyDescent="0.2">
      <c r="A785" s="31"/>
      <c r="B785" s="31"/>
    </row>
    <row r="786" spans="1:2" x14ac:dyDescent="0.2">
      <c r="A786" s="31"/>
      <c r="B786" s="31"/>
    </row>
    <row r="787" spans="1:2" x14ac:dyDescent="0.2">
      <c r="A787" s="31"/>
      <c r="B787" s="31"/>
    </row>
    <row r="788" spans="1:2" x14ac:dyDescent="0.2">
      <c r="A788" s="31"/>
      <c r="B788" s="31"/>
    </row>
    <row r="789" spans="1:2" x14ac:dyDescent="0.2">
      <c r="A789" s="31"/>
      <c r="B789" s="31"/>
    </row>
    <row r="790" spans="1:2" x14ac:dyDescent="0.2">
      <c r="A790" s="31"/>
      <c r="B790" s="31"/>
    </row>
    <row r="791" spans="1:2" x14ac:dyDescent="0.2">
      <c r="A791" s="31"/>
      <c r="B791" s="31"/>
    </row>
    <row r="792" spans="1:2" x14ac:dyDescent="0.2">
      <c r="A792" s="31"/>
      <c r="B792" s="31"/>
    </row>
    <row r="793" spans="1:2" x14ac:dyDescent="0.2">
      <c r="A793" s="31"/>
      <c r="B793" s="31"/>
    </row>
    <row r="794" spans="1:2" x14ac:dyDescent="0.2">
      <c r="A794" s="31"/>
      <c r="B794" s="31"/>
    </row>
    <row r="795" spans="1:2" x14ac:dyDescent="0.2">
      <c r="A795" s="31"/>
      <c r="B795" s="31"/>
    </row>
    <row r="796" spans="1:2" x14ac:dyDescent="0.2">
      <c r="A796" s="31"/>
      <c r="B796" s="31"/>
    </row>
    <row r="797" spans="1:2" x14ac:dyDescent="0.2">
      <c r="A797" s="31"/>
      <c r="B797" s="31"/>
    </row>
    <row r="798" spans="1:2" x14ac:dyDescent="0.2">
      <c r="A798" s="31"/>
      <c r="B798" s="31"/>
    </row>
    <row r="799" spans="1:2" x14ac:dyDescent="0.2">
      <c r="A799" s="31"/>
      <c r="B799" s="31"/>
    </row>
    <row r="800" spans="1:2" x14ac:dyDescent="0.2">
      <c r="A800" s="31"/>
      <c r="B800" s="31"/>
    </row>
    <row r="801" spans="1:2" x14ac:dyDescent="0.2">
      <c r="A801" s="31"/>
      <c r="B801" s="31"/>
    </row>
    <row r="802" spans="1:2" x14ac:dyDescent="0.2">
      <c r="A802" s="31"/>
      <c r="B802" s="31"/>
    </row>
    <row r="803" spans="1:2" x14ac:dyDescent="0.2">
      <c r="A803" s="31"/>
      <c r="B803" s="31"/>
    </row>
    <row r="804" spans="1:2" x14ac:dyDescent="0.2">
      <c r="A804" s="31"/>
      <c r="B804" s="31"/>
    </row>
    <row r="805" spans="1:2" x14ac:dyDescent="0.2">
      <c r="A805" s="31"/>
      <c r="B805" s="31"/>
    </row>
    <row r="806" spans="1:2" x14ac:dyDescent="0.2">
      <c r="A806" s="31"/>
      <c r="B806" s="31"/>
    </row>
    <row r="807" spans="1:2" x14ac:dyDescent="0.2">
      <c r="A807" s="31"/>
      <c r="B807" s="31"/>
    </row>
    <row r="808" spans="1:2" x14ac:dyDescent="0.2">
      <c r="A808" s="31"/>
      <c r="B808" s="31"/>
    </row>
    <row r="809" spans="1:2" x14ac:dyDescent="0.2">
      <c r="A809" s="31"/>
      <c r="B809" s="31"/>
    </row>
    <row r="810" spans="1:2" x14ac:dyDescent="0.2">
      <c r="A810" s="31"/>
      <c r="B810" s="31"/>
    </row>
    <row r="811" spans="1:2" x14ac:dyDescent="0.2">
      <c r="A811" s="31"/>
      <c r="B811" s="31"/>
    </row>
    <row r="812" spans="1:2" x14ac:dyDescent="0.2">
      <c r="A812" s="31"/>
      <c r="B812" s="31"/>
    </row>
    <row r="813" spans="1:2" x14ac:dyDescent="0.2">
      <c r="A813" s="31"/>
      <c r="B813" s="31"/>
    </row>
    <row r="814" spans="1:2" x14ac:dyDescent="0.2">
      <c r="A814" s="31"/>
      <c r="B814" s="31"/>
    </row>
    <row r="815" spans="1:2" x14ac:dyDescent="0.2">
      <c r="A815" s="31"/>
      <c r="B815" s="31"/>
    </row>
    <row r="816" spans="1:2" x14ac:dyDescent="0.2">
      <c r="A816" s="31"/>
      <c r="B816" s="31"/>
    </row>
    <row r="817" spans="1:2" x14ac:dyDescent="0.2">
      <c r="A817" s="31"/>
      <c r="B817" s="31"/>
    </row>
    <row r="818" spans="1:2" x14ac:dyDescent="0.2">
      <c r="A818" s="31"/>
      <c r="B818" s="31"/>
    </row>
    <row r="819" spans="1:2" x14ac:dyDescent="0.2">
      <c r="A819" s="31"/>
      <c r="B819" s="31"/>
    </row>
    <row r="820" spans="1:2" x14ac:dyDescent="0.2">
      <c r="A820" s="31"/>
      <c r="B820" s="31"/>
    </row>
    <row r="821" spans="1:2" x14ac:dyDescent="0.2">
      <c r="A821" s="31"/>
      <c r="B821" s="31"/>
    </row>
    <row r="822" spans="1:2" x14ac:dyDescent="0.2">
      <c r="A822" s="31"/>
      <c r="B822" s="31"/>
    </row>
    <row r="823" spans="1:2" x14ac:dyDescent="0.2">
      <c r="A823" s="31"/>
      <c r="B823" s="31"/>
    </row>
    <row r="824" spans="1:2" x14ac:dyDescent="0.2">
      <c r="A824" s="31"/>
      <c r="B824" s="31"/>
    </row>
    <row r="825" spans="1:2" x14ac:dyDescent="0.2">
      <c r="A825" s="31"/>
      <c r="B825" s="31"/>
    </row>
    <row r="826" spans="1:2" x14ac:dyDescent="0.2">
      <c r="A826" s="31"/>
      <c r="B826" s="31"/>
    </row>
    <row r="827" spans="1:2" x14ac:dyDescent="0.2">
      <c r="A827" s="31"/>
      <c r="B827" s="31"/>
    </row>
    <row r="828" spans="1:2" x14ac:dyDescent="0.2">
      <c r="A828" s="31"/>
      <c r="B828" s="31"/>
    </row>
    <row r="829" spans="1:2" x14ac:dyDescent="0.2">
      <c r="A829" s="31"/>
      <c r="B829" s="31"/>
    </row>
    <row r="830" spans="1:2" x14ac:dyDescent="0.2">
      <c r="A830" s="31"/>
      <c r="B830" s="31"/>
    </row>
    <row r="831" spans="1:2" x14ac:dyDescent="0.2">
      <c r="A831" s="31"/>
      <c r="B831" s="31"/>
    </row>
    <row r="832" spans="1:2" x14ac:dyDescent="0.2">
      <c r="A832" s="31"/>
      <c r="B832" s="31"/>
    </row>
    <row r="833" spans="1:2" x14ac:dyDescent="0.2">
      <c r="A833" s="31"/>
      <c r="B833" s="31"/>
    </row>
    <row r="834" spans="1:2" x14ac:dyDescent="0.2">
      <c r="A834" s="31"/>
      <c r="B834" s="31"/>
    </row>
    <row r="835" spans="1:2" x14ac:dyDescent="0.2">
      <c r="A835" s="31"/>
      <c r="B835" s="31"/>
    </row>
    <row r="836" spans="1:2" x14ac:dyDescent="0.2">
      <c r="A836" s="31"/>
      <c r="B836" s="31"/>
    </row>
    <row r="837" spans="1:2" x14ac:dyDescent="0.2">
      <c r="A837" s="31"/>
      <c r="B837" s="31"/>
    </row>
    <row r="838" spans="1:2" x14ac:dyDescent="0.2">
      <c r="A838" s="31"/>
      <c r="B838" s="31"/>
    </row>
    <row r="839" spans="1:2" x14ac:dyDescent="0.2">
      <c r="A839" s="31"/>
      <c r="B839" s="31"/>
    </row>
    <row r="840" spans="1:2" x14ac:dyDescent="0.2">
      <c r="A840" s="31"/>
      <c r="B840" s="31"/>
    </row>
    <row r="841" spans="1:2" x14ac:dyDescent="0.2">
      <c r="A841" s="31"/>
      <c r="B841" s="31"/>
    </row>
    <row r="842" spans="1:2" x14ac:dyDescent="0.2">
      <c r="A842" s="31"/>
      <c r="B842" s="31"/>
    </row>
    <row r="843" spans="1:2" x14ac:dyDescent="0.2">
      <c r="A843" s="31"/>
      <c r="B843" s="31"/>
    </row>
    <row r="844" spans="1:2" x14ac:dyDescent="0.2">
      <c r="A844" s="31"/>
      <c r="B844" s="31"/>
    </row>
    <row r="845" spans="1:2" x14ac:dyDescent="0.2">
      <c r="A845" s="31"/>
      <c r="B845" s="31"/>
    </row>
    <row r="846" spans="1:2" x14ac:dyDescent="0.2">
      <c r="A846" s="31"/>
      <c r="B846" s="31"/>
    </row>
    <row r="847" spans="1:2" x14ac:dyDescent="0.2">
      <c r="A847" s="31"/>
      <c r="B847" s="31"/>
    </row>
    <row r="848" spans="1:2" x14ac:dyDescent="0.2">
      <c r="A848" s="31"/>
      <c r="B848" s="31"/>
    </row>
    <row r="849" spans="1:2" x14ac:dyDescent="0.2">
      <c r="A849" s="31"/>
      <c r="B849" s="31"/>
    </row>
    <row r="850" spans="1:2" x14ac:dyDescent="0.2">
      <c r="A850" s="31"/>
      <c r="B850" s="31"/>
    </row>
    <row r="851" spans="1:2" x14ac:dyDescent="0.2">
      <c r="A851" s="31"/>
      <c r="B851" s="31"/>
    </row>
    <row r="852" spans="1:2" x14ac:dyDescent="0.2">
      <c r="A852" s="31"/>
      <c r="B852" s="31"/>
    </row>
    <row r="853" spans="1:2" x14ac:dyDescent="0.2">
      <c r="A853" s="31"/>
      <c r="B853" s="31"/>
    </row>
    <row r="854" spans="1:2" x14ac:dyDescent="0.2">
      <c r="A854" s="31"/>
      <c r="B854" s="31"/>
    </row>
    <row r="855" spans="1:2" x14ac:dyDescent="0.2">
      <c r="A855" s="31"/>
      <c r="B855" s="31"/>
    </row>
    <row r="856" spans="1:2" x14ac:dyDescent="0.2">
      <c r="A856" s="31"/>
      <c r="B856" s="31"/>
    </row>
    <row r="857" spans="1:2" x14ac:dyDescent="0.2">
      <c r="A857" s="31"/>
      <c r="B857" s="31"/>
    </row>
    <row r="858" spans="1:2" x14ac:dyDescent="0.2">
      <c r="A858" s="31"/>
      <c r="B858" s="31"/>
    </row>
    <row r="859" spans="1:2" x14ac:dyDescent="0.2">
      <c r="A859" s="31"/>
      <c r="B859" s="31"/>
    </row>
    <row r="860" spans="1:2" x14ac:dyDescent="0.2">
      <c r="A860" s="31"/>
      <c r="B860" s="31"/>
    </row>
    <row r="861" spans="1:2" x14ac:dyDescent="0.2">
      <c r="A861" s="31"/>
      <c r="B861" s="31"/>
    </row>
    <row r="862" spans="1:2" x14ac:dyDescent="0.2">
      <c r="A862" s="31"/>
      <c r="B862" s="31"/>
    </row>
    <row r="863" spans="1:2" x14ac:dyDescent="0.2">
      <c r="A863" s="31"/>
      <c r="B863" s="31"/>
    </row>
    <row r="864" spans="1:2" x14ac:dyDescent="0.2">
      <c r="A864" s="31"/>
      <c r="B864" s="31"/>
    </row>
    <row r="865" spans="1:2" x14ac:dyDescent="0.2">
      <c r="A865" s="31"/>
      <c r="B865" s="31"/>
    </row>
    <row r="866" spans="1:2" x14ac:dyDescent="0.2">
      <c r="A866" s="31"/>
      <c r="B866" s="31"/>
    </row>
    <row r="867" spans="1:2" x14ac:dyDescent="0.2">
      <c r="A867" s="31"/>
      <c r="B867" s="31"/>
    </row>
    <row r="868" spans="1:2" x14ac:dyDescent="0.2">
      <c r="A868" s="31"/>
      <c r="B868" s="31"/>
    </row>
    <row r="869" spans="1:2" x14ac:dyDescent="0.2">
      <c r="A869" s="31"/>
      <c r="B869" s="31"/>
    </row>
    <row r="870" spans="1:2" x14ac:dyDescent="0.2">
      <c r="A870" s="31"/>
      <c r="B870" s="31"/>
    </row>
    <row r="871" spans="1:2" x14ac:dyDescent="0.2">
      <c r="A871" s="31"/>
      <c r="B871" s="31"/>
    </row>
    <row r="872" spans="1:2" x14ac:dyDescent="0.2">
      <c r="A872" s="31"/>
      <c r="B872" s="31"/>
    </row>
    <row r="873" spans="1:2" x14ac:dyDescent="0.2">
      <c r="A873" s="31"/>
      <c r="B873" s="31"/>
    </row>
    <row r="874" spans="1:2" x14ac:dyDescent="0.2">
      <c r="A874" s="31"/>
      <c r="B874" s="31"/>
    </row>
    <row r="875" spans="1:2" x14ac:dyDescent="0.2">
      <c r="A875" s="31"/>
      <c r="B875" s="31"/>
    </row>
    <row r="876" spans="1:2" x14ac:dyDescent="0.2">
      <c r="A876" s="31"/>
      <c r="B876" s="31"/>
    </row>
    <row r="877" spans="1:2" x14ac:dyDescent="0.2">
      <c r="A877" s="31"/>
      <c r="B877" s="31"/>
    </row>
    <row r="878" spans="1:2" x14ac:dyDescent="0.2">
      <c r="A878" s="31"/>
      <c r="B878" s="31"/>
    </row>
    <row r="879" spans="1:2" x14ac:dyDescent="0.2">
      <c r="A879" s="31"/>
      <c r="B879" s="31"/>
    </row>
    <row r="880" spans="1:2" x14ac:dyDescent="0.2">
      <c r="A880" s="31"/>
      <c r="B880" s="31"/>
    </row>
    <row r="881" spans="1:2" x14ac:dyDescent="0.2">
      <c r="A881" s="31"/>
      <c r="B881" s="31"/>
    </row>
    <row r="882" spans="1:2" x14ac:dyDescent="0.2">
      <c r="A882" s="31"/>
      <c r="B882" s="31"/>
    </row>
    <row r="883" spans="1:2" x14ac:dyDescent="0.2">
      <c r="A883" s="31"/>
      <c r="B883" s="31"/>
    </row>
    <row r="884" spans="1:2" x14ac:dyDescent="0.2">
      <c r="A884" s="31"/>
      <c r="B884" s="31"/>
    </row>
    <row r="885" spans="1:2" x14ac:dyDescent="0.2">
      <c r="A885" s="31"/>
      <c r="B885" s="31"/>
    </row>
    <row r="886" spans="1:2" x14ac:dyDescent="0.2">
      <c r="A886" s="31"/>
      <c r="B886" s="31"/>
    </row>
    <row r="887" spans="1:2" x14ac:dyDescent="0.2">
      <c r="A887" s="31"/>
      <c r="B887" s="31"/>
    </row>
    <row r="888" spans="1:2" x14ac:dyDescent="0.2">
      <c r="A888" s="31"/>
      <c r="B888" s="31"/>
    </row>
    <row r="889" spans="1:2" x14ac:dyDescent="0.2">
      <c r="A889" s="31"/>
      <c r="B889" s="31"/>
    </row>
    <row r="890" spans="1:2" x14ac:dyDescent="0.2">
      <c r="A890" s="31"/>
      <c r="B890" s="31"/>
    </row>
    <row r="891" spans="1:2" x14ac:dyDescent="0.2">
      <c r="A891" s="31"/>
      <c r="B891" s="31"/>
    </row>
    <row r="892" spans="1:2" x14ac:dyDescent="0.2">
      <c r="A892" s="31"/>
      <c r="B892" s="31"/>
    </row>
    <row r="893" spans="1:2" x14ac:dyDescent="0.2">
      <c r="A893" s="31"/>
      <c r="B893" s="31"/>
    </row>
    <row r="894" spans="1:2" x14ac:dyDescent="0.2">
      <c r="A894" s="31"/>
      <c r="B894" s="31"/>
    </row>
    <row r="895" spans="1:2" x14ac:dyDescent="0.2">
      <c r="A895" s="31"/>
      <c r="B895" s="31"/>
    </row>
    <row r="896" spans="1:2" x14ac:dyDescent="0.2">
      <c r="A896" s="31"/>
      <c r="B896" s="31"/>
    </row>
    <row r="897" spans="1:2" x14ac:dyDescent="0.2">
      <c r="A897" s="31"/>
      <c r="B897" s="31"/>
    </row>
    <row r="898" spans="1:2" x14ac:dyDescent="0.2">
      <c r="A898" s="31"/>
      <c r="B898" s="31"/>
    </row>
    <row r="899" spans="1:2" x14ac:dyDescent="0.2">
      <c r="A899" s="31"/>
      <c r="B899" s="31"/>
    </row>
    <row r="900" spans="1:2" x14ac:dyDescent="0.2">
      <c r="A900" s="31"/>
      <c r="B900" s="31"/>
    </row>
    <row r="901" spans="1:2" x14ac:dyDescent="0.2">
      <c r="A901" s="31"/>
      <c r="B901" s="31"/>
    </row>
    <row r="902" spans="1:2" x14ac:dyDescent="0.2">
      <c r="A902" s="31"/>
      <c r="B902" s="31"/>
    </row>
    <row r="903" spans="1:2" x14ac:dyDescent="0.2">
      <c r="A903" s="31"/>
      <c r="B903" s="31"/>
    </row>
    <row r="904" spans="1:2" x14ac:dyDescent="0.2">
      <c r="A904" s="31"/>
      <c r="B904" s="31"/>
    </row>
    <row r="905" spans="1:2" x14ac:dyDescent="0.2">
      <c r="A905" s="31"/>
      <c r="B905" s="31"/>
    </row>
    <row r="906" spans="1:2" x14ac:dyDescent="0.2">
      <c r="A906" s="31"/>
      <c r="B906" s="31"/>
    </row>
    <row r="907" spans="1:2" x14ac:dyDescent="0.2">
      <c r="A907" s="31"/>
      <c r="B907" s="31"/>
    </row>
    <row r="908" spans="1:2" x14ac:dyDescent="0.2">
      <c r="A908" s="31"/>
      <c r="B908" s="31"/>
    </row>
    <row r="909" spans="1:2" x14ac:dyDescent="0.2">
      <c r="A909" s="31"/>
      <c r="B909" s="31"/>
    </row>
    <row r="910" spans="1:2" x14ac:dyDescent="0.2">
      <c r="A910" s="31"/>
      <c r="B910" s="31"/>
    </row>
    <row r="911" spans="1:2" x14ac:dyDescent="0.2">
      <c r="A911" s="31"/>
      <c r="B911" s="31"/>
    </row>
    <row r="912" spans="1:2" x14ac:dyDescent="0.2">
      <c r="A912" s="31"/>
      <c r="B912" s="31"/>
    </row>
    <row r="913" spans="1:2" x14ac:dyDescent="0.2">
      <c r="A913" s="31"/>
      <c r="B913" s="31"/>
    </row>
    <row r="914" spans="1:2" x14ac:dyDescent="0.2">
      <c r="A914" s="31"/>
      <c r="B914" s="31"/>
    </row>
    <row r="915" spans="1:2" x14ac:dyDescent="0.2">
      <c r="A915" s="31"/>
      <c r="B915" s="31"/>
    </row>
    <row r="916" spans="1:2" x14ac:dyDescent="0.2">
      <c r="A916" s="31"/>
      <c r="B916" s="31"/>
    </row>
    <row r="917" spans="1:2" x14ac:dyDescent="0.2">
      <c r="A917" s="31"/>
      <c r="B917" s="31"/>
    </row>
    <row r="918" spans="1:2" x14ac:dyDescent="0.2">
      <c r="A918" s="31"/>
      <c r="B918" s="31"/>
    </row>
    <row r="919" spans="1:2" x14ac:dyDescent="0.2">
      <c r="A919" s="31"/>
      <c r="B919" s="31"/>
    </row>
    <row r="920" spans="1:2" x14ac:dyDescent="0.2">
      <c r="A920" s="31"/>
      <c r="B920" s="31"/>
    </row>
    <row r="921" spans="1:2" x14ac:dyDescent="0.2">
      <c r="A921" s="31"/>
      <c r="B921" s="31"/>
    </row>
    <row r="922" spans="1:2" x14ac:dyDescent="0.2">
      <c r="A922" s="31"/>
      <c r="B922" s="31"/>
    </row>
    <row r="923" spans="1:2" x14ac:dyDescent="0.2">
      <c r="A923" s="31"/>
      <c r="B923" s="31"/>
    </row>
    <row r="924" spans="1:2" x14ac:dyDescent="0.2">
      <c r="A924" s="31"/>
      <c r="B924" s="31"/>
    </row>
    <row r="925" spans="1:2" x14ac:dyDescent="0.2">
      <c r="A925" s="31"/>
      <c r="B925" s="31"/>
    </row>
    <row r="926" spans="1:2" x14ac:dyDescent="0.2">
      <c r="A926" s="31"/>
      <c r="B926" s="31"/>
    </row>
    <row r="927" spans="1:2" x14ac:dyDescent="0.2">
      <c r="A927" s="31"/>
      <c r="B927" s="31"/>
    </row>
    <row r="928" spans="1:2" x14ac:dyDescent="0.2">
      <c r="A928" s="31"/>
      <c r="B928" s="31"/>
    </row>
    <row r="929" spans="1:2" x14ac:dyDescent="0.2">
      <c r="A929" s="31"/>
      <c r="B929" s="31"/>
    </row>
    <row r="930" spans="1:2" x14ac:dyDescent="0.2">
      <c r="A930" s="31"/>
      <c r="B930" s="31"/>
    </row>
    <row r="931" spans="1:2" x14ac:dyDescent="0.2">
      <c r="A931" s="31"/>
      <c r="B931" s="31"/>
    </row>
    <row r="932" spans="1:2" x14ac:dyDescent="0.2">
      <c r="A932" s="31"/>
      <c r="B932" s="31"/>
    </row>
    <row r="933" spans="1:2" x14ac:dyDescent="0.2">
      <c r="A933" s="31"/>
      <c r="B933" s="31"/>
    </row>
    <row r="934" spans="1:2" x14ac:dyDescent="0.2">
      <c r="A934" s="31"/>
      <c r="B934" s="31"/>
    </row>
    <row r="935" spans="1:2" x14ac:dyDescent="0.2">
      <c r="A935" s="31"/>
      <c r="B935" s="31"/>
    </row>
    <row r="936" spans="1:2" x14ac:dyDescent="0.2">
      <c r="A936" s="31"/>
      <c r="B936" s="31"/>
    </row>
    <row r="937" spans="1:2" x14ac:dyDescent="0.2">
      <c r="A937" s="31"/>
      <c r="B937" s="31"/>
    </row>
    <row r="938" spans="1:2" x14ac:dyDescent="0.2">
      <c r="A938" s="31"/>
      <c r="B938" s="31"/>
    </row>
    <row r="939" spans="1:2" x14ac:dyDescent="0.2">
      <c r="A939" s="31"/>
      <c r="B939" s="31"/>
    </row>
    <row r="940" spans="1:2" x14ac:dyDescent="0.2">
      <c r="A940" s="31"/>
      <c r="B940" s="31"/>
    </row>
    <row r="941" spans="1:2" x14ac:dyDescent="0.2">
      <c r="A941" s="31"/>
      <c r="B941" s="31"/>
    </row>
    <row r="942" spans="1:2" x14ac:dyDescent="0.2">
      <c r="A942" s="31"/>
      <c r="B942" s="31"/>
    </row>
    <row r="943" spans="1:2" x14ac:dyDescent="0.2">
      <c r="A943" s="31"/>
      <c r="B943" s="31"/>
    </row>
    <row r="944" spans="1:2" x14ac:dyDescent="0.2">
      <c r="A944" s="31"/>
      <c r="B944" s="31"/>
    </row>
    <row r="945" spans="1:2" x14ac:dyDescent="0.2">
      <c r="A945" s="31"/>
      <c r="B945" s="31"/>
    </row>
    <row r="946" spans="1:2" x14ac:dyDescent="0.2">
      <c r="A946" s="31"/>
      <c r="B946" s="31"/>
    </row>
    <row r="947" spans="1:2" x14ac:dyDescent="0.2">
      <c r="A947" s="31"/>
      <c r="B947" s="31"/>
    </row>
    <row r="948" spans="1:2" x14ac:dyDescent="0.2">
      <c r="A948" s="31"/>
      <c r="B948" s="31"/>
    </row>
    <row r="949" spans="1:2" x14ac:dyDescent="0.2">
      <c r="A949" s="31"/>
      <c r="B949" s="31"/>
    </row>
    <row r="950" spans="1:2" x14ac:dyDescent="0.2">
      <c r="A950" s="31"/>
      <c r="B950" s="31"/>
    </row>
    <row r="951" spans="1:2" x14ac:dyDescent="0.2">
      <c r="A951" s="31"/>
      <c r="B951" s="31"/>
    </row>
    <row r="952" spans="1:2" x14ac:dyDescent="0.2">
      <c r="A952" s="31"/>
      <c r="B952" s="31"/>
    </row>
    <row r="953" spans="1:2" x14ac:dyDescent="0.2">
      <c r="A953" s="31"/>
      <c r="B953" s="31"/>
    </row>
    <row r="954" spans="1:2" x14ac:dyDescent="0.2">
      <c r="A954" s="31"/>
      <c r="B954" s="31"/>
    </row>
    <row r="955" spans="1:2" x14ac:dyDescent="0.2">
      <c r="A955" s="31"/>
      <c r="B955" s="31"/>
    </row>
    <row r="956" spans="1:2" x14ac:dyDescent="0.2">
      <c r="A956" s="31"/>
      <c r="B956" s="31"/>
    </row>
    <row r="957" spans="1:2" x14ac:dyDescent="0.2">
      <c r="A957" s="31"/>
      <c r="B957" s="31"/>
    </row>
    <row r="958" spans="1:2" x14ac:dyDescent="0.2">
      <c r="A958" s="31"/>
      <c r="B958" s="31"/>
    </row>
    <row r="959" spans="1:2" x14ac:dyDescent="0.2">
      <c r="A959" s="31"/>
      <c r="B959" s="31"/>
    </row>
    <row r="960" spans="1:2" x14ac:dyDescent="0.2">
      <c r="A960" s="31"/>
      <c r="B960" s="31"/>
    </row>
    <row r="961" spans="1:2" x14ac:dyDescent="0.2">
      <c r="A961" s="31"/>
      <c r="B961" s="31"/>
    </row>
    <row r="962" spans="1:2" x14ac:dyDescent="0.2">
      <c r="A962" s="31"/>
      <c r="B962" s="31"/>
    </row>
    <row r="963" spans="1:2" x14ac:dyDescent="0.2">
      <c r="A963" s="31"/>
      <c r="B963" s="31"/>
    </row>
    <row r="964" spans="1:2" x14ac:dyDescent="0.2">
      <c r="A964" s="31"/>
      <c r="B964" s="31"/>
    </row>
    <row r="965" spans="1:2" x14ac:dyDescent="0.2">
      <c r="A965" s="31"/>
      <c r="B965" s="31"/>
    </row>
    <row r="966" spans="1:2" x14ac:dyDescent="0.2">
      <c r="A966" s="31"/>
      <c r="B966" s="31"/>
    </row>
    <row r="967" spans="1:2" x14ac:dyDescent="0.2">
      <c r="A967" s="31"/>
      <c r="B967" s="31"/>
    </row>
    <row r="968" spans="1:2" x14ac:dyDescent="0.2">
      <c r="A968" s="31"/>
      <c r="B968" s="31"/>
    </row>
    <row r="969" spans="1:2" x14ac:dyDescent="0.2">
      <c r="A969" s="31"/>
      <c r="B969" s="31"/>
    </row>
    <row r="970" spans="1:2" x14ac:dyDescent="0.2">
      <c r="A970" s="31"/>
      <c r="B970" s="31"/>
    </row>
    <row r="971" spans="1:2" x14ac:dyDescent="0.2">
      <c r="A971" s="31"/>
      <c r="B971" s="31"/>
    </row>
    <row r="972" spans="1:2" x14ac:dyDescent="0.2">
      <c r="A972" s="31"/>
      <c r="B972" s="31"/>
    </row>
    <row r="973" spans="1:2" x14ac:dyDescent="0.2">
      <c r="A973" s="31"/>
      <c r="B973" s="31"/>
    </row>
    <row r="974" spans="1:2" x14ac:dyDescent="0.2">
      <c r="A974" s="31"/>
      <c r="B974" s="31"/>
    </row>
    <row r="975" spans="1:2" x14ac:dyDescent="0.2">
      <c r="A975" s="31"/>
      <c r="B975" s="31"/>
    </row>
    <row r="976" spans="1:2" x14ac:dyDescent="0.2">
      <c r="A976" s="31"/>
      <c r="B976" s="31"/>
    </row>
    <row r="977" spans="1:2" x14ac:dyDescent="0.2">
      <c r="A977" s="31"/>
      <c r="B977" s="31"/>
    </row>
    <row r="978" spans="1:2" x14ac:dyDescent="0.2">
      <c r="A978" s="31"/>
      <c r="B978" s="31"/>
    </row>
    <row r="979" spans="1:2" x14ac:dyDescent="0.2">
      <c r="A979" s="31"/>
      <c r="B979" s="31"/>
    </row>
    <row r="980" spans="1:2" x14ac:dyDescent="0.2">
      <c r="A980" s="31"/>
      <c r="B980" s="31"/>
    </row>
    <row r="981" spans="1:2" x14ac:dyDescent="0.2">
      <c r="A981" s="31"/>
      <c r="B981" s="31"/>
    </row>
    <row r="982" spans="1:2" x14ac:dyDescent="0.2">
      <c r="A982" s="31"/>
      <c r="B982" s="31"/>
    </row>
    <row r="983" spans="1:2" x14ac:dyDescent="0.2">
      <c r="A983" s="31"/>
      <c r="B983" s="31"/>
    </row>
    <row r="984" spans="1:2" x14ac:dyDescent="0.2">
      <c r="A984" s="31"/>
      <c r="B984" s="31"/>
    </row>
    <row r="985" spans="1:2" x14ac:dyDescent="0.2">
      <c r="A985" s="31"/>
      <c r="B985" s="31"/>
    </row>
    <row r="986" spans="1:2" x14ac:dyDescent="0.2">
      <c r="A986" s="31"/>
      <c r="B986" s="31"/>
    </row>
    <row r="987" spans="1:2" x14ac:dyDescent="0.2">
      <c r="A987" s="31"/>
      <c r="B987" s="31"/>
    </row>
    <row r="988" spans="1:2" x14ac:dyDescent="0.2">
      <c r="A988" s="31"/>
      <c r="B988" s="31"/>
    </row>
    <row r="989" spans="1:2" x14ac:dyDescent="0.2">
      <c r="A989" s="31"/>
      <c r="B989" s="31"/>
    </row>
    <row r="990" spans="1:2" x14ac:dyDescent="0.2">
      <c r="A990" s="31"/>
      <c r="B990" s="31"/>
    </row>
    <row r="991" spans="1:2" x14ac:dyDescent="0.2">
      <c r="A991" s="31"/>
      <c r="B991" s="31"/>
    </row>
    <row r="992" spans="1:2" x14ac:dyDescent="0.2">
      <c r="A992" s="31"/>
      <c r="B992" s="31"/>
    </row>
    <row r="993" spans="1:2" x14ac:dyDescent="0.2">
      <c r="A993" s="31"/>
      <c r="B993" s="31"/>
    </row>
    <row r="994" spans="1:2" x14ac:dyDescent="0.2">
      <c r="A994" s="31"/>
      <c r="B994" s="31"/>
    </row>
    <row r="995" spans="1:2" x14ac:dyDescent="0.2">
      <c r="A995" s="31"/>
      <c r="B995" s="31"/>
    </row>
    <row r="996" spans="1:2" x14ac:dyDescent="0.2">
      <c r="A996" s="31"/>
      <c r="B996" s="31"/>
    </row>
    <row r="997" spans="1:2" x14ac:dyDescent="0.2">
      <c r="A997" s="31"/>
      <c r="B997" s="31"/>
    </row>
    <row r="998" spans="1:2" x14ac:dyDescent="0.2">
      <c r="A998" s="31"/>
      <c r="B998" s="31"/>
    </row>
    <row r="999" spans="1:2" x14ac:dyDescent="0.2">
      <c r="A999" s="31"/>
      <c r="B999" s="31"/>
    </row>
    <row r="1000" spans="1:2" x14ac:dyDescent="0.2">
      <c r="A1000" s="31"/>
      <c r="B1000" s="31"/>
    </row>
    <row r="1001" spans="1:2" x14ac:dyDescent="0.2">
      <c r="A1001" s="31"/>
      <c r="B1001" s="31"/>
    </row>
    <row r="1002" spans="1:2" x14ac:dyDescent="0.2">
      <c r="A1002" s="31"/>
      <c r="B1002" s="31"/>
    </row>
    <row r="1003" spans="1:2" x14ac:dyDescent="0.2">
      <c r="A1003" s="31"/>
      <c r="B1003" s="31"/>
    </row>
    <row r="1004" spans="1:2" x14ac:dyDescent="0.2">
      <c r="A1004" s="31"/>
      <c r="B1004" s="31"/>
    </row>
    <row r="1005" spans="1:2" x14ac:dyDescent="0.2">
      <c r="A1005" s="31"/>
      <c r="B1005" s="31"/>
    </row>
    <row r="1006" spans="1:2" x14ac:dyDescent="0.2">
      <c r="A1006" s="31"/>
      <c r="B1006" s="31"/>
    </row>
    <row r="1007" spans="1:2" x14ac:dyDescent="0.2">
      <c r="A1007" s="31"/>
      <c r="B1007" s="31"/>
    </row>
    <row r="1008" spans="1:2" x14ac:dyDescent="0.2">
      <c r="A1008" s="31"/>
      <c r="B1008" s="31"/>
    </row>
    <row r="1009" spans="1:2" x14ac:dyDescent="0.2">
      <c r="A1009" s="31"/>
      <c r="B1009" s="31"/>
    </row>
    <row r="1010" spans="1:2" x14ac:dyDescent="0.2">
      <c r="A1010" s="31"/>
      <c r="B1010" s="31"/>
    </row>
    <row r="1011" spans="1:2" x14ac:dyDescent="0.2">
      <c r="A1011" s="31"/>
      <c r="B1011" s="31"/>
    </row>
    <row r="1012" spans="1:2" x14ac:dyDescent="0.2">
      <c r="A1012" s="31"/>
      <c r="B1012" s="31"/>
    </row>
    <row r="1013" spans="1:2" x14ac:dyDescent="0.2">
      <c r="A1013" s="31"/>
      <c r="B1013" s="31"/>
    </row>
    <row r="1014" spans="1:2" x14ac:dyDescent="0.2">
      <c r="A1014" s="31"/>
      <c r="B1014" s="31"/>
    </row>
    <row r="1015" spans="1:2" x14ac:dyDescent="0.2">
      <c r="A1015" s="31"/>
      <c r="B1015" s="31"/>
    </row>
    <row r="1016" spans="1:2" x14ac:dyDescent="0.2">
      <c r="A1016" s="31"/>
      <c r="B1016" s="31"/>
    </row>
    <row r="1017" spans="1:2" x14ac:dyDescent="0.2">
      <c r="A1017" s="31"/>
      <c r="B1017" s="31"/>
    </row>
    <row r="1018" spans="1:2" x14ac:dyDescent="0.2">
      <c r="A1018" s="31"/>
      <c r="B1018" s="31"/>
    </row>
    <row r="1019" spans="1:2" x14ac:dyDescent="0.2">
      <c r="A1019" s="31"/>
      <c r="B1019" s="31"/>
    </row>
    <row r="1020" spans="1:2" x14ac:dyDescent="0.2">
      <c r="A1020" s="31"/>
      <c r="B1020" s="31"/>
    </row>
    <row r="1021" spans="1:2" x14ac:dyDescent="0.2">
      <c r="A1021" s="31"/>
      <c r="B1021" s="31"/>
    </row>
    <row r="1022" spans="1:2" x14ac:dyDescent="0.2">
      <c r="A1022" s="31"/>
      <c r="B1022" s="31"/>
    </row>
    <row r="1023" spans="1:2" x14ac:dyDescent="0.2">
      <c r="A1023" s="31"/>
      <c r="B1023" s="31"/>
    </row>
    <row r="1024" spans="1:2" x14ac:dyDescent="0.2">
      <c r="A1024" s="31"/>
      <c r="B1024" s="31"/>
    </row>
    <row r="1025" spans="1:2" x14ac:dyDescent="0.2">
      <c r="A1025" s="31"/>
      <c r="B1025" s="31"/>
    </row>
    <row r="1026" spans="1:2" x14ac:dyDescent="0.2">
      <c r="A1026" s="31"/>
      <c r="B1026" s="31"/>
    </row>
    <row r="1027" spans="1:2" x14ac:dyDescent="0.2">
      <c r="A1027" s="31"/>
      <c r="B1027" s="31"/>
    </row>
    <row r="1028" spans="1:2" x14ac:dyDescent="0.2">
      <c r="A1028" s="31"/>
      <c r="B1028" s="31"/>
    </row>
    <row r="1029" spans="1:2" x14ac:dyDescent="0.2">
      <c r="A1029" s="31"/>
      <c r="B1029" s="31"/>
    </row>
    <row r="1030" spans="1:2" x14ac:dyDescent="0.2">
      <c r="A1030" s="31"/>
      <c r="B1030" s="31"/>
    </row>
    <row r="1031" spans="1:2" x14ac:dyDescent="0.2">
      <c r="A1031" s="31"/>
      <c r="B1031" s="31"/>
    </row>
    <row r="1032" spans="1:2" x14ac:dyDescent="0.2">
      <c r="A1032" s="31"/>
      <c r="B1032" s="31"/>
    </row>
    <row r="1033" spans="1:2" x14ac:dyDescent="0.2">
      <c r="A1033" s="31"/>
      <c r="B1033" s="31"/>
    </row>
    <row r="1034" spans="1:2" x14ac:dyDescent="0.2">
      <c r="A1034" s="31"/>
      <c r="B1034" s="31"/>
    </row>
    <row r="1035" spans="1:2" x14ac:dyDescent="0.2">
      <c r="A1035" s="31"/>
      <c r="B1035" s="31"/>
    </row>
    <row r="1036" spans="1:2" x14ac:dyDescent="0.2">
      <c r="A1036" s="31"/>
      <c r="B1036" s="31"/>
    </row>
    <row r="1037" spans="1:2" x14ac:dyDescent="0.2">
      <c r="A1037" s="31"/>
      <c r="B1037" s="31"/>
    </row>
    <row r="1038" spans="1:2" x14ac:dyDescent="0.2">
      <c r="A1038" s="31"/>
      <c r="B1038" s="31"/>
    </row>
    <row r="1039" spans="1:2" x14ac:dyDescent="0.2">
      <c r="A1039" s="31"/>
      <c r="B1039" s="31"/>
    </row>
    <row r="1040" spans="1:2" x14ac:dyDescent="0.2">
      <c r="A1040" s="31"/>
      <c r="B1040" s="31"/>
    </row>
    <row r="1041" spans="1:2" x14ac:dyDescent="0.2">
      <c r="A1041" s="31"/>
      <c r="B1041" s="31"/>
    </row>
    <row r="1042" spans="1:2" x14ac:dyDescent="0.2">
      <c r="A1042" s="31"/>
      <c r="B1042" s="31"/>
    </row>
    <row r="1043" spans="1:2" x14ac:dyDescent="0.2">
      <c r="A1043" s="31"/>
      <c r="B1043" s="31"/>
    </row>
    <row r="1044" spans="1:2" x14ac:dyDescent="0.2">
      <c r="A1044" s="31"/>
      <c r="B1044" s="31"/>
    </row>
    <row r="1045" spans="1:2" x14ac:dyDescent="0.2">
      <c r="A1045" s="31"/>
      <c r="B1045" s="31"/>
    </row>
    <row r="1046" spans="1:2" x14ac:dyDescent="0.2">
      <c r="A1046" s="31"/>
      <c r="B1046" s="31"/>
    </row>
    <row r="1047" spans="1:2" x14ac:dyDescent="0.2">
      <c r="A1047" s="31"/>
      <c r="B1047" s="31"/>
    </row>
    <row r="1048" spans="1:2" x14ac:dyDescent="0.2">
      <c r="A1048" s="31"/>
      <c r="B1048" s="31"/>
    </row>
    <row r="1049" spans="1:2" x14ac:dyDescent="0.2">
      <c r="A1049" s="31"/>
      <c r="B1049" s="31"/>
    </row>
    <row r="1050" spans="1:2" x14ac:dyDescent="0.2">
      <c r="A1050" s="31"/>
      <c r="B1050" s="31"/>
    </row>
    <row r="1051" spans="1:2" x14ac:dyDescent="0.2">
      <c r="A1051" s="31"/>
      <c r="B1051" s="31"/>
    </row>
    <row r="1052" spans="1:2" x14ac:dyDescent="0.2">
      <c r="A1052" s="31"/>
      <c r="B1052" s="31"/>
    </row>
    <row r="1053" spans="1:2" x14ac:dyDescent="0.2">
      <c r="A1053" s="31"/>
      <c r="B1053" s="31"/>
    </row>
    <row r="1054" spans="1:2" x14ac:dyDescent="0.2">
      <c r="A1054" s="31"/>
      <c r="B1054" s="31"/>
    </row>
    <row r="1055" spans="1:2" x14ac:dyDescent="0.2">
      <c r="A1055" s="31"/>
      <c r="B1055" s="31"/>
    </row>
    <row r="1056" spans="1:2" x14ac:dyDescent="0.2">
      <c r="A1056" s="31"/>
      <c r="B1056" s="31"/>
    </row>
    <row r="1057" spans="1:2" x14ac:dyDescent="0.2">
      <c r="A1057" s="31"/>
      <c r="B1057" s="31"/>
    </row>
    <row r="1058" spans="1:2" x14ac:dyDescent="0.2">
      <c r="A1058" s="31"/>
      <c r="B1058" s="31"/>
    </row>
    <row r="1059" spans="1:2" x14ac:dyDescent="0.2">
      <c r="A1059" s="31"/>
      <c r="B1059" s="31"/>
    </row>
    <row r="1060" spans="1:2" x14ac:dyDescent="0.2">
      <c r="A1060" s="31"/>
      <c r="B1060" s="31"/>
    </row>
    <row r="1061" spans="1:2" x14ac:dyDescent="0.2">
      <c r="A1061" s="31"/>
      <c r="B1061" s="31"/>
    </row>
    <row r="1062" spans="1:2" x14ac:dyDescent="0.2">
      <c r="A1062" s="31"/>
      <c r="B1062" s="31"/>
    </row>
    <row r="1063" spans="1:2" x14ac:dyDescent="0.2">
      <c r="A1063" s="31"/>
      <c r="B1063" s="31"/>
    </row>
    <row r="1064" spans="1:2" x14ac:dyDescent="0.2">
      <c r="A1064" s="31"/>
      <c r="B1064" s="31"/>
    </row>
    <row r="1065" spans="1:2" x14ac:dyDescent="0.2">
      <c r="A1065" s="31"/>
      <c r="B1065" s="31"/>
    </row>
    <row r="1066" spans="1:2" x14ac:dyDescent="0.2">
      <c r="A1066" s="31"/>
      <c r="B1066" s="31"/>
    </row>
    <row r="1067" spans="1:2" x14ac:dyDescent="0.2">
      <c r="A1067" s="31"/>
      <c r="B1067" s="31"/>
    </row>
    <row r="1068" spans="1:2" x14ac:dyDescent="0.2">
      <c r="A1068" s="31"/>
      <c r="B1068" s="31"/>
    </row>
    <row r="1069" spans="1:2" x14ac:dyDescent="0.2">
      <c r="A1069" s="31"/>
      <c r="B1069" s="31"/>
    </row>
    <row r="1070" spans="1:2" x14ac:dyDescent="0.2">
      <c r="A1070" s="31"/>
      <c r="B1070" s="31"/>
    </row>
    <row r="1071" spans="1:2" x14ac:dyDescent="0.2">
      <c r="A1071" s="31"/>
      <c r="B1071" s="31"/>
    </row>
    <row r="1072" spans="1:2" x14ac:dyDescent="0.2">
      <c r="A1072" s="31"/>
      <c r="B1072" s="31"/>
    </row>
    <row r="1073" spans="1:2" x14ac:dyDescent="0.2">
      <c r="A1073" s="31"/>
      <c r="B1073" s="31"/>
    </row>
    <row r="1074" spans="1:2" x14ac:dyDescent="0.2">
      <c r="A1074" s="31"/>
      <c r="B1074" s="31"/>
    </row>
    <row r="1075" spans="1:2" x14ac:dyDescent="0.2">
      <c r="A1075" s="31"/>
      <c r="B1075" s="31"/>
    </row>
    <row r="1076" spans="1:2" x14ac:dyDescent="0.2">
      <c r="A1076" s="31"/>
      <c r="B1076" s="31"/>
    </row>
    <row r="1077" spans="1:2" x14ac:dyDescent="0.2">
      <c r="A1077" s="31"/>
      <c r="B1077" s="31"/>
    </row>
    <row r="1078" spans="1:2" x14ac:dyDescent="0.2">
      <c r="A1078" s="31"/>
      <c r="B1078" s="31"/>
    </row>
    <row r="1079" spans="1:2" x14ac:dyDescent="0.2">
      <c r="A1079" s="31"/>
      <c r="B1079" s="31"/>
    </row>
    <row r="1080" spans="1:2" x14ac:dyDescent="0.2">
      <c r="A1080" s="31"/>
      <c r="B1080" s="31"/>
    </row>
    <row r="1081" spans="1:2" x14ac:dyDescent="0.2">
      <c r="A1081" s="31"/>
      <c r="B1081" s="31"/>
    </row>
    <row r="1082" spans="1:2" x14ac:dyDescent="0.2">
      <c r="A1082" s="31"/>
      <c r="B1082" s="31"/>
    </row>
    <row r="1083" spans="1:2" x14ac:dyDescent="0.2">
      <c r="A1083" s="31"/>
      <c r="B1083" s="31"/>
    </row>
    <row r="1084" spans="1:2" x14ac:dyDescent="0.2">
      <c r="A1084" s="31"/>
      <c r="B1084" s="31"/>
    </row>
    <row r="1085" spans="1:2" x14ac:dyDescent="0.2">
      <c r="A1085" s="31"/>
      <c r="B1085" s="31"/>
    </row>
    <row r="1086" spans="1:2" x14ac:dyDescent="0.2">
      <c r="A1086" s="31"/>
      <c r="B1086" s="31"/>
    </row>
    <row r="1087" spans="1:2" x14ac:dyDescent="0.2">
      <c r="A1087" s="31"/>
      <c r="B1087" s="31"/>
    </row>
    <row r="1088" spans="1:2" x14ac:dyDescent="0.2">
      <c r="A1088" s="31"/>
      <c r="B1088" s="31"/>
    </row>
    <row r="1089" spans="1:2" x14ac:dyDescent="0.2">
      <c r="A1089" s="31"/>
      <c r="B1089" s="31"/>
    </row>
    <row r="1090" spans="1:2" x14ac:dyDescent="0.2">
      <c r="A1090" s="31"/>
      <c r="B1090" s="31"/>
    </row>
    <row r="1091" spans="1:2" x14ac:dyDescent="0.2">
      <c r="A1091" s="31"/>
      <c r="B1091" s="31"/>
    </row>
    <row r="1092" spans="1:2" x14ac:dyDescent="0.2">
      <c r="A1092" s="31"/>
      <c r="B1092" s="31"/>
    </row>
    <row r="1093" spans="1:2" x14ac:dyDescent="0.2">
      <c r="A1093" s="31"/>
      <c r="B1093" s="31"/>
    </row>
    <row r="1094" spans="1:2" x14ac:dyDescent="0.2">
      <c r="A1094" s="31"/>
      <c r="B1094" s="31"/>
    </row>
    <row r="1095" spans="1:2" x14ac:dyDescent="0.2">
      <c r="A1095" s="31"/>
      <c r="B1095" s="31"/>
    </row>
    <row r="1096" spans="1:2" x14ac:dyDescent="0.2">
      <c r="A1096" s="31"/>
      <c r="B1096" s="31"/>
    </row>
    <row r="1097" spans="1:2" x14ac:dyDescent="0.2">
      <c r="A1097" s="31"/>
      <c r="B1097" s="31"/>
    </row>
    <row r="1098" spans="1:2" x14ac:dyDescent="0.2">
      <c r="A1098" s="31"/>
      <c r="B1098" s="31"/>
    </row>
    <row r="1099" spans="1:2" x14ac:dyDescent="0.2">
      <c r="A1099" s="31"/>
      <c r="B1099" s="31"/>
    </row>
    <row r="1100" spans="1:2" x14ac:dyDescent="0.2">
      <c r="A1100" s="31"/>
      <c r="B1100" s="31"/>
    </row>
    <row r="1101" spans="1:2" x14ac:dyDescent="0.2">
      <c r="A1101" s="31"/>
      <c r="B1101" s="31"/>
    </row>
    <row r="1102" spans="1:2" x14ac:dyDescent="0.2">
      <c r="A1102" s="31"/>
      <c r="B1102" s="31"/>
    </row>
    <row r="1103" spans="1:2" x14ac:dyDescent="0.2">
      <c r="A1103" s="31"/>
      <c r="B1103" s="31"/>
    </row>
    <row r="1104" spans="1:2" x14ac:dyDescent="0.2">
      <c r="A1104" s="31"/>
      <c r="B1104" s="31"/>
    </row>
    <row r="1105" spans="1:2" x14ac:dyDescent="0.2">
      <c r="A1105" s="31"/>
      <c r="B1105" s="31"/>
    </row>
    <row r="1106" spans="1:2" x14ac:dyDescent="0.2">
      <c r="A1106" s="31"/>
      <c r="B1106" s="31"/>
    </row>
    <row r="1107" spans="1:2" x14ac:dyDescent="0.2">
      <c r="A1107" s="31"/>
      <c r="B1107" s="31"/>
    </row>
    <row r="1108" spans="1:2" x14ac:dyDescent="0.2">
      <c r="A1108" s="31"/>
      <c r="B1108" s="31"/>
    </row>
    <row r="1109" spans="1:2" x14ac:dyDescent="0.2">
      <c r="A1109" s="31"/>
      <c r="B1109" s="31"/>
    </row>
    <row r="1110" spans="1:2" x14ac:dyDescent="0.2">
      <c r="A1110" s="31"/>
      <c r="B1110" s="31"/>
    </row>
    <row r="1111" spans="1:2" x14ac:dyDescent="0.2">
      <c r="A1111" s="31"/>
      <c r="B1111" s="31"/>
    </row>
    <row r="1112" spans="1:2" x14ac:dyDescent="0.2">
      <c r="A1112" s="31"/>
      <c r="B1112" s="31"/>
    </row>
    <row r="1113" spans="1:2" x14ac:dyDescent="0.2">
      <c r="A1113" s="31"/>
      <c r="B1113" s="31"/>
    </row>
    <row r="1114" spans="1:2" x14ac:dyDescent="0.2">
      <c r="A1114" s="31"/>
      <c r="B1114" s="31"/>
    </row>
    <row r="1115" spans="1:2" x14ac:dyDescent="0.2">
      <c r="A1115" s="31"/>
      <c r="B1115" s="31"/>
    </row>
    <row r="1116" spans="1:2" x14ac:dyDescent="0.2">
      <c r="A1116" s="31"/>
      <c r="B1116" s="31"/>
    </row>
    <row r="1117" spans="1:2" x14ac:dyDescent="0.2">
      <c r="A1117" s="31"/>
      <c r="B1117" s="31"/>
    </row>
    <row r="1118" spans="1:2" x14ac:dyDescent="0.2">
      <c r="A1118" s="31"/>
      <c r="B1118" s="31"/>
    </row>
    <row r="1119" spans="1:2" x14ac:dyDescent="0.2">
      <c r="A1119" s="31"/>
      <c r="B1119" s="31"/>
    </row>
    <row r="1120" spans="1:2" x14ac:dyDescent="0.2">
      <c r="A1120" s="31"/>
      <c r="B1120" s="31"/>
    </row>
    <row r="1121" spans="1:2" x14ac:dyDescent="0.2">
      <c r="A1121" s="31"/>
      <c r="B1121" s="31"/>
    </row>
    <row r="1122" spans="1:2" x14ac:dyDescent="0.2">
      <c r="A1122" s="31"/>
      <c r="B1122" s="31"/>
    </row>
    <row r="1123" spans="1:2" x14ac:dyDescent="0.2">
      <c r="A1123" s="31"/>
      <c r="B1123" s="31"/>
    </row>
    <row r="1124" spans="1:2" x14ac:dyDescent="0.2">
      <c r="A1124" s="31"/>
      <c r="B1124" s="31"/>
    </row>
    <row r="1125" spans="1:2" x14ac:dyDescent="0.2">
      <c r="A1125" s="31"/>
      <c r="B1125" s="31"/>
    </row>
    <row r="1126" spans="1:2" x14ac:dyDescent="0.2">
      <c r="A1126" s="31"/>
      <c r="B1126" s="31"/>
    </row>
    <row r="1127" spans="1:2" x14ac:dyDescent="0.2">
      <c r="A1127" s="31"/>
      <c r="B1127" s="31"/>
    </row>
    <row r="1128" spans="1:2" x14ac:dyDescent="0.2">
      <c r="A1128" s="31"/>
      <c r="B1128" s="31"/>
    </row>
    <row r="1129" spans="1:2" x14ac:dyDescent="0.2">
      <c r="A1129" s="31"/>
      <c r="B1129" s="31"/>
    </row>
    <row r="1130" spans="1:2" x14ac:dyDescent="0.2">
      <c r="A1130" s="31"/>
      <c r="B1130" s="31"/>
    </row>
    <row r="1131" spans="1:2" x14ac:dyDescent="0.2">
      <c r="A1131" s="31"/>
      <c r="B1131" s="31"/>
    </row>
    <row r="1132" spans="1:2" x14ac:dyDescent="0.2">
      <c r="A1132" s="31"/>
      <c r="B1132" s="31"/>
    </row>
    <row r="1133" spans="1:2" x14ac:dyDescent="0.2">
      <c r="A1133" s="31"/>
      <c r="B1133" s="31"/>
    </row>
    <row r="1134" spans="1:2" x14ac:dyDescent="0.2">
      <c r="A1134" s="31"/>
      <c r="B1134" s="31"/>
    </row>
    <row r="1135" spans="1:2" x14ac:dyDescent="0.2">
      <c r="A1135" s="31"/>
      <c r="B1135" s="31"/>
    </row>
    <row r="1136" spans="1:2" x14ac:dyDescent="0.2">
      <c r="A1136" s="31"/>
      <c r="B1136" s="31"/>
    </row>
    <row r="1137" spans="1:2" x14ac:dyDescent="0.2">
      <c r="A1137" s="31"/>
      <c r="B1137" s="31"/>
    </row>
    <row r="1138" spans="1:2" x14ac:dyDescent="0.2">
      <c r="A1138" s="31"/>
      <c r="B1138" s="31"/>
    </row>
    <row r="1139" spans="1:2" x14ac:dyDescent="0.2">
      <c r="A1139" s="31"/>
      <c r="B1139" s="31"/>
    </row>
    <row r="1140" spans="1:2" x14ac:dyDescent="0.2">
      <c r="A1140" s="31"/>
      <c r="B1140" s="31"/>
    </row>
    <row r="1141" spans="1:2" x14ac:dyDescent="0.2">
      <c r="A1141" s="31"/>
      <c r="B1141" s="31"/>
    </row>
    <row r="1142" spans="1:2" x14ac:dyDescent="0.2">
      <c r="A1142" s="31"/>
      <c r="B1142" s="31"/>
    </row>
    <row r="1143" spans="1:2" x14ac:dyDescent="0.2">
      <c r="A1143" s="31"/>
      <c r="B1143" s="31"/>
    </row>
    <row r="1144" spans="1:2" x14ac:dyDescent="0.2">
      <c r="A1144" s="31"/>
      <c r="B1144" s="31"/>
    </row>
    <row r="1145" spans="1:2" x14ac:dyDescent="0.2">
      <c r="A1145" s="31"/>
      <c r="B1145" s="31"/>
    </row>
    <row r="1146" spans="1:2" x14ac:dyDescent="0.2">
      <c r="A1146" s="31"/>
      <c r="B1146" s="31"/>
    </row>
    <row r="1147" spans="1:2" x14ac:dyDescent="0.2">
      <c r="A1147" s="31"/>
      <c r="B1147" s="31"/>
    </row>
    <row r="1148" spans="1:2" x14ac:dyDescent="0.2">
      <c r="A1148" s="31"/>
      <c r="B1148" s="31"/>
    </row>
    <row r="1149" spans="1:2" x14ac:dyDescent="0.2">
      <c r="A1149" s="31"/>
      <c r="B1149" s="31"/>
    </row>
    <row r="1150" spans="1:2" x14ac:dyDescent="0.2">
      <c r="A1150" s="31"/>
      <c r="B1150" s="31"/>
    </row>
    <row r="1151" spans="1:2" x14ac:dyDescent="0.2">
      <c r="A1151" s="31"/>
      <c r="B1151" s="31"/>
    </row>
    <row r="1152" spans="1:2" x14ac:dyDescent="0.2">
      <c r="A1152" s="31"/>
      <c r="B1152" s="31"/>
    </row>
    <row r="1153" spans="1:2" x14ac:dyDescent="0.2">
      <c r="A1153" s="31"/>
      <c r="B1153" s="31"/>
    </row>
    <row r="1154" spans="1:2" x14ac:dyDescent="0.2">
      <c r="A1154" s="31"/>
      <c r="B1154" s="31"/>
    </row>
    <row r="1155" spans="1:2" x14ac:dyDescent="0.2">
      <c r="A1155" s="31"/>
      <c r="B1155" s="31"/>
    </row>
    <row r="1156" spans="1:2" x14ac:dyDescent="0.2">
      <c r="A1156" s="31"/>
      <c r="B1156" s="31"/>
    </row>
    <row r="1157" spans="1:2" x14ac:dyDescent="0.2">
      <c r="A1157" s="31"/>
      <c r="B1157" s="31"/>
    </row>
    <row r="1158" spans="1:2" x14ac:dyDescent="0.2">
      <c r="A1158" s="31"/>
      <c r="B1158" s="31"/>
    </row>
    <row r="1159" spans="1:2" x14ac:dyDescent="0.2">
      <c r="A1159" s="31"/>
      <c r="B1159" s="31"/>
    </row>
    <row r="1160" spans="1:2" x14ac:dyDescent="0.2">
      <c r="A1160" s="31"/>
      <c r="B1160" s="31"/>
    </row>
    <row r="1161" spans="1:2" x14ac:dyDescent="0.2">
      <c r="A1161" s="31"/>
      <c r="B1161" s="31"/>
    </row>
    <row r="1162" spans="1:2" x14ac:dyDescent="0.2">
      <c r="A1162" s="31"/>
      <c r="B1162" s="31"/>
    </row>
    <row r="1163" spans="1:2" x14ac:dyDescent="0.2">
      <c r="A1163" s="31"/>
      <c r="B1163" s="31"/>
    </row>
    <row r="1164" spans="1:2" x14ac:dyDescent="0.2">
      <c r="A1164" s="31"/>
      <c r="B1164" s="31"/>
    </row>
    <row r="1165" spans="1:2" x14ac:dyDescent="0.2">
      <c r="A1165" s="31"/>
      <c r="B1165" s="31"/>
    </row>
    <row r="1166" spans="1:2" x14ac:dyDescent="0.2">
      <c r="A1166" s="31"/>
      <c r="B1166" s="31"/>
    </row>
    <row r="1167" spans="1:2" x14ac:dyDescent="0.2">
      <c r="A1167" s="31"/>
      <c r="B1167" s="31"/>
    </row>
    <row r="1168" spans="1:2" x14ac:dyDescent="0.2">
      <c r="A1168" s="31"/>
      <c r="B1168" s="31"/>
    </row>
    <row r="1169" spans="1:2" x14ac:dyDescent="0.2">
      <c r="A1169" s="31"/>
      <c r="B1169" s="31"/>
    </row>
    <row r="1170" spans="1:2" x14ac:dyDescent="0.2">
      <c r="A1170" s="31"/>
      <c r="B1170" s="31"/>
    </row>
    <row r="1171" spans="1:2" x14ac:dyDescent="0.2">
      <c r="A1171" s="31"/>
      <c r="B1171" s="31"/>
    </row>
    <row r="1172" spans="1:2" x14ac:dyDescent="0.2">
      <c r="A1172" s="31"/>
      <c r="B1172" s="31"/>
    </row>
    <row r="1173" spans="1:2" x14ac:dyDescent="0.2">
      <c r="A1173" s="31"/>
      <c r="B1173" s="31"/>
    </row>
    <row r="1174" spans="1:2" x14ac:dyDescent="0.2">
      <c r="A1174" s="31"/>
      <c r="B1174" s="31"/>
    </row>
    <row r="1175" spans="1:2" x14ac:dyDescent="0.2">
      <c r="A1175" s="31"/>
      <c r="B1175" s="31"/>
    </row>
    <row r="1176" spans="1:2" x14ac:dyDescent="0.2">
      <c r="A1176" s="31"/>
      <c r="B1176" s="31"/>
    </row>
    <row r="1177" spans="1:2" x14ac:dyDescent="0.2">
      <c r="A1177" s="31"/>
      <c r="B1177" s="31"/>
    </row>
    <row r="1178" spans="1:2" x14ac:dyDescent="0.2">
      <c r="A1178" s="31"/>
      <c r="B1178" s="31"/>
    </row>
    <row r="1179" spans="1:2" x14ac:dyDescent="0.2">
      <c r="A1179" s="31"/>
      <c r="B1179" s="31"/>
    </row>
    <row r="1180" spans="1:2" x14ac:dyDescent="0.2">
      <c r="A1180" s="31"/>
      <c r="B1180" s="31"/>
    </row>
    <row r="1181" spans="1:2" x14ac:dyDescent="0.2">
      <c r="A1181" s="31"/>
      <c r="B1181" s="31"/>
    </row>
    <row r="1182" spans="1:2" x14ac:dyDescent="0.2">
      <c r="A1182" s="31"/>
      <c r="B1182" s="31"/>
    </row>
    <row r="1183" spans="1:2" x14ac:dyDescent="0.2">
      <c r="A1183" s="31"/>
      <c r="B1183" s="31"/>
    </row>
    <row r="1184" spans="1:2" x14ac:dyDescent="0.2">
      <c r="A1184" s="31"/>
      <c r="B1184" s="31"/>
    </row>
    <row r="1185" spans="1:2" x14ac:dyDescent="0.2">
      <c r="A1185" s="31"/>
      <c r="B1185" s="31"/>
    </row>
    <row r="1186" spans="1:2" x14ac:dyDescent="0.2">
      <c r="A1186" s="31"/>
      <c r="B1186" s="31"/>
    </row>
    <row r="1187" spans="1:2" x14ac:dyDescent="0.2">
      <c r="A1187" s="31"/>
      <c r="B1187" s="31"/>
    </row>
    <row r="1188" spans="1:2" x14ac:dyDescent="0.2">
      <c r="A1188" s="31"/>
      <c r="B1188" s="31"/>
    </row>
    <row r="1189" spans="1:2" x14ac:dyDescent="0.2">
      <c r="A1189" s="31"/>
      <c r="B1189" s="31"/>
    </row>
    <row r="1190" spans="1:2" x14ac:dyDescent="0.2">
      <c r="A1190" s="31"/>
      <c r="B1190" s="31"/>
    </row>
    <row r="1191" spans="1:2" x14ac:dyDescent="0.2">
      <c r="A1191" s="31"/>
      <c r="B1191" s="31"/>
    </row>
    <row r="1192" spans="1:2" x14ac:dyDescent="0.2">
      <c r="A1192" s="31"/>
      <c r="B1192" s="31"/>
    </row>
    <row r="1193" spans="1:2" x14ac:dyDescent="0.2">
      <c r="A1193" s="31"/>
      <c r="B1193" s="31"/>
    </row>
    <row r="1194" spans="1:2" x14ac:dyDescent="0.2">
      <c r="A1194" s="31"/>
      <c r="B1194" s="31"/>
    </row>
    <row r="1195" spans="1:2" x14ac:dyDescent="0.2">
      <c r="A1195" s="31"/>
      <c r="B1195" s="31"/>
    </row>
    <row r="1196" spans="1:2" x14ac:dyDescent="0.2">
      <c r="A1196" s="31"/>
      <c r="B1196" s="31"/>
    </row>
    <row r="1197" spans="1:2" x14ac:dyDescent="0.2">
      <c r="A1197" s="31"/>
      <c r="B1197" s="31"/>
    </row>
    <row r="1198" spans="1:2" x14ac:dyDescent="0.2">
      <c r="A1198" s="31"/>
      <c r="B1198" s="31"/>
    </row>
    <row r="1199" spans="1:2" x14ac:dyDescent="0.2">
      <c r="A1199" s="31"/>
      <c r="B1199" s="31"/>
    </row>
    <row r="1200" spans="1:2" x14ac:dyDescent="0.2">
      <c r="A1200" s="31"/>
      <c r="B1200" s="31"/>
    </row>
    <row r="1201" spans="1:2" x14ac:dyDescent="0.2">
      <c r="A1201" s="31"/>
      <c r="B1201" s="31"/>
    </row>
    <row r="1202" spans="1:2" x14ac:dyDescent="0.2">
      <c r="A1202" s="31"/>
      <c r="B1202" s="31"/>
    </row>
    <row r="1203" spans="1:2" x14ac:dyDescent="0.2">
      <c r="A1203" s="31"/>
      <c r="B1203" s="31"/>
    </row>
    <row r="1204" spans="1:2" x14ac:dyDescent="0.2">
      <c r="A1204" s="31"/>
      <c r="B1204" s="31"/>
    </row>
    <row r="1205" spans="1:2" x14ac:dyDescent="0.2">
      <c r="A1205" s="31"/>
      <c r="B1205" s="31"/>
    </row>
    <row r="1206" spans="1:2" x14ac:dyDescent="0.2">
      <c r="A1206" s="31"/>
      <c r="B1206" s="31"/>
    </row>
    <row r="1207" spans="1:2" x14ac:dyDescent="0.2">
      <c r="A1207" s="31"/>
      <c r="B1207" s="31"/>
    </row>
    <row r="1208" spans="1:2" x14ac:dyDescent="0.2">
      <c r="A1208" s="31"/>
      <c r="B1208" s="31"/>
    </row>
    <row r="1209" spans="1:2" x14ac:dyDescent="0.2">
      <c r="A1209" s="31"/>
      <c r="B1209" s="31"/>
    </row>
    <row r="1210" spans="1:2" x14ac:dyDescent="0.2">
      <c r="A1210" s="31"/>
      <c r="B1210" s="31"/>
    </row>
    <row r="1211" spans="1:2" x14ac:dyDescent="0.2">
      <c r="A1211" s="31"/>
      <c r="B1211" s="31"/>
    </row>
    <row r="1212" spans="1:2" x14ac:dyDescent="0.2">
      <c r="A1212" s="31"/>
      <c r="B1212" s="31"/>
    </row>
    <row r="1213" spans="1:2" x14ac:dyDescent="0.2">
      <c r="A1213" s="31"/>
      <c r="B1213" s="31"/>
    </row>
    <row r="1214" spans="1:2" x14ac:dyDescent="0.2">
      <c r="A1214" s="31"/>
      <c r="B1214" s="31"/>
    </row>
    <row r="1215" spans="1:2" x14ac:dyDescent="0.2">
      <c r="A1215" s="31"/>
      <c r="B1215" s="31"/>
    </row>
    <row r="1216" spans="1:2" x14ac:dyDescent="0.2">
      <c r="A1216" s="31"/>
      <c r="B1216" s="31"/>
    </row>
    <row r="1217" spans="1:2" x14ac:dyDescent="0.2">
      <c r="A1217" s="31"/>
      <c r="B1217" s="31"/>
    </row>
    <row r="1218" spans="1:2" x14ac:dyDescent="0.2">
      <c r="A1218" s="31"/>
      <c r="B1218" s="31"/>
    </row>
    <row r="1219" spans="1:2" x14ac:dyDescent="0.2">
      <c r="A1219" s="31"/>
      <c r="B1219" s="31"/>
    </row>
    <row r="1220" spans="1:2" x14ac:dyDescent="0.2">
      <c r="A1220" s="31"/>
      <c r="B1220" s="31"/>
    </row>
    <row r="1221" spans="1:2" x14ac:dyDescent="0.2">
      <c r="A1221" s="31"/>
      <c r="B1221" s="31"/>
    </row>
    <row r="1222" spans="1:2" x14ac:dyDescent="0.2">
      <c r="A1222" s="31"/>
      <c r="B1222" s="31"/>
    </row>
    <row r="1223" spans="1:2" x14ac:dyDescent="0.2">
      <c r="A1223" s="31"/>
      <c r="B1223" s="31"/>
    </row>
    <row r="1224" spans="1:2" x14ac:dyDescent="0.2">
      <c r="A1224" s="31"/>
      <c r="B1224" s="31"/>
    </row>
    <row r="1225" spans="1:2" x14ac:dyDescent="0.2">
      <c r="A1225" s="31"/>
      <c r="B1225" s="31"/>
    </row>
    <row r="1226" spans="1:2" x14ac:dyDescent="0.2">
      <c r="A1226" s="31"/>
      <c r="B1226" s="31"/>
    </row>
    <row r="1227" spans="1:2" x14ac:dyDescent="0.2">
      <c r="A1227" s="31"/>
      <c r="B1227" s="31"/>
    </row>
    <row r="1228" spans="1:2" x14ac:dyDescent="0.2">
      <c r="A1228" s="31"/>
      <c r="B1228" s="31"/>
    </row>
    <row r="1229" spans="1:2" x14ac:dyDescent="0.2">
      <c r="A1229" s="31"/>
      <c r="B1229" s="31"/>
    </row>
    <row r="1230" spans="1:2" x14ac:dyDescent="0.2">
      <c r="A1230" s="31"/>
      <c r="B1230" s="31"/>
    </row>
    <row r="1231" spans="1:2" x14ac:dyDescent="0.2">
      <c r="A1231" s="31"/>
      <c r="B1231" s="31"/>
    </row>
    <row r="1232" spans="1:2" x14ac:dyDescent="0.2">
      <c r="A1232" s="31"/>
      <c r="B1232" s="31"/>
    </row>
    <row r="1233" spans="1:2" x14ac:dyDescent="0.2">
      <c r="A1233" s="31"/>
      <c r="B1233" s="31"/>
    </row>
    <row r="1234" spans="1:2" x14ac:dyDescent="0.2">
      <c r="A1234" s="31"/>
      <c r="B1234" s="31"/>
    </row>
    <row r="1235" spans="1:2" x14ac:dyDescent="0.2">
      <c r="A1235" s="31"/>
      <c r="B1235" s="31"/>
    </row>
    <row r="1236" spans="1:2" x14ac:dyDescent="0.2">
      <c r="A1236" s="31"/>
      <c r="B1236" s="31"/>
    </row>
    <row r="1237" spans="1:2" x14ac:dyDescent="0.2">
      <c r="A1237" s="31"/>
      <c r="B1237" s="31"/>
    </row>
    <row r="1238" spans="1:2" x14ac:dyDescent="0.2">
      <c r="A1238" s="31"/>
      <c r="B1238" s="31"/>
    </row>
    <row r="1239" spans="1:2" x14ac:dyDescent="0.2">
      <c r="A1239" s="31"/>
      <c r="B1239" s="31"/>
    </row>
    <row r="1240" spans="1:2" x14ac:dyDescent="0.2">
      <c r="A1240" s="31"/>
      <c r="B1240" s="31"/>
    </row>
    <row r="1241" spans="1:2" x14ac:dyDescent="0.2">
      <c r="A1241" s="31"/>
      <c r="B1241" s="31"/>
    </row>
    <row r="1242" spans="1:2" x14ac:dyDescent="0.2">
      <c r="A1242" s="31"/>
      <c r="B1242" s="31"/>
    </row>
    <row r="1243" spans="1:2" x14ac:dyDescent="0.2">
      <c r="A1243" s="31"/>
      <c r="B1243" s="31"/>
    </row>
    <row r="1244" spans="1:2" x14ac:dyDescent="0.2">
      <c r="A1244" s="31"/>
      <c r="B1244" s="31"/>
    </row>
    <row r="1245" spans="1:2" x14ac:dyDescent="0.2">
      <c r="A1245" s="31"/>
      <c r="B1245" s="31"/>
    </row>
    <row r="1246" spans="1:2" x14ac:dyDescent="0.2">
      <c r="A1246" s="31"/>
      <c r="B1246" s="31"/>
    </row>
    <row r="1247" spans="1:2" x14ac:dyDescent="0.2">
      <c r="A1247" s="31"/>
      <c r="B1247" s="31"/>
    </row>
    <row r="1248" spans="1:2" x14ac:dyDescent="0.2">
      <c r="A1248" s="31"/>
      <c r="B1248" s="31"/>
    </row>
    <row r="1249" spans="1:2" x14ac:dyDescent="0.2">
      <c r="A1249" s="31"/>
      <c r="B1249" s="31"/>
    </row>
    <row r="1250" spans="1:2" x14ac:dyDescent="0.2">
      <c r="A1250" s="31"/>
      <c r="B1250" s="31"/>
    </row>
    <row r="1251" spans="1:2" x14ac:dyDescent="0.2">
      <c r="A1251" s="31"/>
      <c r="B1251" s="31"/>
    </row>
    <row r="1252" spans="1:2" x14ac:dyDescent="0.2">
      <c r="A1252" s="31"/>
      <c r="B1252" s="31"/>
    </row>
    <row r="1253" spans="1:2" x14ac:dyDescent="0.2">
      <c r="A1253" s="31"/>
      <c r="B1253" s="31"/>
    </row>
    <row r="1254" spans="1:2" x14ac:dyDescent="0.2">
      <c r="A1254" s="31"/>
      <c r="B1254" s="31"/>
    </row>
    <row r="1255" spans="1:2" x14ac:dyDescent="0.2">
      <c r="A1255" s="31"/>
      <c r="B1255" s="31"/>
    </row>
    <row r="1256" spans="1:2" x14ac:dyDescent="0.2">
      <c r="A1256" s="31"/>
      <c r="B1256" s="31"/>
    </row>
    <row r="1257" spans="1:2" x14ac:dyDescent="0.2">
      <c r="A1257" s="31"/>
      <c r="B1257" s="31"/>
    </row>
    <row r="1258" spans="1:2" x14ac:dyDescent="0.2">
      <c r="A1258" s="31"/>
      <c r="B1258" s="31"/>
    </row>
    <row r="1259" spans="1:2" x14ac:dyDescent="0.2">
      <c r="A1259" s="31"/>
      <c r="B1259" s="31"/>
    </row>
    <row r="1260" spans="1:2" x14ac:dyDescent="0.2">
      <c r="A1260" s="31"/>
      <c r="B1260" s="31"/>
    </row>
    <row r="1261" spans="1:2" x14ac:dyDescent="0.2">
      <c r="A1261" s="31"/>
      <c r="B1261" s="31"/>
    </row>
    <row r="1262" spans="1:2" x14ac:dyDescent="0.2">
      <c r="A1262" s="31"/>
      <c r="B1262" s="31"/>
    </row>
    <row r="1263" spans="1:2" x14ac:dyDescent="0.2">
      <c r="A1263" s="31"/>
      <c r="B1263" s="31"/>
    </row>
    <row r="1264" spans="1:2" x14ac:dyDescent="0.2">
      <c r="A1264" s="31"/>
      <c r="B1264" s="31"/>
    </row>
    <row r="1265" spans="1:2" x14ac:dyDescent="0.2">
      <c r="A1265" s="31"/>
      <c r="B1265" s="31"/>
    </row>
    <row r="1266" spans="1:2" x14ac:dyDescent="0.2">
      <c r="A1266" s="31"/>
      <c r="B1266" s="31"/>
    </row>
    <row r="1267" spans="1:2" x14ac:dyDescent="0.2">
      <c r="A1267" s="31"/>
      <c r="B1267" s="31"/>
    </row>
    <row r="1268" spans="1:2" x14ac:dyDescent="0.2">
      <c r="A1268" s="31"/>
      <c r="B1268" s="31"/>
    </row>
    <row r="1269" spans="1:2" x14ac:dyDescent="0.2">
      <c r="A1269" s="31"/>
      <c r="B1269" s="31"/>
    </row>
    <row r="1270" spans="1:2" x14ac:dyDescent="0.2">
      <c r="A1270" s="31"/>
      <c r="B1270" s="31"/>
    </row>
    <row r="1271" spans="1:2" x14ac:dyDescent="0.2">
      <c r="A1271" s="31"/>
      <c r="B1271" s="31"/>
    </row>
    <row r="1272" spans="1:2" x14ac:dyDescent="0.2">
      <c r="A1272" s="31"/>
      <c r="B1272" s="31"/>
    </row>
    <row r="1273" spans="1:2" x14ac:dyDescent="0.2">
      <c r="A1273" s="31"/>
      <c r="B1273" s="31"/>
    </row>
    <row r="1274" spans="1:2" x14ac:dyDescent="0.2">
      <c r="A1274" s="31"/>
      <c r="B1274" s="31"/>
    </row>
    <row r="1275" spans="1:2" x14ac:dyDescent="0.2">
      <c r="A1275" s="31"/>
      <c r="B1275" s="31"/>
    </row>
    <row r="1276" spans="1:2" x14ac:dyDescent="0.2">
      <c r="A1276" s="31"/>
      <c r="B1276" s="31"/>
    </row>
    <row r="1277" spans="1:2" x14ac:dyDescent="0.2">
      <c r="A1277" s="31"/>
      <c r="B1277" s="31"/>
    </row>
    <row r="1278" spans="1:2" x14ac:dyDescent="0.2">
      <c r="A1278" s="31"/>
      <c r="B1278" s="31"/>
    </row>
    <row r="1279" spans="1:2" x14ac:dyDescent="0.2">
      <c r="A1279" s="31"/>
      <c r="B1279" s="31"/>
    </row>
    <row r="1280" spans="1:2" x14ac:dyDescent="0.2">
      <c r="A1280" s="31"/>
      <c r="B1280" s="31"/>
    </row>
    <row r="1281" spans="1:2" x14ac:dyDescent="0.2">
      <c r="A1281" s="31"/>
      <c r="B1281" s="31"/>
    </row>
    <row r="1282" spans="1:2" x14ac:dyDescent="0.2">
      <c r="A1282" s="31"/>
      <c r="B1282" s="31"/>
    </row>
    <row r="1283" spans="1:2" x14ac:dyDescent="0.2">
      <c r="A1283" s="31"/>
      <c r="B1283" s="31"/>
    </row>
    <row r="1284" spans="1:2" x14ac:dyDescent="0.2">
      <c r="A1284" s="31"/>
      <c r="B1284" s="31"/>
    </row>
    <row r="1285" spans="1:2" x14ac:dyDescent="0.2">
      <c r="A1285" s="31"/>
      <c r="B1285" s="31"/>
    </row>
    <row r="1286" spans="1:2" x14ac:dyDescent="0.2">
      <c r="A1286" s="31"/>
      <c r="B1286" s="31"/>
    </row>
    <row r="1287" spans="1:2" x14ac:dyDescent="0.2">
      <c r="A1287" s="31"/>
      <c r="B1287" s="31"/>
    </row>
    <row r="1288" spans="1:2" x14ac:dyDescent="0.2">
      <c r="A1288" s="31"/>
      <c r="B1288" s="31"/>
    </row>
    <row r="1289" spans="1:2" x14ac:dyDescent="0.2">
      <c r="A1289" s="31"/>
      <c r="B1289" s="31"/>
    </row>
    <row r="1290" spans="1:2" x14ac:dyDescent="0.2">
      <c r="A1290" s="31"/>
      <c r="B1290" s="31"/>
    </row>
    <row r="1291" spans="1:2" x14ac:dyDescent="0.2">
      <c r="A1291" s="31"/>
      <c r="B1291" s="31"/>
    </row>
    <row r="1292" spans="1:2" x14ac:dyDescent="0.2">
      <c r="A1292" s="31"/>
      <c r="B1292" s="31"/>
    </row>
    <row r="1293" spans="1:2" x14ac:dyDescent="0.2">
      <c r="A1293" s="31"/>
      <c r="B1293" s="31"/>
    </row>
    <row r="1294" spans="1:2" x14ac:dyDescent="0.2">
      <c r="A1294" s="31"/>
      <c r="B1294" s="31"/>
    </row>
    <row r="1295" spans="1:2" x14ac:dyDescent="0.2">
      <c r="A1295" s="31"/>
      <c r="B1295" s="31"/>
    </row>
    <row r="1296" spans="1:2" x14ac:dyDescent="0.2">
      <c r="A1296" s="31"/>
      <c r="B1296" s="31"/>
    </row>
    <row r="1297" spans="1:2" x14ac:dyDescent="0.2">
      <c r="A1297" s="31"/>
      <c r="B1297" s="31"/>
    </row>
    <row r="1298" spans="1:2" x14ac:dyDescent="0.2">
      <c r="A1298" s="31"/>
      <c r="B1298" s="31"/>
    </row>
    <row r="1299" spans="1:2" x14ac:dyDescent="0.2">
      <c r="A1299" s="31"/>
      <c r="B1299" s="31"/>
    </row>
    <row r="1300" spans="1:2" x14ac:dyDescent="0.2">
      <c r="A1300" s="31"/>
      <c r="B1300" s="31"/>
    </row>
    <row r="1301" spans="1:2" x14ac:dyDescent="0.2">
      <c r="A1301" s="31"/>
      <c r="B1301" s="31"/>
    </row>
    <row r="1302" spans="1:2" x14ac:dyDescent="0.2">
      <c r="A1302" s="31"/>
      <c r="B1302" s="31"/>
    </row>
    <row r="1303" spans="1:2" x14ac:dyDescent="0.2">
      <c r="A1303" s="31"/>
      <c r="B1303" s="31"/>
    </row>
    <row r="1304" spans="1:2" x14ac:dyDescent="0.2">
      <c r="A1304" s="31"/>
      <c r="B1304" s="31"/>
    </row>
    <row r="1305" spans="1:2" x14ac:dyDescent="0.2">
      <c r="A1305" s="31"/>
      <c r="B1305" s="31"/>
    </row>
    <row r="1306" spans="1:2" x14ac:dyDescent="0.2">
      <c r="A1306" s="31"/>
      <c r="B1306" s="31"/>
    </row>
    <row r="1307" spans="1:2" x14ac:dyDescent="0.2">
      <c r="A1307" s="31"/>
      <c r="B1307" s="31"/>
    </row>
    <row r="1308" spans="1:2" x14ac:dyDescent="0.2">
      <c r="A1308" s="31"/>
      <c r="B1308" s="31"/>
    </row>
    <row r="1309" spans="1:2" x14ac:dyDescent="0.2">
      <c r="A1309" s="31"/>
      <c r="B1309" s="31"/>
    </row>
    <row r="1310" spans="1:2" x14ac:dyDescent="0.2">
      <c r="A1310" s="31"/>
      <c r="B1310" s="31"/>
    </row>
    <row r="1311" spans="1:2" x14ac:dyDescent="0.2">
      <c r="A1311" s="31"/>
      <c r="B1311" s="31"/>
    </row>
    <row r="1312" spans="1:2" x14ac:dyDescent="0.2">
      <c r="A1312" s="31"/>
      <c r="B1312" s="31"/>
    </row>
    <row r="1313" spans="1:2" x14ac:dyDescent="0.2">
      <c r="A1313" s="31"/>
      <c r="B1313" s="31"/>
    </row>
    <row r="1314" spans="1:2" x14ac:dyDescent="0.2">
      <c r="A1314" s="31"/>
      <c r="B1314" s="31"/>
    </row>
    <row r="1315" spans="1:2" x14ac:dyDescent="0.2">
      <c r="A1315" s="31"/>
      <c r="B1315" s="31"/>
    </row>
    <row r="1316" spans="1:2" x14ac:dyDescent="0.2">
      <c r="A1316" s="31"/>
      <c r="B1316" s="31"/>
    </row>
    <row r="1317" spans="1:2" x14ac:dyDescent="0.2">
      <c r="A1317" s="31"/>
      <c r="B1317" s="31"/>
    </row>
    <row r="1318" spans="1:2" x14ac:dyDescent="0.2">
      <c r="A1318" s="31"/>
      <c r="B1318" s="31"/>
    </row>
    <row r="1319" spans="1:2" x14ac:dyDescent="0.2">
      <c r="A1319" s="31"/>
      <c r="B1319" s="31"/>
    </row>
    <row r="1320" spans="1:2" x14ac:dyDescent="0.2">
      <c r="A1320" s="31"/>
      <c r="B1320" s="31"/>
    </row>
    <row r="1321" spans="1:2" x14ac:dyDescent="0.2">
      <c r="A1321" s="31"/>
      <c r="B1321" s="31"/>
    </row>
    <row r="1322" spans="1:2" x14ac:dyDescent="0.2">
      <c r="A1322" s="31"/>
      <c r="B1322" s="31"/>
    </row>
    <row r="1323" spans="1:2" x14ac:dyDescent="0.2">
      <c r="A1323" s="31"/>
      <c r="B1323" s="31"/>
    </row>
    <row r="1324" spans="1:2" x14ac:dyDescent="0.2">
      <c r="A1324" s="31"/>
      <c r="B1324" s="31"/>
    </row>
    <row r="1325" spans="1:2" x14ac:dyDescent="0.2">
      <c r="A1325" s="31"/>
      <c r="B1325" s="31"/>
    </row>
    <row r="1326" spans="1:2" x14ac:dyDescent="0.2">
      <c r="A1326" s="31"/>
      <c r="B1326" s="31"/>
    </row>
    <row r="1327" spans="1:2" x14ac:dyDescent="0.2">
      <c r="A1327" s="31"/>
      <c r="B1327" s="31"/>
    </row>
    <row r="1328" spans="1:2" x14ac:dyDescent="0.2">
      <c r="A1328" s="31"/>
      <c r="B1328" s="31"/>
    </row>
    <row r="1329" spans="1:2" x14ac:dyDescent="0.2">
      <c r="A1329" s="31"/>
      <c r="B1329" s="31"/>
    </row>
    <row r="1330" spans="1:2" x14ac:dyDescent="0.2">
      <c r="A1330" s="31"/>
      <c r="B1330" s="31"/>
    </row>
    <row r="1331" spans="1:2" x14ac:dyDescent="0.2">
      <c r="A1331" s="31"/>
      <c r="B1331" s="31"/>
    </row>
    <row r="1332" spans="1:2" x14ac:dyDescent="0.2">
      <c r="A1332" s="31"/>
      <c r="B1332" s="31"/>
    </row>
    <row r="1333" spans="1:2" x14ac:dyDescent="0.2">
      <c r="A1333" s="31"/>
      <c r="B1333" s="31"/>
    </row>
    <row r="1334" spans="1:2" x14ac:dyDescent="0.2">
      <c r="A1334" s="31"/>
      <c r="B1334" s="31"/>
    </row>
    <row r="1335" spans="1:2" x14ac:dyDescent="0.2">
      <c r="A1335" s="31"/>
      <c r="B1335" s="31"/>
    </row>
    <row r="1336" spans="1:2" x14ac:dyDescent="0.2">
      <c r="A1336" s="31"/>
      <c r="B1336" s="31"/>
    </row>
    <row r="1337" spans="1:2" x14ac:dyDescent="0.2">
      <c r="A1337" s="31"/>
      <c r="B1337" s="31"/>
    </row>
    <row r="1338" spans="1:2" x14ac:dyDescent="0.2">
      <c r="A1338" s="31"/>
      <c r="B1338" s="31"/>
    </row>
    <row r="1339" spans="1:2" x14ac:dyDescent="0.2">
      <c r="A1339" s="31"/>
      <c r="B1339" s="31"/>
    </row>
    <row r="1340" spans="1:2" x14ac:dyDescent="0.2">
      <c r="A1340" s="31"/>
      <c r="B1340" s="31"/>
    </row>
    <row r="1341" spans="1:2" x14ac:dyDescent="0.2">
      <c r="A1341" s="31"/>
      <c r="B1341" s="31"/>
    </row>
    <row r="1342" spans="1:2" x14ac:dyDescent="0.2">
      <c r="A1342" s="31"/>
      <c r="B1342" s="31"/>
    </row>
    <row r="1343" spans="1:2" x14ac:dyDescent="0.2">
      <c r="A1343" s="31"/>
      <c r="B1343" s="31"/>
    </row>
    <row r="1344" spans="1:2" x14ac:dyDescent="0.2">
      <c r="A1344" s="31"/>
      <c r="B1344" s="31"/>
    </row>
    <row r="1345" spans="1:2" x14ac:dyDescent="0.2">
      <c r="A1345" s="31"/>
      <c r="B1345" s="31"/>
    </row>
    <row r="1346" spans="1:2" x14ac:dyDescent="0.2">
      <c r="A1346" s="31"/>
      <c r="B1346" s="31"/>
    </row>
    <row r="1347" spans="1:2" x14ac:dyDescent="0.2">
      <c r="A1347" s="31"/>
      <c r="B1347" s="31"/>
    </row>
    <row r="1348" spans="1:2" x14ac:dyDescent="0.2">
      <c r="A1348" s="31"/>
      <c r="B1348" s="31"/>
    </row>
    <row r="1349" spans="1:2" x14ac:dyDescent="0.2">
      <c r="A1349" s="31"/>
      <c r="B1349" s="31"/>
    </row>
    <row r="1350" spans="1:2" x14ac:dyDescent="0.2">
      <c r="A1350" s="31"/>
      <c r="B1350" s="31"/>
    </row>
    <row r="1351" spans="1:2" x14ac:dyDescent="0.2">
      <c r="A1351" s="31"/>
      <c r="B1351" s="31"/>
    </row>
    <row r="1352" spans="1:2" x14ac:dyDescent="0.2">
      <c r="A1352" s="31"/>
      <c r="B1352" s="31"/>
    </row>
    <row r="1353" spans="1:2" x14ac:dyDescent="0.2">
      <c r="A1353" s="31"/>
      <c r="B1353" s="31"/>
    </row>
    <row r="1354" spans="1:2" x14ac:dyDescent="0.2">
      <c r="A1354" s="31"/>
      <c r="B1354" s="31"/>
    </row>
    <row r="1355" spans="1:2" x14ac:dyDescent="0.2">
      <c r="A1355" s="31"/>
      <c r="B1355" s="31"/>
    </row>
    <row r="1356" spans="1:2" x14ac:dyDescent="0.2">
      <c r="A1356" s="31"/>
      <c r="B1356" s="31"/>
    </row>
    <row r="1357" spans="1:2" x14ac:dyDescent="0.2">
      <c r="A1357" s="31"/>
      <c r="B1357" s="31"/>
    </row>
    <row r="1358" spans="1:2" x14ac:dyDescent="0.2">
      <c r="A1358" s="31"/>
      <c r="B1358" s="31"/>
    </row>
    <row r="1359" spans="1:2" x14ac:dyDescent="0.2">
      <c r="A1359" s="31"/>
      <c r="B1359" s="31"/>
    </row>
    <row r="1360" spans="1:2" x14ac:dyDescent="0.2">
      <c r="A1360" s="31"/>
      <c r="B1360" s="31"/>
    </row>
    <row r="1361" spans="1:2" x14ac:dyDescent="0.2">
      <c r="A1361" s="31"/>
      <c r="B1361" s="31"/>
    </row>
    <row r="1362" spans="1:2" x14ac:dyDescent="0.2">
      <c r="A1362" s="31"/>
      <c r="B1362" s="31"/>
    </row>
    <row r="1363" spans="1:2" x14ac:dyDescent="0.2">
      <c r="A1363" s="31"/>
      <c r="B1363" s="31"/>
    </row>
    <row r="1364" spans="1:2" x14ac:dyDescent="0.2">
      <c r="A1364" s="31"/>
      <c r="B1364" s="31"/>
    </row>
    <row r="1365" spans="1:2" x14ac:dyDescent="0.2">
      <c r="A1365" s="31"/>
      <c r="B1365" s="31"/>
    </row>
    <row r="1366" spans="1:2" x14ac:dyDescent="0.2">
      <c r="A1366" s="31"/>
      <c r="B1366" s="31"/>
    </row>
    <row r="1367" spans="1:2" x14ac:dyDescent="0.2">
      <c r="A1367" s="31"/>
      <c r="B1367" s="31"/>
    </row>
    <row r="1368" spans="1:2" x14ac:dyDescent="0.2">
      <c r="A1368" s="31"/>
      <c r="B1368" s="31"/>
    </row>
    <row r="1369" spans="1:2" x14ac:dyDescent="0.2">
      <c r="A1369" s="31"/>
      <c r="B1369" s="31"/>
    </row>
    <row r="1370" spans="1:2" x14ac:dyDescent="0.2">
      <c r="A1370" s="31"/>
      <c r="B1370" s="31"/>
    </row>
    <row r="1371" spans="1:2" x14ac:dyDescent="0.2">
      <c r="A1371" s="31"/>
      <c r="B1371" s="31"/>
    </row>
    <row r="1372" spans="1:2" x14ac:dyDescent="0.2">
      <c r="A1372" s="31"/>
      <c r="B1372" s="31"/>
    </row>
    <row r="1373" spans="1:2" x14ac:dyDescent="0.2">
      <c r="A1373" s="31"/>
      <c r="B1373" s="31"/>
    </row>
    <row r="1374" spans="1:2" x14ac:dyDescent="0.2">
      <c r="A1374" s="31"/>
      <c r="B1374" s="31"/>
    </row>
    <row r="1375" spans="1:2" x14ac:dyDescent="0.2">
      <c r="A1375" s="31"/>
      <c r="B1375" s="31"/>
    </row>
    <row r="1376" spans="1:2" x14ac:dyDescent="0.2">
      <c r="A1376" s="31"/>
      <c r="B1376" s="31"/>
    </row>
    <row r="1377" spans="1:2" x14ac:dyDescent="0.2">
      <c r="A1377" s="31"/>
      <c r="B1377" s="31"/>
    </row>
    <row r="1378" spans="1:2" x14ac:dyDescent="0.2">
      <c r="A1378" s="31"/>
      <c r="B1378" s="31"/>
    </row>
    <row r="1379" spans="1:2" x14ac:dyDescent="0.2">
      <c r="A1379" s="31"/>
      <c r="B1379" s="31"/>
    </row>
    <row r="1380" spans="1:2" x14ac:dyDescent="0.2">
      <c r="A1380" s="31"/>
      <c r="B1380" s="31"/>
    </row>
    <row r="1381" spans="1:2" x14ac:dyDescent="0.2">
      <c r="A1381" s="31"/>
      <c r="B1381" s="31"/>
    </row>
    <row r="1382" spans="1:2" x14ac:dyDescent="0.2">
      <c r="A1382" s="31"/>
      <c r="B1382" s="31"/>
    </row>
    <row r="1383" spans="1:2" x14ac:dyDescent="0.2">
      <c r="A1383" s="31"/>
      <c r="B1383" s="31"/>
    </row>
    <row r="1384" spans="1:2" x14ac:dyDescent="0.2">
      <c r="A1384" s="31"/>
      <c r="B1384" s="31"/>
    </row>
    <row r="1385" spans="1:2" x14ac:dyDescent="0.2">
      <c r="A1385" s="31"/>
      <c r="B1385" s="31"/>
    </row>
    <row r="1386" spans="1:2" x14ac:dyDescent="0.2">
      <c r="A1386" s="31"/>
      <c r="B1386" s="31"/>
    </row>
    <row r="1387" spans="1:2" x14ac:dyDescent="0.2">
      <c r="A1387" s="31"/>
      <c r="B1387" s="31"/>
    </row>
    <row r="1388" spans="1:2" x14ac:dyDescent="0.2">
      <c r="A1388" s="31"/>
      <c r="B1388" s="31"/>
    </row>
    <row r="1389" spans="1:2" x14ac:dyDescent="0.2">
      <c r="A1389" s="31"/>
      <c r="B1389" s="31"/>
    </row>
    <row r="1390" spans="1:2" x14ac:dyDescent="0.2">
      <c r="A1390" s="31"/>
      <c r="B1390" s="31"/>
    </row>
    <row r="1391" spans="1:2" x14ac:dyDescent="0.2">
      <c r="A1391" s="31"/>
      <c r="B1391" s="31"/>
    </row>
    <row r="1392" spans="1:2" x14ac:dyDescent="0.2">
      <c r="A1392" s="31"/>
      <c r="B1392" s="31"/>
    </row>
    <row r="1393" spans="1:2" x14ac:dyDescent="0.2">
      <c r="A1393" s="31"/>
      <c r="B1393" s="31"/>
    </row>
    <row r="1394" spans="1:2" x14ac:dyDescent="0.2">
      <c r="A1394" s="31"/>
      <c r="B1394" s="31"/>
    </row>
    <row r="1395" spans="1:2" x14ac:dyDescent="0.2">
      <c r="A1395" s="31"/>
      <c r="B1395" s="31"/>
    </row>
    <row r="1396" spans="1:2" x14ac:dyDescent="0.2">
      <c r="A1396" s="31"/>
      <c r="B1396" s="31"/>
    </row>
    <row r="1397" spans="1:2" x14ac:dyDescent="0.2">
      <c r="A1397" s="31"/>
      <c r="B1397" s="31"/>
    </row>
    <row r="1398" spans="1:2" x14ac:dyDescent="0.2">
      <c r="A1398" s="31"/>
      <c r="B1398" s="31"/>
    </row>
    <row r="1399" spans="1:2" x14ac:dyDescent="0.2">
      <c r="A1399" s="31"/>
      <c r="B1399" s="31"/>
    </row>
    <row r="1400" spans="1:2" x14ac:dyDescent="0.2">
      <c r="A1400" s="31"/>
      <c r="B1400" s="31"/>
    </row>
    <row r="1401" spans="1:2" x14ac:dyDescent="0.2">
      <c r="A1401" s="31"/>
      <c r="B1401" s="31"/>
    </row>
    <row r="1402" spans="1:2" x14ac:dyDescent="0.2">
      <c r="A1402" s="31"/>
      <c r="B1402" s="31"/>
    </row>
    <row r="1403" spans="1:2" x14ac:dyDescent="0.2">
      <c r="A1403" s="31"/>
      <c r="B1403" s="31"/>
    </row>
    <row r="1404" spans="1:2" x14ac:dyDescent="0.2">
      <c r="A1404" s="31"/>
      <c r="B1404" s="31"/>
    </row>
    <row r="1405" spans="1:2" x14ac:dyDescent="0.2">
      <c r="A1405" s="31"/>
      <c r="B1405" s="31"/>
    </row>
    <row r="1406" spans="1:2" x14ac:dyDescent="0.2">
      <c r="A1406" s="31"/>
      <c r="B1406" s="31"/>
    </row>
    <row r="1407" spans="1:2" x14ac:dyDescent="0.2">
      <c r="A1407" s="31"/>
      <c r="B1407" s="31"/>
    </row>
    <row r="1408" spans="1:2" x14ac:dyDescent="0.2">
      <c r="A1408" s="31"/>
      <c r="B1408" s="31"/>
    </row>
    <row r="1409" spans="1:2" x14ac:dyDescent="0.2">
      <c r="A1409" s="31"/>
      <c r="B1409" s="31"/>
    </row>
    <row r="1410" spans="1:2" x14ac:dyDescent="0.2">
      <c r="A1410" s="31"/>
      <c r="B1410" s="31"/>
    </row>
    <row r="1411" spans="1:2" x14ac:dyDescent="0.2">
      <c r="A1411" s="31"/>
      <c r="B1411" s="31"/>
    </row>
    <row r="1412" spans="1:2" x14ac:dyDescent="0.2">
      <c r="A1412" s="31"/>
      <c r="B1412" s="31"/>
    </row>
    <row r="1413" spans="1:2" x14ac:dyDescent="0.2">
      <c r="A1413" s="31"/>
      <c r="B1413" s="31"/>
    </row>
    <row r="1414" spans="1:2" x14ac:dyDescent="0.2">
      <c r="A1414" s="31"/>
      <c r="B1414" s="31"/>
    </row>
    <row r="1415" spans="1:2" x14ac:dyDescent="0.2">
      <c r="A1415" s="31"/>
      <c r="B1415" s="31"/>
    </row>
    <row r="1416" spans="1:2" x14ac:dyDescent="0.2">
      <c r="A1416" s="31"/>
      <c r="B1416" s="31"/>
    </row>
    <row r="1417" spans="1:2" x14ac:dyDescent="0.2">
      <c r="A1417" s="31"/>
      <c r="B1417" s="31"/>
    </row>
    <row r="1418" spans="1:2" x14ac:dyDescent="0.2">
      <c r="A1418" s="31"/>
      <c r="B1418" s="31"/>
    </row>
    <row r="1419" spans="1:2" x14ac:dyDescent="0.2">
      <c r="A1419" s="31"/>
      <c r="B1419" s="31"/>
    </row>
    <row r="1420" spans="1:2" x14ac:dyDescent="0.2">
      <c r="A1420" s="31"/>
      <c r="B1420" s="31"/>
    </row>
    <row r="1421" spans="1:2" x14ac:dyDescent="0.2">
      <c r="A1421" s="31"/>
      <c r="B1421" s="31"/>
    </row>
    <row r="1422" spans="1:2" x14ac:dyDescent="0.2">
      <c r="A1422" s="31"/>
      <c r="B1422" s="31"/>
    </row>
    <row r="1423" spans="1:2" x14ac:dyDescent="0.2">
      <c r="A1423" s="31"/>
      <c r="B1423" s="31"/>
    </row>
    <row r="1424" spans="1:2" x14ac:dyDescent="0.2">
      <c r="A1424" s="31"/>
      <c r="B1424" s="31"/>
    </row>
    <row r="1425" spans="1:2" x14ac:dyDescent="0.2">
      <c r="A1425" s="31"/>
      <c r="B1425" s="31"/>
    </row>
    <row r="1426" spans="1:2" x14ac:dyDescent="0.2">
      <c r="A1426" s="31"/>
      <c r="B1426" s="31"/>
    </row>
    <row r="1427" spans="1:2" x14ac:dyDescent="0.2">
      <c r="A1427" s="31"/>
      <c r="B1427" s="31"/>
    </row>
    <row r="1428" spans="1:2" x14ac:dyDescent="0.2">
      <c r="A1428" s="31"/>
      <c r="B1428" s="31"/>
    </row>
    <row r="1429" spans="1:2" x14ac:dyDescent="0.2">
      <c r="A1429" s="31"/>
      <c r="B1429" s="31"/>
    </row>
    <row r="1430" spans="1:2" x14ac:dyDescent="0.2">
      <c r="A1430" s="31"/>
      <c r="B1430" s="31"/>
    </row>
    <row r="1431" spans="1:2" x14ac:dyDescent="0.2">
      <c r="A1431" s="31"/>
      <c r="B1431" s="31"/>
    </row>
    <row r="1432" spans="1:2" x14ac:dyDescent="0.2">
      <c r="A1432" s="31"/>
      <c r="B1432" s="31"/>
    </row>
    <row r="1433" spans="1:2" x14ac:dyDescent="0.2">
      <c r="A1433" s="31"/>
      <c r="B1433" s="31"/>
    </row>
    <row r="1434" spans="1:2" x14ac:dyDescent="0.2">
      <c r="A1434" s="31"/>
      <c r="B1434" s="31"/>
    </row>
    <row r="1435" spans="1:2" x14ac:dyDescent="0.2">
      <c r="A1435" s="31"/>
      <c r="B1435" s="31"/>
    </row>
    <row r="1436" spans="1:2" x14ac:dyDescent="0.2">
      <c r="A1436" s="31"/>
      <c r="B1436" s="31"/>
    </row>
    <row r="1437" spans="1:2" x14ac:dyDescent="0.2">
      <c r="A1437" s="31"/>
      <c r="B1437" s="31"/>
    </row>
    <row r="1438" spans="1:2" x14ac:dyDescent="0.2">
      <c r="A1438" s="31"/>
      <c r="B1438" s="31"/>
    </row>
    <row r="1439" spans="1:2" x14ac:dyDescent="0.2">
      <c r="A1439" s="31"/>
      <c r="B1439" s="31"/>
    </row>
    <row r="1440" spans="1:2" x14ac:dyDescent="0.2">
      <c r="A1440" s="31"/>
      <c r="B1440" s="31"/>
    </row>
    <row r="1441" spans="1:2" x14ac:dyDescent="0.2">
      <c r="A1441" s="31"/>
      <c r="B1441" s="31"/>
    </row>
    <row r="1442" spans="1:2" x14ac:dyDescent="0.2">
      <c r="A1442" s="31"/>
      <c r="B1442" s="31"/>
    </row>
    <row r="1443" spans="1:2" x14ac:dyDescent="0.2">
      <c r="A1443" s="31"/>
      <c r="B1443" s="31"/>
    </row>
    <row r="1444" spans="1:2" x14ac:dyDescent="0.2">
      <c r="A1444" s="31"/>
      <c r="B1444" s="31"/>
    </row>
    <row r="1445" spans="1:2" x14ac:dyDescent="0.2">
      <c r="A1445" s="31"/>
      <c r="B1445" s="31"/>
    </row>
    <row r="1446" spans="1:2" x14ac:dyDescent="0.2">
      <c r="A1446" s="31"/>
      <c r="B1446" s="31"/>
    </row>
    <row r="1447" spans="1:2" x14ac:dyDescent="0.2">
      <c r="A1447" s="31"/>
      <c r="B1447" s="31"/>
    </row>
    <row r="1448" spans="1:2" x14ac:dyDescent="0.2">
      <c r="A1448" s="31"/>
      <c r="B1448" s="31"/>
    </row>
    <row r="1449" spans="1:2" x14ac:dyDescent="0.2">
      <c r="A1449" s="31"/>
      <c r="B1449" s="31"/>
    </row>
    <row r="1450" spans="1:2" x14ac:dyDescent="0.2">
      <c r="A1450" s="31"/>
      <c r="B1450" s="31"/>
    </row>
    <row r="1451" spans="1:2" x14ac:dyDescent="0.2">
      <c r="A1451" s="31"/>
      <c r="B1451" s="31"/>
    </row>
    <row r="1452" spans="1:2" x14ac:dyDescent="0.2">
      <c r="A1452" s="31"/>
      <c r="B1452" s="31"/>
    </row>
    <row r="1453" spans="1:2" x14ac:dyDescent="0.2">
      <c r="A1453" s="31"/>
      <c r="B1453" s="31"/>
    </row>
    <row r="1454" spans="1:2" x14ac:dyDescent="0.2">
      <c r="A1454" s="31"/>
      <c r="B1454" s="31"/>
    </row>
    <row r="1455" spans="1:2" x14ac:dyDescent="0.2">
      <c r="A1455" s="31"/>
      <c r="B1455" s="31"/>
    </row>
    <row r="1456" spans="1:2" x14ac:dyDescent="0.2">
      <c r="A1456" s="31"/>
      <c r="B1456" s="31"/>
    </row>
    <row r="1457" spans="1:2" x14ac:dyDescent="0.2">
      <c r="A1457" s="31"/>
      <c r="B1457" s="31"/>
    </row>
    <row r="1458" spans="1:2" x14ac:dyDescent="0.2">
      <c r="A1458" s="31"/>
      <c r="B1458" s="31"/>
    </row>
    <row r="1459" spans="1:2" x14ac:dyDescent="0.2">
      <c r="A1459" s="31"/>
      <c r="B1459" s="31"/>
    </row>
    <row r="1460" spans="1:2" x14ac:dyDescent="0.2">
      <c r="A1460" s="31"/>
      <c r="B1460" s="31"/>
    </row>
    <row r="1461" spans="1:2" x14ac:dyDescent="0.2">
      <c r="A1461" s="31"/>
      <c r="B1461" s="31"/>
    </row>
    <row r="1462" spans="1:2" x14ac:dyDescent="0.2">
      <c r="A1462" s="31"/>
      <c r="B1462" s="31"/>
    </row>
    <row r="1463" spans="1:2" x14ac:dyDescent="0.2">
      <c r="A1463" s="31"/>
      <c r="B1463" s="31"/>
    </row>
    <row r="1464" spans="1:2" x14ac:dyDescent="0.2">
      <c r="A1464" s="31"/>
      <c r="B1464" s="31"/>
    </row>
    <row r="1465" spans="1:2" x14ac:dyDescent="0.2">
      <c r="A1465" s="31"/>
      <c r="B1465" s="31"/>
    </row>
    <row r="1466" spans="1:2" x14ac:dyDescent="0.2">
      <c r="A1466" s="31"/>
      <c r="B1466" s="31"/>
    </row>
    <row r="1467" spans="1:2" x14ac:dyDescent="0.2">
      <c r="A1467" s="31"/>
      <c r="B1467" s="31"/>
    </row>
    <row r="1468" spans="1:2" x14ac:dyDescent="0.2">
      <c r="A1468" s="31"/>
      <c r="B1468" s="31"/>
    </row>
    <row r="1469" spans="1:2" x14ac:dyDescent="0.2">
      <c r="A1469" s="31"/>
      <c r="B1469" s="31"/>
    </row>
    <row r="1470" spans="1:2" x14ac:dyDescent="0.2">
      <c r="A1470" s="31"/>
      <c r="B1470" s="31"/>
    </row>
    <row r="1471" spans="1:2" x14ac:dyDescent="0.2">
      <c r="A1471" s="31"/>
      <c r="B1471" s="31"/>
    </row>
    <row r="1472" spans="1:2" x14ac:dyDescent="0.2">
      <c r="A1472" s="31"/>
      <c r="B1472" s="31"/>
    </row>
    <row r="1473" spans="1:2" x14ac:dyDescent="0.2">
      <c r="A1473" s="31"/>
      <c r="B1473" s="31"/>
    </row>
    <row r="1474" spans="1:2" x14ac:dyDescent="0.2">
      <c r="A1474" s="31"/>
      <c r="B1474" s="31"/>
    </row>
    <row r="1475" spans="1:2" x14ac:dyDescent="0.2">
      <c r="A1475" s="31"/>
      <c r="B1475" s="31"/>
    </row>
    <row r="1476" spans="1:2" x14ac:dyDescent="0.2">
      <c r="A1476" s="31"/>
      <c r="B1476" s="31"/>
    </row>
    <row r="1477" spans="1:2" x14ac:dyDescent="0.2">
      <c r="A1477" s="31"/>
      <c r="B1477" s="31"/>
    </row>
    <row r="1478" spans="1:2" x14ac:dyDescent="0.2">
      <c r="A1478" s="31"/>
      <c r="B1478" s="31"/>
    </row>
    <row r="1479" spans="1:2" x14ac:dyDescent="0.2">
      <c r="A1479" s="31"/>
      <c r="B1479" s="31"/>
    </row>
    <row r="1480" spans="1:2" x14ac:dyDescent="0.2">
      <c r="A1480" s="31"/>
      <c r="B1480" s="31"/>
    </row>
    <row r="1481" spans="1:2" x14ac:dyDescent="0.2">
      <c r="A1481" s="31"/>
      <c r="B1481" s="31"/>
    </row>
    <row r="1482" spans="1:2" x14ac:dyDescent="0.2">
      <c r="A1482" s="31"/>
      <c r="B1482" s="31"/>
    </row>
    <row r="1483" spans="1:2" x14ac:dyDescent="0.2">
      <c r="A1483" s="31"/>
      <c r="B1483" s="31"/>
    </row>
    <row r="1484" spans="1:2" x14ac:dyDescent="0.2">
      <c r="A1484" s="31"/>
      <c r="B1484" s="31"/>
    </row>
    <row r="1485" spans="1:2" x14ac:dyDescent="0.2">
      <c r="A1485" s="31"/>
      <c r="B1485" s="31"/>
    </row>
    <row r="1486" spans="1:2" x14ac:dyDescent="0.2">
      <c r="A1486" s="31"/>
      <c r="B1486" s="31"/>
    </row>
    <row r="1487" spans="1:2" x14ac:dyDescent="0.2">
      <c r="A1487" s="31"/>
      <c r="B1487" s="31"/>
    </row>
    <row r="1488" spans="1:2" x14ac:dyDescent="0.2">
      <c r="A1488" s="31"/>
      <c r="B1488" s="31"/>
    </row>
    <row r="1489" spans="1:2" x14ac:dyDescent="0.2">
      <c r="A1489" s="31"/>
      <c r="B1489" s="31"/>
    </row>
    <row r="1490" spans="1:2" x14ac:dyDescent="0.2">
      <c r="A1490" s="31"/>
      <c r="B1490" s="31"/>
    </row>
    <row r="1491" spans="1:2" x14ac:dyDescent="0.2">
      <c r="A1491" s="31"/>
      <c r="B1491" s="31"/>
    </row>
    <row r="1492" spans="1:2" x14ac:dyDescent="0.2">
      <c r="A1492" s="31"/>
      <c r="B1492" s="31"/>
    </row>
    <row r="1493" spans="1:2" x14ac:dyDescent="0.2">
      <c r="A1493" s="31"/>
      <c r="B1493" s="31"/>
    </row>
    <row r="1494" spans="1:2" x14ac:dyDescent="0.2">
      <c r="A1494" s="31"/>
      <c r="B1494" s="31"/>
    </row>
    <row r="1495" spans="1:2" x14ac:dyDescent="0.2">
      <c r="A1495" s="31"/>
      <c r="B1495" s="31"/>
    </row>
    <row r="1496" spans="1:2" x14ac:dyDescent="0.2">
      <c r="A1496" s="31"/>
      <c r="B1496" s="31"/>
    </row>
    <row r="1497" spans="1:2" x14ac:dyDescent="0.2">
      <c r="A1497" s="31"/>
      <c r="B1497" s="31"/>
    </row>
    <row r="1498" spans="1:2" x14ac:dyDescent="0.2">
      <c r="A1498" s="31"/>
      <c r="B1498" s="31"/>
    </row>
    <row r="1499" spans="1:2" x14ac:dyDescent="0.2">
      <c r="A1499" s="31"/>
      <c r="B1499" s="31"/>
    </row>
    <row r="1500" spans="1:2" x14ac:dyDescent="0.2">
      <c r="A1500" s="31"/>
      <c r="B1500" s="31"/>
    </row>
    <row r="1501" spans="1:2" x14ac:dyDescent="0.2">
      <c r="A1501" s="31"/>
      <c r="B1501" s="31"/>
    </row>
    <row r="1502" spans="1:2" x14ac:dyDescent="0.2">
      <c r="A1502" s="31"/>
      <c r="B1502" s="31"/>
    </row>
    <row r="1503" spans="1:2" x14ac:dyDescent="0.2">
      <c r="A1503" s="31"/>
      <c r="B1503" s="31"/>
    </row>
    <row r="1504" spans="1:2" x14ac:dyDescent="0.2">
      <c r="A1504" s="31"/>
      <c r="B1504" s="31"/>
    </row>
    <row r="1505" spans="1:2" x14ac:dyDescent="0.2">
      <c r="A1505" s="31"/>
      <c r="B1505" s="31"/>
    </row>
    <row r="1506" spans="1:2" x14ac:dyDescent="0.2">
      <c r="A1506" s="31"/>
      <c r="B1506" s="31"/>
    </row>
    <row r="1507" spans="1:2" x14ac:dyDescent="0.2">
      <c r="A1507" s="31"/>
      <c r="B1507" s="31"/>
    </row>
    <row r="1508" spans="1:2" x14ac:dyDescent="0.2">
      <c r="A1508" s="31"/>
      <c r="B1508" s="31"/>
    </row>
    <row r="1509" spans="1:2" x14ac:dyDescent="0.2">
      <c r="A1509" s="31"/>
      <c r="B1509" s="31"/>
    </row>
    <row r="1510" spans="1:2" x14ac:dyDescent="0.2">
      <c r="A1510" s="31"/>
      <c r="B1510" s="31"/>
    </row>
    <row r="1511" spans="1:2" x14ac:dyDescent="0.2">
      <c r="A1511" s="31"/>
      <c r="B1511" s="31"/>
    </row>
    <row r="1512" spans="1:2" x14ac:dyDescent="0.2">
      <c r="A1512" s="31"/>
      <c r="B1512" s="31"/>
    </row>
    <row r="1513" spans="1:2" x14ac:dyDescent="0.2">
      <c r="A1513" s="31"/>
      <c r="B1513" s="31"/>
    </row>
    <row r="1514" spans="1:2" x14ac:dyDescent="0.2">
      <c r="A1514" s="31"/>
      <c r="B1514" s="31"/>
    </row>
    <row r="1515" spans="1:2" x14ac:dyDescent="0.2">
      <c r="A1515" s="31"/>
      <c r="B1515" s="31"/>
    </row>
    <row r="1516" spans="1:2" x14ac:dyDescent="0.2">
      <c r="A1516" s="31"/>
      <c r="B1516" s="31"/>
    </row>
    <row r="1517" spans="1:2" x14ac:dyDescent="0.2">
      <c r="A1517" s="31"/>
      <c r="B1517" s="31"/>
    </row>
    <row r="1518" spans="1:2" x14ac:dyDescent="0.2">
      <c r="A1518" s="31"/>
      <c r="B1518" s="31"/>
    </row>
    <row r="1519" spans="1:2" x14ac:dyDescent="0.2">
      <c r="A1519" s="31"/>
      <c r="B1519" s="31"/>
    </row>
    <row r="1520" spans="1:2" x14ac:dyDescent="0.2">
      <c r="A1520" s="31"/>
      <c r="B1520" s="31"/>
    </row>
    <row r="1521" spans="1:2" x14ac:dyDescent="0.2">
      <c r="A1521" s="31"/>
      <c r="B1521" s="31"/>
    </row>
    <row r="1522" spans="1:2" x14ac:dyDescent="0.2">
      <c r="A1522" s="31"/>
      <c r="B1522" s="31"/>
    </row>
    <row r="1523" spans="1:2" x14ac:dyDescent="0.2">
      <c r="A1523" s="31"/>
      <c r="B1523" s="31"/>
    </row>
    <row r="1524" spans="1:2" x14ac:dyDescent="0.2">
      <c r="A1524" s="31"/>
      <c r="B1524" s="31"/>
    </row>
    <row r="1525" spans="1:2" x14ac:dyDescent="0.2">
      <c r="A1525" s="31"/>
      <c r="B1525" s="31"/>
    </row>
    <row r="1526" spans="1:2" x14ac:dyDescent="0.2">
      <c r="A1526" s="31"/>
      <c r="B1526" s="31"/>
    </row>
    <row r="1527" spans="1:2" x14ac:dyDescent="0.2">
      <c r="A1527" s="31"/>
      <c r="B1527" s="31"/>
    </row>
    <row r="1528" spans="1:2" x14ac:dyDescent="0.2">
      <c r="A1528" s="31"/>
      <c r="B1528" s="31"/>
    </row>
    <row r="1529" spans="1:2" x14ac:dyDescent="0.2">
      <c r="A1529" s="31"/>
      <c r="B1529" s="31"/>
    </row>
    <row r="1530" spans="1:2" x14ac:dyDescent="0.2">
      <c r="A1530" s="31"/>
      <c r="B1530" s="31"/>
    </row>
    <row r="1531" spans="1:2" x14ac:dyDescent="0.2">
      <c r="A1531" s="31"/>
      <c r="B1531" s="31"/>
    </row>
    <row r="1532" spans="1:2" x14ac:dyDescent="0.2">
      <c r="A1532" s="31"/>
      <c r="B1532" s="31"/>
    </row>
    <row r="1533" spans="1:2" x14ac:dyDescent="0.2">
      <c r="A1533" s="31"/>
      <c r="B1533" s="31"/>
    </row>
    <row r="1534" spans="1:2" x14ac:dyDescent="0.2">
      <c r="A1534" s="31"/>
      <c r="B1534" s="31"/>
    </row>
    <row r="1535" spans="1:2" x14ac:dyDescent="0.2">
      <c r="A1535" s="31"/>
      <c r="B1535" s="31"/>
    </row>
    <row r="1536" spans="1:2" x14ac:dyDescent="0.2">
      <c r="A1536" s="31"/>
      <c r="B1536" s="31"/>
    </row>
    <row r="1537" spans="1:2" x14ac:dyDescent="0.2">
      <c r="A1537" s="31"/>
      <c r="B1537" s="31"/>
    </row>
    <row r="1538" spans="1:2" x14ac:dyDescent="0.2">
      <c r="A1538" s="31"/>
      <c r="B1538" s="31"/>
    </row>
    <row r="1539" spans="1:2" x14ac:dyDescent="0.2">
      <c r="A1539" s="31"/>
      <c r="B1539" s="31"/>
    </row>
    <row r="1540" spans="1:2" x14ac:dyDescent="0.2">
      <c r="A1540" s="31"/>
      <c r="B1540" s="31"/>
    </row>
    <row r="1541" spans="1:2" x14ac:dyDescent="0.2">
      <c r="A1541" s="31"/>
      <c r="B1541" s="31"/>
    </row>
    <row r="1542" spans="1:2" x14ac:dyDescent="0.2">
      <c r="A1542" s="31"/>
      <c r="B1542" s="31"/>
    </row>
    <row r="1543" spans="1:2" x14ac:dyDescent="0.2">
      <c r="A1543" s="31"/>
      <c r="B1543" s="31"/>
    </row>
    <row r="1544" spans="1:2" x14ac:dyDescent="0.2">
      <c r="A1544" s="31"/>
      <c r="B1544" s="31"/>
    </row>
    <row r="1545" spans="1:2" x14ac:dyDescent="0.2">
      <c r="A1545" s="31"/>
      <c r="B1545" s="31"/>
    </row>
    <row r="1546" spans="1:2" x14ac:dyDescent="0.2">
      <c r="A1546" s="31"/>
      <c r="B1546" s="31"/>
    </row>
    <row r="1547" spans="1:2" x14ac:dyDescent="0.2">
      <c r="A1547" s="31"/>
      <c r="B1547" s="31"/>
    </row>
    <row r="1548" spans="1:2" x14ac:dyDescent="0.2">
      <c r="A1548" s="31"/>
      <c r="B1548" s="31"/>
    </row>
    <row r="1549" spans="1:2" x14ac:dyDescent="0.2">
      <c r="A1549" s="31"/>
      <c r="B1549" s="31"/>
    </row>
    <row r="1550" spans="1:2" x14ac:dyDescent="0.2">
      <c r="A1550" s="31"/>
      <c r="B1550" s="31"/>
    </row>
    <row r="1551" spans="1:2" x14ac:dyDescent="0.2">
      <c r="A1551" s="31"/>
      <c r="B1551" s="31"/>
    </row>
    <row r="1552" spans="1:2" x14ac:dyDescent="0.2">
      <c r="A1552" s="31"/>
      <c r="B1552" s="31"/>
    </row>
    <row r="1553" spans="1:2" x14ac:dyDescent="0.2">
      <c r="A1553" s="31"/>
      <c r="B1553" s="31"/>
    </row>
    <row r="1554" spans="1:2" x14ac:dyDescent="0.2">
      <c r="A1554" s="31"/>
      <c r="B1554" s="31"/>
    </row>
    <row r="1555" spans="1:2" x14ac:dyDescent="0.2">
      <c r="A1555" s="31"/>
      <c r="B1555" s="31"/>
    </row>
    <row r="1556" spans="1:2" x14ac:dyDescent="0.2">
      <c r="A1556" s="31"/>
      <c r="B1556" s="31"/>
    </row>
    <row r="1557" spans="1:2" x14ac:dyDescent="0.2">
      <c r="A1557" s="31"/>
      <c r="B1557" s="31"/>
    </row>
    <row r="1558" spans="1:2" x14ac:dyDescent="0.2">
      <c r="A1558" s="31"/>
      <c r="B1558" s="31"/>
    </row>
    <row r="1559" spans="1:2" x14ac:dyDescent="0.2">
      <c r="A1559" s="31"/>
      <c r="B1559" s="31"/>
    </row>
    <row r="1560" spans="1:2" x14ac:dyDescent="0.2">
      <c r="A1560" s="31"/>
      <c r="B1560" s="31"/>
    </row>
    <row r="1561" spans="1:2" x14ac:dyDescent="0.2">
      <c r="A1561" s="31"/>
      <c r="B1561" s="31"/>
    </row>
    <row r="1562" spans="1:2" x14ac:dyDescent="0.2">
      <c r="A1562" s="31"/>
      <c r="B1562" s="31"/>
    </row>
    <row r="1563" spans="1:2" x14ac:dyDescent="0.2">
      <c r="A1563" s="31"/>
      <c r="B1563" s="31"/>
    </row>
    <row r="1564" spans="1:2" x14ac:dyDescent="0.2">
      <c r="A1564" s="31"/>
      <c r="B1564" s="31"/>
    </row>
    <row r="1565" spans="1:2" x14ac:dyDescent="0.2">
      <c r="A1565" s="31"/>
      <c r="B1565" s="31"/>
    </row>
    <row r="1566" spans="1:2" x14ac:dyDescent="0.2">
      <c r="A1566" s="31"/>
      <c r="B1566" s="31"/>
    </row>
    <row r="1567" spans="1:2" x14ac:dyDescent="0.2">
      <c r="A1567" s="31"/>
      <c r="B1567" s="31"/>
    </row>
    <row r="1568" spans="1:2" x14ac:dyDescent="0.2">
      <c r="A1568" s="31"/>
      <c r="B1568" s="31"/>
    </row>
    <row r="1569" spans="1:2" x14ac:dyDescent="0.2">
      <c r="A1569" s="31"/>
      <c r="B1569" s="31"/>
    </row>
    <row r="1570" spans="1:2" x14ac:dyDescent="0.2">
      <c r="A1570" s="31"/>
      <c r="B1570" s="31"/>
    </row>
    <row r="1571" spans="1:2" x14ac:dyDescent="0.2">
      <c r="A1571" s="31"/>
      <c r="B1571" s="31"/>
    </row>
    <row r="1572" spans="1:2" x14ac:dyDescent="0.2">
      <c r="A1572" s="31"/>
      <c r="B1572" s="31"/>
    </row>
    <row r="1573" spans="1:2" x14ac:dyDescent="0.2">
      <c r="A1573" s="31"/>
      <c r="B1573" s="31"/>
    </row>
    <row r="1574" spans="1:2" x14ac:dyDescent="0.2">
      <c r="A1574" s="31"/>
      <c r="B1574" s="31"/>
    </row>
    <row r="1575" spans="1:2" x14ac:dyDescent="0.2">
      <c r="A1575" s="31"/>
      <c r="B1575" s="31"/>
    </row>
    <row r="1576" spans="1:2" x14ac:dyDescent="0.2">
      <c r="A1576" s="31"/>
      <c r="B1576" s="31"/>
    </row>
    <row r="1577" spans="1:2" x14ac:dyDescent="0.2">
      <c r="A1577" s="31"/>
      <c r="B1577" s="31"/>
    </row>
    <row r="1578" spans="1:2" x14ac:dyDescent="0.2">
      <c r="A1578" s="31"/>
      <c r="B1578" s="31"/>
    </row>
    <row r="1579" spans="1:2" x14ac:dyDescent="0.2">
      <c r="A1579" s="31"/>
      <c r="B1579" s="31"/>
    </row>
    <row r="1580" spans="1:2" x14ac:dyDescent="0.2">
      <c r="A1580" s="31"/>
      <c r="B1580" s="31"/>
    </row>
    <row r="1581" spans="1:2" x14ac:dyDescent="0.2">
      <c r="A1581" s="31"/>
      <c r="B1581" s="31"/>
    </row>
    <row r="1582" spans="1:2" x14ac:dyDescent="0.2">
      <c r="A1582" s="31"/>
      <c r="B1582" s="31"/>
    </row>
    <row r="1583" spans="1:2" x14ac:dyDescent="0.2">
      <c r="A1583" s="31"/>
      <c r="B1583" s="31"/>
    </row>
    <row r="1584" spans="1:2" x14ac:dyDescent="0.2">
      <c r="A1584" s="31"/>
      <c r="B1584" s="31"/>
    </row>
    <row r="1585" spans="1:2" x14ac:dyDescent="0.2">
      <c r="A1585" s="31"/>
      <c r="B1585" s="31"/>
    </row>
    <row r="1586" spans="1:2" x14ac:dyDescent="0.2">
      <c r="A1586" s="31"/>
      <c r="B1586" s="31"/>
    </row>
    <row r="1587" spans="1:2" x14ac:dyDescent="0.2">
      <c r="A1587" s="31"/>
      <c r="B1587" s="31"/>
    </row>
    <row r="1588" spans="1:2" x14ac:dyDescent="0.2">
      <c r="A1588" s="31"/>
      <c r="B1588" s="31"/>
    </row>
    <row r="1589" spans="1:2" x14ac:dyDescent="0.2">
      <c r="A1589" s="31"/>
      <c r="B1589" s="31"/>
    </row>
    <row r="1590" spans="1:2" x14ac:dyDescent="0.2">
      <c r="A1590" s="31"/>
      <c r="B1590" s="31"/>
    </row>
    <row r="1591" spans="1:2" x14ac:dyDescent="0.2">
      <c r="A1591" s="31"/>
      <c r="B1591" s="31"/>
    </row>
    <row r="1592" spans="1:2" x14ac:dyDescent="0.2">
      <c r="A1592" s="31"/>
      <c r="B1592" s="31"/>
    </row>
    <row r="1593" spans="1:2" x14ac:dyDescent="0.2">
      <c r="A1593" s="31"/>
      <c r="B1593" s="31"/>
    </row>
    <row r="1594" spans="1:2" x14ac:dyDescent="0.2">
      <c r="A1594" s="31"/>
      <c r="B1594" s="31"/>
    </row>
    <row r="1595" spans="1:2" x14ac:dyDescent="0.2">
      <c r="A1595" s="31"/>
      <c r="B1595" s="31"/>
    </row>
    <row r="1596" spans="1:2" x14ac:dyDescent="0.2">
      <c r="A1596" s="31"/>
      <c r="B1596" s="31"/>
    </row>
    <row r="1597" spans="1:2" x14ac:dyDescent="0.2">
      <c r="A1597" s="31"/>
      <c r="B1597" s="31"/>
    </row>
    <row r="1598" spans="1:2" x14ac:dyDescent="0.2">
      <c r="A1598" s="31"/>
      <c r="B1598" s="31"/>
    </row>
    <row r="1599" spans="1:2" x14ac:dyDescent="0.2">
      <c r="A1599" s="31"/>
      <c r="B1599" s="31"/>
    </row>
    <row r="1600" spans="1:2" x14ac:dyDescent="0.2">
      <c r="A1600" s="31"/>
      <c r="B1600" s="31"/>
    </row>
    <row r="1601" spans="1:2" x14ac:dyDescent="0.2">
      <c r="A1601" s="31"/>
      <c r="B1601" s="31"/>
    </row>
    <row r="1602" spans="1:2" x14ac:dyDescent="0.2">
      <c r="A1602" s="31"/>
      <c r="B1602" s="31"/>
    </row>
    <row r="1603" spans="1:2" x14ac:dyDescent="0.2">
      <c r="A1603" s="31"/>
      <c r="B1603" s="31"/>
    </row>
    <row r="1604" spans="1:2" x14ac:dyDescent="0.2">
      <c r="A1604" s="31"/>
      <c r="B1604" s="31"/>
    </row>
    <row r="1605" spans="1:2" x14ac:dyDescent="0.2">
      <c r="A1605" s="31"/>
      <c r="B1605" s="31"/>
    </row>
    <row r="1606" spans="1:2" x14ac:dyDescent="0.2">
      <c r="A1606" s="31"/>
      <c r="B1606" s="31"/>
    </row>
    <row r="1607" spans="1:2" x14ac:dyDescent="0.2">
      <c r="A1607" s="31"/>
      <c r="B1607" s="31"/>
    </row>
    <row r="1608" spans="1:2" x14ac:dyDescent="0.2">
      <c r="A1608" s="31"/>
      <c r="B1608" s="31"/>
    </row>
    <row r="1609" spans="1:2" x14ac:dyDescent="0.2">
      <c r="A1609" s="31"/>
      <c r="B1609" s="31"/>
    </row>
    <row r="1610" spans="1:2" x14ac:dyDescent="0.2">
      <c r="A1610" s="31"/>
      <c r="B1610" s="31"/>
    </row>
    <row r="1611" spans="1:2" x14ac:dyDescent="0.2">
      <c r="A1611" s="31"/>
      <c r="B1611" s="31"/>
    </row>
    <row r="1612" spans="1:2" x14ac:dyDescent="0.2">
      <c r="A1612" s="31"/>
      <c r="B1612" s="31"/>
    </row>
    <row r="1613" spans="1:2" x14ac:dyDescent="0.2">
      <c r="A1613" s="31"/>
      <c r="B1613" s="31"/>
    </row>
    <row r="1614" spans="1:2" x14ac:dyDescent="0.2">
      <c r="A1614" s="31"/>
      <c r="B1614" s="31"/>
    </row>
    <row r="1615" spans="1:2" x14ac:dyDescent="0.2">
      <c r="A1615" s="31"/>
      <c r="B1615" s="31"/>
    </row>
    <row r="1616" spans="1:2" x14ac:dyDescent="0.2">
      <c r="A1616" s="31"/>
      <c r="B1616" s="31"/>
    </row>
    <row r="1617" spans="1:2" x14ac:dyDescent="0.2">
      <c r="A1617" s="31"/>
      <c r="B1617" s="31"/>
    </row>
    <row r="1618" spans="1:2" x14ac:dyDescent="0.2">
      <c r="A1618" s="31"/>
      <c r="B1618" s="31"/>
    </row>
    <row r="1619" spans="1:2" x14ac:dyDescent="0.2">
      <c r="A1619" s="31"/>
      <c r="B1619" s="31"/>
    </row>
    <row r="1620" spans="1:2" x14ac:dyDescent="0.2">
      <c r="A1620" s="31"/>
      <c r="B1620" s="31"/>
    </row>
    <row r="1621" spans="1:2" x14ac:dyDescent="0.2">
      <c r="A1621" s="31"/>
      <c r="B1621" s="31"/>
    </row>
    <row r="1622" spans="1:2" x14ac:dyDescent="0.2">
      <c r="A1622" s="31"/>
      <c r="B1622" s="31"/>
    </row>
    <row r="1623" spans="1:2" x14ac:dyDescent="0.2">
      <c r="A1623" s="31"/>
      <c r="B1623" s="31"/>
    </row>
    <row r="1624" spans="1:2" x14ac:dyDescent="0.2">
      <c r="A1624" s="31"/>
      <c r="B1624" s="31"/>
    </row>
    <row r="1625" spans="1:2" x14ac:dyDescent="0.2">
      <c r="A1625" s="31"/>
      <c r="B1625" s="31"/>
    </row>
    <row r="1626" spans="1:2" x14ac:dyDescent="0.2">
      <c r="A1626" s="31"/>
      <c r="B1626" s="31"/>
    </row>
    <row r="1627" spans="1:2" x14ac:dyDescent="0.2">
      <c r="A1627" s="31"/>
      <c r="B1627" s="31"/>
    </row>
    <row r="1628" spans="1:2" x14ac:dyDescent="0.2">
      <c r="A1628" s="31"/>
      <c r="B1628" s="31"/>
    </row>
    <row r="1629" spans="1:2" x14ac:dyDescent="0.2">
      <c r="A1629" s="31"/>
      <c r="B1629" s="31"/>
    </row>
    <row r="1630" spans="1:2" x14ac:dyDescent="0.2">
      <c r="A1630" s="31"/>
      <c r="B1630" s="31"/>
    </row>
    <row r="1631" spans="1:2" x14ac:dyDescent="0.2">
      <c r="A1631" s="31"/>
      <c r="B1631" s="31"/>
    </row>
    <row r="1632" spans="1:2" x14ac:dyDescent="0.2">
      <c r="A1632" s="31"/>
      <c r="B1632" s="31"/>
    </row>
    <row r="1633" spans="1:2" x14ac:dyDescent="0.2">
      <c r="A1633" s="31"/>
      <c r="B1633" s="31"/>
    </row>
    <row r="1634" spans="1:2" x14ac:dyDescent="0.2">
      <c r="A1634" s="31"/>
      <c r="B1634" s="31"/>
    </row>
    <row r="1635" spans="1:2" x14ac:dyDescent="0.2">
      <c r="A1635" s="31"/>
      <c r="B1635" s="31"/>
    </row>
    <row r="1636" spans="1:2" x14ac:dyDescent="0.2">
      <c r="A1636" s="31"/>
      <c r="B1636" s="31"/>
    </row>
    <row r="1637" spans="1:2" x14ac:dyDescent="0.2">
      <c r="A1637" s="31"/>
      <c r="B1637" s="31"/>
    </row>
    <row r="1638" spans="1:2" x14ac:dyDescent="0.2">
      <c r="A1638" s="31"/>
      <c r="B1638" s="31"/>
    </row>
    <row r="1639" spans="1:2" x14ac:dyDescent="0.2">
      <c r="A1639" s="31"/>
      <c r="B1639" s="31"/>
    </row>
    <row r="1640" spans="1:2" x14ac:dyDescent="0.2">
      <c r="A1640" s="31"/>
      <c r="B1640" s="31"/>
    </row>
    <row r="1641" spans="1:2" x14ac:dyDescent="0.2">
      <c r="A1641" s="31"/>
      <c r="B1641" s="31"/>
    </row>
    <row r="1642" spans="1:2" x14ac:dyDescent="0.2">
      <c r="A1642" s="31"/>
      <c r="B1642" s="31"/>
    </row>
    <row r="1643" spans="1:2" x14ac:dyDescent="0.2">
      <c r="A1643" s="31"/>
      <c r="B1643" s="31"/>
    </row>
    <row r="1644" spans="1:2" x14ac:dyDescent="0.2">
      <c r="A1644" s="31"/>
      <c r="B1644" s="31"/>
    </row>
    <row r="1645" spans="1:2" x14ac:dyDescent="0.2">
      <c r="A1645" s="31"/>
      <c r="B1645" s="31"/>
    </row>
    <row r="1646" spans="1:2" x14ac:dyDescent="0.2">
      <c r="A1646" s="31"/>
      <c r="B1646" s="31"/>
    </row>
    <row r="1647" spans="1:2" x14ac:dyDescent="0.2">
      <c r="A1647" s="31"/>
      <c r="B1647" s="31"/>
    </row>
    <row r="1648" spans="1:2" x14ac:dyDescent="0.2">
      <c r="A1648" s="31"/>
      <c r="B1648" s="31"/>
    </row>
    <row r="1649" spans="1:2" x14ac:dyDescent="0.2">
      <c r="A1649" s="31"/>
      <c r="B1649" s="31"/>
    </row>
    <row r="1650" spans="1:2" x14ac:dyDescent="0.2">
      <c r="A1650" s="31"/>
      <c r="B1650" s="31"/>
    </row>
    <row r="1651" spans="1:2" x14ac:dyDescent="0.2">
      <c r="A1651" s="31"/>
      <c r="B1651" s="31"/>
    </row>
    <row r="1652" spans="1:2" x14ac:dyDescent="0.2">
      <c r="A1652" s="31"/>
      <c r="B1652" s="31"/>
    </row>
    <row r="1653" spans="1:2" x14ac:dyDescent="0.2">
      <c r="A1653" s="31"/>
      <c r="B1653" s="31"/>
    </row>
    <row r="1654" spans="1:2" x14ac:dyDescent="0.2">
      <c r="A1654" s="31"/>
      <c r="B1654" s="31"/>
    </row>
    <row r="1655" spans="1:2" x14ac:dyDescent="0.2">
      <c r="A1655" s="31"/>
      <c r="B1655" s="31"/>
    </row>
    <row r="1656" spans="1:2" x14ac:dyDescent="0.2">
      <c r="A1656" s="31"/>
      <c r="B1656" s="31"/>
    </row>
    <row r="1657" spans="1:2" x14ac:dyDescent="0.2">
      <c r="A1657" s="31"/>
      <c r="B1657" s="31"/>
    </row>
    <row r="1658" spans="1:2" x14ac:dyDescent="0.2">
      <c r="A1658" s="31"/>
      <c r="B1658" s="31"/>
    </row>
    <row r="1659" spans="1:2" x14ac:dyDescent="0.2">
      <c r="A1659" s="31"/>
      <c r="B1659" s="31"/>
    </row>
    <row r="1660" spans="1:2" x14ac:dyDescent="0.2">
      <c r="A1660" s="31"/>
      <c r="B1660" s="31"/>
    </row>
    <row r="1661" spans="1:2" x14ac:dyDescent="0.2">
      <c r="A1661" s="31"/>
      <c r="B1661" s="31"/>
    </row>
    <row r="1662" spans="1:2" x14ac:dyDescent="0.2">
      <c r="A1662" s="31"/>
      <c r="B1662" s="31"/>
    </row>
    <row r="1663" spans="1:2" x14ac:dyDescent="0.2">
      <c r="A1663" s="31"/>
      <c r="B1663" s="31"/>
    </row>
    <row r="1664" spans="1:2" x14ac:dyDescent="0.2">
      <c r="A1664" s="31"/>
      <c r="B1664" s="31"/>
    </row>
    <row r="1665" spans="1:2" x14ac:dyDescent="0.2">
      <c r="A1665" s="31"/>
      <c r="B1665" s="31"/>
    </row>
    <row r="1666" spans="1:2" x14ac:dyDescent="0.2">
      <c r="A1666" s="31"/>
      <c r="B1666" s="31"/>
    </row>
    <row r="1667" spans="1:2" x14ac:dyDescent="0.2">
      <c r="A1667" s="31"/>
      <c r="B1667" s="31"/>
    </row>
    <row r="1668" spans="1:2" x14ac:dyDescent="0.2">
      <c r="A1668" s="31"/>
      <c r="B1668" s="31"/>
    </row>
    <row r="1669" spans="1:2" x14ac:dyDescent="0.2">
      <c r="A1669" s="31"/>
      <c r="B1669" s="31"/>
    </row>
    <row r="1670" spans="1:2" x14ac:dyDescent="0.2">
      <c r="A1670" s="31"/>
      <c r="B1670" s="31"/>
    </row>
    <row r="1671" spans="1:2" x14ac:dyDescent="0.2">
      <c r="A1671" s="31"/>
      <c r="B1671" s="31"/>
    </row>
    <row r="1672" spans="1:2" x14ac:dyDescent="0.2">
      <c r="A1672" s="31"/>
      <c r="B1672" s="31"/>
    </row>
    <row r="1673" spans="1:2" x14ac:dyDescent="0.2">
      <c r="A1673" s="31"/>
      <c r="B1673" s="31"/>
    </row>
    <row r="1674" spans="1:2" x14ac:dyDescent="0.2">
      <c r="A1674" s="31"/>
      <c r="B1674" s="31"/>
    </row>
    <row r="1675" spans="1:2" x14ac:dyDescent="0.2">
      <c r="A1675" s="31"/>
      <c r="B1675" s="31"/>
    </row>
    <row r="1676" spans="1:2" x14ac:dyDescent="0.2">
      <c r="A1676" s="31"/>
      <c r="B1676" s="31"/>
    </row>
    <row r="1677" spans="1:2" x14ac:dyDescent="0.2">
      <c r="A1677" s="31"/>
      <c r="B1677" s="31"/>
    </row>
    <row r="1678" spans="1:2" x14ac:dyDescent="0.2">
      <c r="A1678" s="31"/>
      <c r="B1678" s="31"/>
    </row>
    <row r="1679" spans="1:2" x14ac:dyDescent="0.2">
      <c r="A1679" s="31"/>
      <c r="B1679" s="31"/>
    </row>
    <row r="1680" spans="1:2" x14ac:dyDescent="0.2">
      <c r="A1680" s="31"/>
      <c r="B1680" s="31"/>
    </row>
    <row r="1681" spans="1:2" x14ac:dyDescent="0.2">
      <c r="A1681" s="31"/>
      <c r="B1681" s="31"/>
    </row>
    <row r="1682" spans="1:2" x14ac:dyDescent="0.2">
      <c r="A1682" s="31"/>
      <c r="B1682" s="31"/>
    </row>
    <row r="1683" spans="1:2" x14ac:dyDescent="0.2">
      <c r="A1683" s="31"/>
      <c r="B1683" s="31"/>
    </row>
    <row r="1684" spans="1:2" x14ac:dyDescent="0.2">
      <c r="A1684" s="31"/>
      <c r="B1684" s="31"/>
    </row>
    <row r="1685" spans="1:2" x14ac:dyDescent="0.2">
      <c r="A1685" s="31"/>
      <c r="B1685" s="31"/>
    </row>
    <row r="1686" spans="1:2" x14ac:dyDescent="0.2">
      <c r="A1686" s="31"/>
      <c r="B1686" s="31"/>
    </row>
    <row r="1687" spans="1:2" x14ac:dyDescent="0.2">
      <c r="A1687" s="31"/>
      <c r="B1687" s="31"/>
    </row>
    <row r="1688" spans="1:2" x14ac:dyDescent="0.2">
      <c r="A1688" s="31"/>
      <c r="B1688" s="31"/>
    </row>
    <row r="1689" spans="1:2" x14ac:dyDescent="0.2">
      <c r="A1689" s="31"/>
      <c r="B1689" s="31"/>
    </row>
    <row r="1690" spans="1:2" x14ac:dyDescent="0.2">
      <c r="A1690" s="31"/>
      <c r="B1690" s="31"/>
    </row>
    <row r="1691" spans="1:2" x14ac:dyDescent="0.2">
      <c r="A1691" s="31"/>
      <c r="B1691" s="31"/>
    </row>
    <row r="1692" spans="1:2" x14ac:dyDescent="0.2">
      <c r="A1692" s="31"/>
      <c r="B1692" s="31"/>
    </row>
    <row r="1693" spans="1:2" x14ac:dyDescent="0.2">
      <c r="A1693" s="31"/>
      <c r="B1693" s="31"/>
    </row>
    <row r="1694" spans="1:2" x14ac:dyDescent="0.2">
      <c r="A1694" s="31"/>
      <c r="B1694" s="31"/>
    </row>
    <row r="1695" spans="1:2" x14ac:dyDescent="0.2">
      <c r="A1695" s="31"/>
      <c r="B1695" s="31"/>
    </row>
    <row r="1696" spans="1:2" x14ac:dyDescent="0.2">
      <c r="A1696" s="31"/>
      <c r="B1696" s="31"/>
    </row>
    <row r="1697" spans="1:2" x14ac:dyDescent="0.2">
      <c r="A1697" s="31"/>
      <c r="B1697" s="31"/>
    </row>
    <row r="1698" spans="1:2" x14ac:dyDescent="0.2">
      <c r="A1698" s="31"/>
      <c r="B1698" s="31"/>
    </row>
    <row r="1699" spans="1:2" x14ac:dyDescent="0.2">
      <c r="A1699" s="31"/>
      <c r="B1699" s="31"/>
    </row>
    <row r="1700" spans="1:2" x14ac:dyDescent="0.2">
      <c r="A1700" s="31"/>
      <c r="B1700" s="31"/>
    </row>
    <row r="1701" spans="1:2" x14ac:dyDescent="0.2">
      <c r="A1701" s="31"/>
      <c r="B1701" s="31"/>
    </row>
    <row r="1702" spans="1:2" x14ac:dyDescent="0.2">
      <c r="A1702" s="31"/>
      <c r="B1702" s="31"/>
    </row>
    <row r="1703" spans="1:2" x14ac:dyDescent="0.2">
      <c r="A1703" s="31"/>
      <c r="B1703" s="31"/>
    </row>
    <row r="1704" spans="1:2" x14ac:dyDescent="0.2">
      <c r="A1704" s="31"/>
      <c r="B1704" s="31"/>
    </row>
    <row r="1705" spans="1:2" x14ac:dyDescent="0.2">
      <c r="A1705" s="31"/>
      <c r="B1705" s="31"/>
    </row>
    <row r="1706" spans="1:2" x14ac:dyDescent="0.2">
      <c r="A1706" s="31"/>
      <c r="B1706" s="31"/>
    </row>
    <row r="1707" spans="1:2" x14ac:dyDescent="0.2">
      <c r="A1707" s="31"/>
      <c r="B1707" s="31"/>
    </row>
    <row r="1708" spans="1:2" x14ac:dyDescent="0.2">
      <c r="A1708" s="31"/>
      <c r="B1708" s="31"/>
    </row>
    <row r="1709" spans="1:2" x14ac:dyDescent="0.2">
      <c r="A1709" s="31"/>
      <c r="B1709" s="31"/>
    </row>
    <row r="1710" spans="1:2" x14ac:dyDescent="0.2">
      <c r="A1710" s="31"/>
      <c r="B1710" s="31"/>
    </row>
    <row r="1711" spans="1:2" x14ac:dyDescent="0.2">
      <c r="A1711" s="31"/>
      <c r="B1711" s="31"/>
    </row>
    <row r="1712" spans="1:2" x14ac:dyDescent="0.2">
      <c r="A1712" s="31"/>
      <c r="B1712" s="31"/>
    </row>
    <row r="1713" spans="1:2" x14ac:dyDescent="0.2">
      <c r="A1713" s="31"/>
      <c r="B1713" s="31"/>
    </row>
    <row r="1714" spans="1:2" x14ac:dyDescent="0.2">
      <c r="A1714" s="31"/>
      <c r="B1714" s="31"/>
    </row>
    <row r="1715" spans="1:2" x14ac:dyDescent="0.2">
      <c r="A1715" s="31"/>
      <c r="B1715" s="31"/>
    </row>
    <row r="1716" spans="1:2" x14ac:dyDescent="0.2">
      <c r="A1716" s="31"/>
      <c r="B1716" s="31"/>
    </row>
    <row r="1717" spans="1:2" x14ac:dyDescent="0.2">
      <c r="A1717" s="31"/>
      <c r="B1717" s="31"/>
    </row>
    <row r="1718" spans="1:2" x14ac:dyDescent="0.2">
      <c r="A1718" s="31"/>
      <c r="B1718" s="31"/>
    </row>
    <row r="1719" spans="1:2" x14ac:dyDescent="0.2">
      <c r="A1719" s="31"/>
      <c r="B1719" s="31"/>
    </row>
    <row r="1720" spans="1:2" x14ac:dyDescent="0.2">
      <c r="A1720" s="31"/>
      <c r="B1720" s="31"/>
    </row>
    <row r="1721" spans="1:2" x14ac:dyDescent="0.2">
      <c r="A1721" s="31"/>
      <c r="B1721" s="31"/>
    </row>
    <row r="1722" spans="1:2" x14ac:dyDescent="0.2">
      <c r="A1722" s="31"/>
      <c r="B1722" s="31"/>
    </row>
    <row r="1723" spans="1:2" x14ac:dyDescent="0.2">
      <c r="A1723" s="31"/>
      <c r="B1723" s="31"/>
    </row>
    <row r="1724" spans="1:2" x14ac:dyDescent="0.2">
      <c r="A1724" s="31"/>
      <c r="B1724" s="31"/>
    </row>
    <row r="1725" spans="1:2" x14ac:dyDescent="0.2">
      <c r="A1725" s="31"/>
      <c r="B1725" s="31"/>
    </row>
    <row r="1726" spans="1:2" x14ac:dyDescent="0.2">
      <c r="A1726" s="31"/>
      <c r="B1726" s="31"/>
    </row>
    <row r="1727" spans="1:2" x14ac:dyDescent="0.2">
      <c r="A1727" s="31"/>
      <c r="B1727" s="31"/>
    </row>
    <row r="1728" spans="1:2" x14ac:dyDescent="0.2">
      <c r="A1728" s="31"/>
      <c r="B1728" s="31"/>
    </row>
    <row r="1729" spans="1:2" x14ac:dyDescent="0.2">
      <c r="A1729" s="31"/>
      <c r="B1729" s="31"/>
    </row>
    <row r="1730" spans="1:2" x14ac:dyDescent="0.2">
      <c r="A1730" s="31"/>
      <c r="B1730" s="31"/>
    </row>
    <row r="1731" spans="1:2" x14ac:dyDescent="0.2">
      <c r="A1731" s="31"/>
      <c r="B1731" s="31"/>
    </row>
    <row r="1732" spans="1:2" x14ac:dyDescent="0.2">
      <c r="A1732" s="31"/>
      <c r="B1732" s="31"/>
    </row>
    <row r="1733" spans="1:2" x14ac:dyDescent="0.2">
      <c r="A1733" s="31"/>
      <c r="B1733" s="31"/>
    </row>
    <row r="1734" spans="1:2" x14ac:dyDescent="0.2">
      <c r="A1734" s="31"/>
      <c r="B1734" s="31"/>
    </row>
    <row r="1735" spans="1:2" x14ac:dyDescent="0.2">
      <c r="A1735" s="31"/>
      <c r="B1735" s="31"/>
    </row>
    <row r="1736" spans="1:2" x14ac:dyDescent="0.2">
      <c r="A1736" s="31"/>
      <c r="B1736" s="31"/>
    </row>
    <row r="1737" spans="1:2" x14ac:dyDescent="0.2">
      <c r="A1737" s="31"/>
      <c r="B1737" s="31"/>
    </row>
    <row r="1738" spans="1:2" x14ac:dyDescent="0.2">
      <c r="A1738" s="31"/>
      <c r="B1738" s="31"/>
    </row>
    <row r="1739" spans="1:2" x14ac:dyDescent="0.2">
      <c r="A1739" s="31"/>
      <c r="B1739" s="31"/>
    </row>
    <row r="1740" spans="1:2" x14ac:dyDescent="0.2">
      <c r="A1740" s="31"/>
      <c r="B1740" s="31"/>
    </row>
    <row r="1741" spans="1:2" x14ac:dyDescent="0.2">
      <c r="A1741" s="31"/>
      <c r="B1741" s="31"/>
    </row>
    <row r="1742" spans="1:2" x14ac:dyDescent="0.2">
      <c r="A1742" s="31"/>
      <c r="B1742" s="31"/>
    </row>
    <row r="1743" spans="1:2" x14ac:dyDescent="0.2">
      <c r="A1743" s="31"/>
      <c r="B1743" s="31"/>
    </row>
    <row r="1744" spans="1:2" x14ac:dyDescent="0.2">
      <c r="A1744" s="31"/>
      <c r="B1744" s="31"/>
    </row>
    <row r="1745" spans="1:2" x14ac:dyDescent="0.2">
      <c r="A1745" s="31"/>
      <c r="B1745" s="31"/>
    </row>
    <row r="1746" spans="1:2" x14ac:dyDescent="0.2">
      <c r="A1746" s="31"/>
      <c r="B1746" s="31"/>
    </row>
    <row r="1747" spans="1:2" x14ac:dyDescent="0.2">
      <c r="A1747" s="31"/>
      <c r="B1747" s="31"/>
    </row>
    <row r="1748" spans="1:2" x14ac:dyDescent="0.2">
      <c r="A1748" s="31"/>
      <c r="B1748" s="31"/>
    </row>
    <row r="1749" spans="1:2" x14ac:dyDescent="0.2">
      <c r="A1749" s="31"/>
      <c r="B1749" s="31"/>
    </row>
    <row r="1750" spans="1:2" x14ac:dyDescent="0.2">
      <c r="A1750" s="31"/>
      <c r="B1750" s="31"/>
    </row>
    <row r="1751" spans="1:2" x14ac:dyDescent="0.2">
      <c r="A1751" s="31"/>
      <c r="B1751" s="31"/>
    </row>
    <row r="1752" spans="1:2" x14ac:dyDescent="0.2">
      <c r="A1752" s="31"/>
      <c r="B1752" s="31"/>
    </row>
    <row r="1753" spans="1:2" x14ac:dyDescent="0.2">
      <c r="A1753" s="31"/>
      <c r="B1753" s="31"/>
    </row>
    <row r="1754" spans="1:2" x14ac:dyDescent="0.2">
      <c r="A1754" s="31"/>
      <c r="B1754" s="31"/>
    </row>
    <row r="1755" spans="1:2" x14ac:dyDescent="0.2">
      <c r="A1755" s="31"/>
      <c r="B1755" s="31"/>
    </row>
    <row r="1756" spans="1:2" x14ac:dyDescent="0.2">
      <c r="A1756" s="31"/>
      <c r="B1756" s="31"/>
    </row>
    <row r="1757" spans="1:2" x14ac:dyDescent="0.2">
      <c r="A1757" s="31"/>
      <c r="B1757" s="31"/>
    </row>
    <row r="1758" spans="1:2" x14ac:dyDescent="0.2">
      <c r="A1758" s="31"/>
      <c r="B1758" s="31"/>
    </row>
    <row r="1759" spans="1:2" x14ac:dyDescent="0.2">
      <c r="A1759" s="31"/>
      <c r="B1759" s="31"/>
    </row>
    <row r="1760" spans="1:2" x14ac:dyDescent="0.2">
      <c r="A1760" s="31"/>
      <c r="B1760" s="31"/>
    </row>
    <row r="1761" spans="1:2" x14ac:dyDescent="0.2">
      <c r="A1761" s="31"/>
      <c r="B1761" s="31"/>
    </row>
    <row r="1762" spans="1:2" x14ac:dyDescent="0.2">
      <c r="A1762" s="31"/>
      <c r="B1762" s="31"/>
    </row>
    <row r="1763" spans="1:2" x14ac:dyDescent="0.2">
      <c r="A1763" s="31"/>
      <c r="B1763" s="31"/>
    </row>
    <row r="1764" spans="1:2" x14ac:dyDescent="0.2">
      <c r="A1764" s="31"/>
      <c r="B1764" s="31"/>
    </row>
    <row r="1765" spans="1:2" x14ac:dyDescent="0.2">
      <c r="A1765" s="31"/>
      <c r="B1765" s="31"/>
    </row>
    <row r="1766" spans="1:2" x14ac:dyDescent="0.2">
      <c r="A1766" s="31"/>
      <c r="B1766" s="31"/>
    </row>
    <row r="1767" spans="1:2" x14ac:dyDescent="0.2">
      <c r="A1767" s="31"/>
      <c r="B1767" s="31"/>
    </row>
    <row r="1768" spans="1:2" x14ac:dyDescent="0.2">
      <c r="A1768" s="31"/>
      <c r="B1768" s="31"/>
    </row>
    <row r="1769" spans="1:2" x14ac:dyDescent="0.2">
      <c r="A1769" s="31"/>
      <c r="B1769" s="31"/>
    </row>
    <row r="1770" spans="1:2" x14ac:dyDescent="0.2">
      <c r="A1770" s="31"/>
      <c r="B1770" s="31"/>
    </row>
    <row r="1771" spans="1:2" x14ac:dyDescent="0.2">
      <c r="A1771" s="31"/>
      <c r="B1771" s="31"/>
    </row>
    <row r="1772" spans="1:2" x14ac:dyDescent="0.2">
      <c r="A1772" s="31"/>
      <c r="B1772" s="31"/>
    </row>
    <row r="1773" spans="1:2" x14ac:dyDescent="0.2">
      <c r="A1773" s="31"/>
      <c r="B1773" s="31"/>
    </row>
    <row r="1774" spans="1:2" x14ac:dyDescent="0.2">
      <c r="A1774" s="31"/>
      <c r="B1774" s="31"/>
    </row>
    <row r="1775" spans="1:2" x14ac:dyDescent="0.2">
      <c r="A1775" s="31"/>
      <c r="B1775" s="31"/>
    </row>
    <row r="1776" spans="1:2" x14ac:dyDescent="0.2">
      <c r="A1776" s="31"/>
      <c r="B1776" s="31"/>
    </row>
    <row r="1777" spans="1:2" x14ac:dyDescent="0.2">
      <c r="A1777" s="31"/>
      <c r="B1777" s="31"/>
    </row>
    <row r="1778" spans="1:2" x14ac:dyDescent="0.2">
      <c r="A1778" s="31"/>
      <c r="B1778" s="31"/>
    </row>
    <row r="1779" spans="1:2" x14ac:dyDescent="0.2">
      <c r="A1779" s="31"/>
      <c r="B1779" s="31"/>
    </row>
    <row r="1780" spans="1:2" x14ac:dyDescent="0.2">
      <c r="A1780" s="31"/>
      <c r="B1780" s="31"/>
    </row>
    <row r="1781" spans="1:2" x14ac:dyDescent="0.2">
      <c r="A1781" s="31"/>
      <c r="B1781" s="31"/>
    </row>
    <row r="1782" spans="1:2" x14ac:dyDescent="0.2">
      <c r="A1782" s="31"/>
      <c r="B1782" s="31"/>
    </row>
    <row r="1783" spans="1:2" x14ac:dyDescent="0.2">
      <c r="A1783" s="31"/>
      <c r="B1783" s="31"/>
    </row>
    <row r="1784" spans="1:2" x14ac:dyDescent="0.2">
      <c r="A1784" s="31"/>
      <c r="B1784" s="31"/>
    </row>
    <row r="1785" spans="1:2" x14ac:dyDescent="0.2">
      <c r="A1785" s="31"/>
      <c r="B1785" s="31"/>
    </row>
    <row r="1786" spans="1:2" x14ac:dyDescent="0.2">
      <c r="A1786" s="31"/>
      <c r="B1786" s="31"/>
    </row>
    <row r="1787" spans="1:2" x14ac:dyDescent="0.2">
      <c r="A1787" s="31"/>
      <c r="B1787" s="31"/>
    </row>
    <row r="1788" spans="1:2" x14ac:dyDescent="0.2">
      <c r="A1788" s="31"/>
      <c r="B1788" s="31"/>
    </row>
    <row r="1789" spans="1:2" x14ac:dyDescent="0.2">
      <c r="A1789" s="31"/>
      <c r="B1789" s="31"/>
    </row>
    <row r="1790" spans="1:2" x14ac:dyDescent="0.2">
      <c r="A1790" s="31"/>
      <c r="B1790" s="31"/>
    </row>
    <row r="1791" spans="1:2" x14ac:dyDescent="0.2">
      <c r="A1791" s="31"/>
      <c r="B1791" s="31"/>
    </row>
    <row r="1792" spans="1:2" x14ac:dyDescent="0.2">
      <c r="A1792" s="31"/>
      <c r="B1792" s="31"/>
    </row>
    <row r="1793" spans="1:2" x14ac:dyDescent="0.2">
      <c r="A1793" s="31"/>
      <c r="B1793" s="31"/>
    </row>
    <row r="1794" spans="1:2" x14ac:dyDescent="0.2">
      <c r="A1794" s="31"/>
      <c r="B1794" s="31"/>
    </row>
    <row r="1795" spans="1:2" x14ac:dyDescent="0.2">
      <c r="A1795" s="31"/>
      <c r="B1795" s="31"/>
    </row>
    <row r="1796" spans="1:2" x14ac:dyDescent="0.2">
      <c r="A1796" s="31"/>
      <c r="B1796" s="31"/>
    </row>
    <row r="1797" spans="1:2" x14ac:dyDescent="0.2">
      <c r="A1797" s="31"/>
      <c r="B1797" s="31"/>
    </row>
    <row r="1798" spans="1:2" x14ac:dyDescent="0.2">
      <c r="A1798" s="31"/>
      <c r="B1798" s="31"/>
    </row>
    <row r="1799" spans="1:2" x14ac:dyDescent="0.2">
      <c r="A1799" s="31"/>
      <c r="B1799" s="31"/>
    </row>
    <row r="1800" spans="1:2" x14ac:dyDescent="0.2">
      <c r="A1800" s="31"/>
      <c r="B1800" s="31"/>
    </row>
    <row r="1801" spans="1:2" x14ac:dyDescent="0.2">
      <c r="A1801" s="31"/>
      <c r="B1801" s="31"/>
    </row>
    <row r="1802" spans="1:2" x14ac:dyDescent="0.2">
      <c r="A1802" s="31"/>
      <c r="B1802" s="31"/>
    </row>
    <row r="1803" spans="1:2" x14ac:dyDescent="0.2">
      <c r="A1803" s="31"/>
      <c r="B1803" s="31"/>
    </row>
    <row r="1804" spans="1:2" x14ac:dyDescent="0.2">
      <c r="A1804" s="31"/>
      <c r="B1804" s="31"/>
    </row>
    <row r="1805" spans="1:2" x14ac:dyDescent="0.2">
      <c r="A1805" s="31"/>
      <c r="B1805" s="31"/>
    </row>
    <row r="1806" spans="1:2" x14ac:dyDescent="0.2">
      <c r="A1806" s="31"/>
      <c r="B1806" s="31"/>
    </row>
    <row r="1807" spans="1:2" x14ac:dyDescent="0.2">
      <c r="A1807" s="31"/>
      <c r="B1807" s="31"/>
    </row>
    <row r="1808" spans="1:2" x14ac:dyDescent="0.2">
      <c r="A1808" s="31"/>
      <c r="B1808" s="31"/>
    </row>
    <row r="1809" spans="1:2" x14ac:dyDescent="0.2">
      <c r="A1809" s="31"/>
      <c r="B1809" s="31"/>
    </row>
    <row r="1810" spans="1:2" x14ac:dyDescent="0.2">
      <c r="A1810" s="31"/>
      <c r="B1810" s="31"/>
    </row>
    <row r="1811" spans="1:2" x14ac:dyDescent="0.2">
      <c r="A1811" s="31"/>
      <c r="B1811" s="31"/>
    </row>
    <row r="1812" spans="1:2" x14ac:dyDescent="0.2">
      <c r="A1812" s="31"/>
      <c r="B1812" s="31"/>
    </row>
    <row r="1813" spans="1:2" x14ac:dyDescent="0.2">
      <c r="A1813" s="31"/>
      <c r="B1813" s="31"/>
    </row>
    <row r="1814" spans="1:2" x14ac:dyDescent="0.2">
      <c r="A1814" s="31"/>
      <c r="B1814" s="31"/>
    </row>
    <row r="1815" spans="1:2" x14ac:dyDescent="0.2">
      <c r="A1815" s="31"/>
      <c r="B1815" s="31"/>
    </row>
    <row r="1816" spans="1:2" x14ac:dyDescent="0.2">
      <c r="A1816" s="31"/>
      <c r="B1816" s="31"/>
    </row>
    <row r="1817" spans="1:2" x14ac:dyDescent="0.2">
      <c r="A1817" s="31"/>
      <c r="B1817" s="31"/>
    </row>
    <row r="1818" spans="1:2" x14ac:dyDescent="0.2">
      <c r="A1818" s="31"/>
      <c r="B1818" s="31"/>
    </row>
    <row r="1819" spans="1:2" x14ac:dyDescent="0.2">
      <c r="A1819" s="31"/>
      <c r="B1819" s="31"/>
    </row>
    <row r="1820" spans="1:2" x14ac:dyDescent="0.2">
      <c r="A1820" s="31"/>
      <c r="B1820" s="31"/>
    </row>
    <row r="1821" spans="1:2" x14ac:dyDescent="0.2">
      <c r="A1821" s="31"/>
      <c r="B1821" s="31"/>
    </row>
    <row r="1822" spans="1:2" x14ac:dyDescent="0.2">
      <c r="A1822" s="31"/>
      <c r="B1822" s="31"/>
    </row>
    <row r="1823" spans="1:2" x14ac:dyDescent="0.2">
      <c r="A1823" s="31"/>
      <c r="B1823" s="31"/>
    </row>
    <row r="1824" spans="1:2" x14ac:dyDescent="0.2">
      <c r="A1824" s="31"/>
      <c r="B1824" s="31"/>
    </row>
    <row r="1825" spans="1:2" x14ac:dyDescent="0.2">
      <c r="A1825" s="31"/>
      <c r="B1825" s="31"/>
    </row>
    <row r="1826" spans="1:2" x14ac:dyDescent="0.2">
      <c r="A1826" s="31"/>
      <c r="B1826" s="31"/>
    </row>
    <row r="1827" spans="1:2" x14ac:dyDescent="0.2">
      <c r="A1827" s="31"/>
      <c r="B1827" s="31"/>
    </row>
    <row r="1828" spans="1:2" x14ac:dyDescent="0.2">
      <c r="A1828" s="31"/>
      <c r="B1828" s="31"/>
    </row>
    <row r="1829" spans="1:2" x14ac:dyDescent="0.2">
      <c r="A1829" s="31"/>
      <c r="B1829" s="31"/>
    </row>
    <row r="1830" spans="1:2" x14ac:dyDescent="0.2">
      <c r="A1830" s="31"/>
      <c r="B1830" s="31"/>
    </row>
    <row r="1831" spans="1:2" x14ac:dyDescent="0.2">
      <c r="A1831" s="31"/>
      <c r="B1831" s="31"/>
    </row>
    <row r="1832" spans="1:2" x14ac:dyDescent="0.2">
      <c r="A1832" s="31"/>
      <c r="B1832" s="31"/>
    </row>
    <row r="1833" spans="1:2" x14ac:dyDescent="0.2">
      <c r="A1833" s="31"/>
      <c r="B1833" s="31"/>
    </row>
    <row r="1834" spans="1:2" x14ac:dyDescent="0.2">
      <c r="A1834" s="31"/>
      <c r="B1834" s="31"/>
    </row>
    <row r="1835" spans="1:2" x14ac:dyDescent="0.2">
      <c r="A1835" s="31"/>
      <c r="B1835" s="31"/>
    </row>
    <row r="1836" spans="1:2" x14ac:dyDescent="0.2">
      <c r="A1836" s="31"/>
      <c r="B1836" s="31"/>
    </row>
    <row r="1837" spans="1:2" x14ac:dyDescent="0.2">
      <c r="A1837" s="31"/>
      <c r="B1837" s="31"/>
    </row>
    <row r="1838" spans="1:2" x14ac:dyDescent="0.2">
      <c r="A1838" s="31"/>
      <c r="B1838" s="31"/>
    </row>
    <row r="1839" spans="1:2" x14ac:dyDescent="0.2">
      <c r="A1839" s="31"/>
      <c r="B1839" s="31"/>
    </row>
    <row r="1840" spans="1:2" x14ac:dyDescent="0.2">
      <c r="A1840" s="31"/>
      <c r="B1840" s="31"/>
    </row>
    <row r="1841" spans="1:2" x14ac:dyDescent="0.2">
      <c r="A1841" s="31"/>
      <c r="B1841" s="31"/>
    </row>
    <row r="1842" spans="1:2" x14ac:dyDescent="0.2">
      <c r="A1842" s="31"/>
      <c r="B1842" s="31"/>
    </row>
    <row r="1843" spans="1:2" x14ac:dyDescent="0.2">
      <c r="A1843" s="31"/>
      <c r="B1843" s="31"/>
    </row>
    <row r="1844" spans="1:2" x14ac:dyDescent="0.2">
      <c r="A1844" s="31"/>
      <c r="B1844" s="31"/>
    </row>
    <row r="1845" spans="1:2" x14ac:dyDescent="0.2">
      <c r="A1845" s="31"/>
      <c r="B1845" s="31"/>
    </row>
    <row r="1846" spans="1:2" x14ac:dyDescent="0.2">
      <c r="A1846" s="31"/>
      <c r="B1846" s="31"/>
    </row>
    <row r="1847" spans="1:2" x14ac:dyDescent="0.2">
      <c r="A1847" s="31"/>
      <c r="B1847" s="31"/>
    </row>
    <row r="1848" spans="1:2" x14ac:dyDescent="0.2">
      <c r="A1848" s="31"/>
      <c r="B1848" s="31"/>
    </row>
    <row r="1849" spans="1:2" x14ac:dyDescent="0.2">
      <c r="A1849" s="31"/>
      <c r="B1849" s="31"/>
    </row>
    <row r="1850" spans="1:2" x14ac:dyDescent="0.2">
      <c r="A1850" s="31"/>
      <c r="B1850" s="31"/>
    </row>
    <row r="1851" spans="1:2" x14ac:dyDescent="0.2">
      <c r="A1851" s="31"/>
      <c r="B1851" s="31"/>
    </row>
    <row r="1852" spans="1:2" x14ac:dyDescent="0.2">
      <c r="A1852" s="31"/>
      <c r="B1852" s="31"/>
    </row>
    <row r="1853" spans="1:2" x14ac:dyDescent="0.2">
      <c r="A1853" s="31"/>
      <c r="B1853" s="31"/>
    </row>
    <row r="1854" spans="1:2" x14ac:dyDescent="0.2">
      <c r="A1854" s="31"/>
      <c r="B1854" s="31"/>
    </row>
    <row r="1855" spans="1:2" x14ac:dyDescent="0.2">
      <c r="A1855" s="31"/>
      <c r="B1855" s="31"/>
    </row>
    <row r="1856" spans="1:2" x14ac:dyDescent="0.2">
      <c r="A1856" s="31"/>
      <c r="B1856" s="31"/>
    </row>
    <row r="1857" spans="1:2" x14ac:dyDescent="0.2">
      <c r="A1857" s="31"/>
      <c r="B1857" s="31"/>
    </row>
    <row r="1858" spans="1:2" x14ac:dyDescent="0.2">
      <c r="A1858" s="31"/>
      <c r="B1858" s="31"/>
    </row>
    <row r="1859" spans="1:2" x14ac:dyDescent="0.2">
      <c r="A1859" s="31"/>
      <c r="B1859" s="31"/>
    </row>
    <row r="1860" spans="1:2" x14ac:dyDescent="0.2">
      <c r="A1860" s="31"/>
      <c r="B1860" s="31"/>
    </row>
    <row r="1861" spans="1:2" x14ac:dyDescent="0.2">
      <c r="A1861" s="31"/>
      <c r="B1861" s="31"/>
    </row>
    <row r="1862" spans="1:2" x14ac:dyDescent="0.2">
      <c r="A1862" s="31"/>
      <c r="B1862" s="31"/>
    </row>
    <row r="1863" spans="1:2" x14ac:dyDescent="0.2">
      <c r="A1863" s="31"/>
      <c r="B1863" s="31"/>
    </row>
    <row r="1864" spans="1:2" x14ac:dyDescent="0.2">
      <c r="A1864" s="31"/>
      <c r="B1864" s="31"/>
    </row>
    <row r="1865" spans="1:2" x14ac:dyDescent="0.2">
      <c r="A1865" s="31"/>
      <c r="B1865" s="31"/>
    </row>
    <row r="1866" spans="1:2" x14ac:dyDescent="0.2">
      <c r="A1866" s="31"/>
      <c r="B1866" s="31"/>
    </row>
    <row r="1867" spans="1:2" x14ac:dyDescent="0.2">
      <c r="A1867" s="31"/>
      <c r="B1867" s="31"/>
    </row>
    <row r="1868" spans="1:2" x14ac:dyDescent="0.2">
      <c r="A1868" s="31"/>
      <c r="B1868" s="31"/>
    </row>
    <row r="1869" spans="1:2" x14ac:dyDescent="0.2">
      <c r="A1869" s="31"/>
      <c r="B1869" s="31"/>
    </row>
    <row r="1870" spans="1:2" x14ac:dyDescent="0.2">
      <c r="A1870" s="31"/>
      <c r="B1870" s="31"/>
    </row>
    <row r="1871" spans="1:2" x14ac:dyDescent="0.2">
      <c r="A1871" s="31"/>
      <c r="B1871" s="31"/>
    </row>
    <row r="1872" spans="1:2" x14ac:dyDescent="0.2">
      <c r="A1872" s="31"/>
      <c r="B1872" s="31"/>
    </row>
    <row r="1873" spans="1:2" x14ac:dyDescent="0.2">
      <c r="A1873" s="31"/>
      <c r="B1873" s="31"/>
    </row>
    <row r="1874" spans="1:2" x14ac:dyDescent="0.2">
      <c r="A1874" s="31"/>
      <c r="B1874" s="31"/>
    </row>
    <row r="1875" spans="1:2" x14ac:dyDescent="0.2">
      <c r="A1875" s="31"/>
      <c r="B1875" s="31"/>
    </row>
    <row r="1876" spans="1:2" x14ac:dyDescent="0.2">
      <c r="A1876" s="31"/>
      <c r="B1876" s="31"/>
    </row>
    <row r="1877" spans="1:2" x14ac:dyDescent="0.2">
      <c r="A1877" s="31"/>
      <c r="B1877" s="31"/>
    </row>
    <row r="1878" spans="1:2" x14ac:dyDescent="0.2">
      <c r="A1878" s="31"/>
      <c r="B1878" s="31"/>
    </row>
    <row r="1879" spans="1:2" x14ac:dyDescent="0.2">
      <c r="A1879" s="31"/>
      <c r="B1879" s="31"/>
    </row>
    <row r="1880" spans="1:2" x14ac:dyDescent="0.2">
      <c r="A1880" s="31"/>
      <c r="B1880" s="31"/>
    </row>
    <row r="1881" spans="1:2" x14ac:dyDescent="0.2">
      <c r="A1881" s="31"/>
      <c r="B1881" s="31"/>
    </row>
    <row r="1882" spans="1:2" x14ac:dyDescent="0.2">
      <c r="A1882" s="31"/>
      <c r="B1882" s="31"/>
    </row>
    <row r="1883" spans="1:2" x14ac:dyDescent="0.2">
      <c r="A1883" s="31"/>
      <c r="B1883" s="31"/>
    </row>
    <row r="1884" spans="1:2" x14ac:dyDescent="0.2">
      <c r="A1884" s="31"/>
      <c r="B1884" s="31"/>
    </row>
    <row r="1885" spans="1:2" x14ac:dyDescent="0.2">
      <c r="A1885" s="31"/>
      <c r="B1885" s="31"/>
    </row>
    <row r="1886" spans="1:2" x14ac:dyDescent="0.2">
      <c r="A1886" s="31"/>
      <c r="B1886" s="31"/>
    </row>
    <row r="1887" spans="1:2" x14ac:dyDescent="0.2">
      <c r="A1887" s="31"/>
      <c r="B1887" s="31"/>
    </row>
    <row r="1888" spans="1:2" x14ac:dyDescent="0.2">
      <c r="A1888" s="31"/>
      <c r="B1888" s="31"/>
    </row>
    <row r="1889" spans="1:2" x14ac:dyDescent="0.2">
      <c r="A1889" s="31"/>
      <c r="B1889" s="31"/>
    </row>
    <row r="1890" spans="1:2" x14ac:dyDescent="0.2">
      <c r="A1890" s="31"/>
      <c r="B1890" s="31"/>
    </row>
    <row r="1891" spans="1:2" x14ac:dyDescent="0.2">
      <c r="A1891" s="31"/>
      <c r="B1891" s="31"/>
    </row>
    <row r="1892" spans="1:2" x14ac:dyDescent="0.2">
      <c r="A1892" s="31"/>
      <c r="B1892" s="31"/>
    </row>
    <row r="1893" spans="1:2" x14ac:dyDescent="0.2">
      <c r="A1893" s="31"/>
      <c r="B1893" s="31"/>
    </row>
    <row r="1894" spans="1:2" x14ac:dyDescent="0.2">
      <c r="A1894" s="31"/>
      <c r="B1894" s="31"/>
    </row>
    <row r="1895" spans="1:2" x14ac:dyDescent="0.2">
      <c r="A1895" s="31"/>
      <c r="B1895" s="31"/>
    </row>
    <row r="1896" spans="1:2" x14ac:dyDescent="0.2">
      <c r="A1896" s="31"/>
      <c r="B1896" s="31"/>
    </row>
    <row r="1897" spans="1:2" x14ac:dyDescent="0.2">
      <c r="A1897" s="31"/>
      <c r="B1897" s="31"/>
    </row>
    <row r="1898" spans="1:2" x14ac:dyDescent="0.2">
      <c r="A1898" s="31"/>
      <c r="B1898" s="31"/>
    </row>
    <row r="1899" spans="1:2" x14ac:dyDescent="0.2">
      <c r="A1899" s="31"/>
      <c r="B1899" s="31"/>
    </row>
    <row r="1900" spans="1:2" x14ac:dyDescent="0.2">
      <c r="A1900" s="31"/>
      <c r="B1900" s="31"/>
    </row>
    <row r="1901" spans="1:2" x14ac:dyDescent="0.2">
      <c r="A1901" s="31"/>
      <c r="B1901" s="31"/>
    </row>
    <row r="1902" spans="1:2" x14ac:dyDescent="0.2">
      <c r="A1902" s="31"/>
      <c r="B1902" s="31"/>
    </row>
    <row r="1903" spans="1:2" x14ac:dyDescent="0.2">
      <c r="A1903" s="31"/>
      <c r="B1903" s="31"/>
    </row>
    <row r="1904" spans="1:2" x14ac:dyDescent="0.2">
      <c r="A1904" s="31"/>
      <c r="B1904" s="31"/>
    </row>
    <row r="1905" spans="1:2" x14ac:dyDescent="0.2">
      <c r="A1905" s="31"/>
      <c r="B1905" s="31"/>
    </row>
    <row r="1906" spans="1:2" x14ac:dyDescent="0.2">
      <c r="A1906" s="31"/>
      <c r="B1906" s="31"/>
    </row>
    <row r="1907" spans="1:2" x14ac:dyDescent="0.2">
      <c r="A1907" s="31"/>
      <c r="B1907" s="31"/>
    </row>
    <row r="1908" spans="1:2" x14ac:dyDescent="0.2">
      <c r="A1908" s="31"/>
      <c r="B1908" s="31"/>
    </row>
    <row r="1909" spans="1:2" x14ac:dyDescent="0.2">
      <c r="A1909" s="31"/>
      <c r="B1909" s="31"/>
    </row>
    <row r="1910" spans="1:2" x14ac:dyDescent="0.2">
      <c r="A1910" s="31"/>
      <c r="B1910" s="31"/>
    </row>
    <row r="1911" spans="1:2" x14ac:dyDescent="0.2">
      <c r="A1911" s="31"/>
      <c r="B1911" s="31"/>
    </row>
    <row r="1912" spans="1:2" x14ac:dyDescent="0.2">
      <c r="A1912" s="31"/>
      <c r="B1912" s="31"/>
    </row>
    <row r="1913" spans="1:2" x14ac:dyDescent="0.2">
      <c r="A1913" s="31"/>
      <c r="B1913" s="31"/>
    </row>
    <row r="1914" spans="1:2" x14ac:dyDescent="0.2">
      <c r="A1914" s="31"/>
      <c r="B1914" s="31"/>
    </row>
    <row r="1915" spans="1:2" x14ac:dyDescent="0.2">
      <c r="A1915" s="31"/>
      <c r="B1915" s="31"/>
    </row>
    <row r="1916" spans="1:2" x14ac:dyDescent="0.2">
      <c r="A1916" s="31"/>
      <c r="B1916" s="31"/>
    </row>
    <row r="1917" spans="1:2" x14ac:dyDescent="0.2">
      <c r="A1917" s="31"/>
      <c r="B1917" s="31"/>
    </row>
    <row r="1918" spans="1:2" x14ac:dyDescent="0.2">
      <c r="A1918" s="31"/>
      <c r="B1918" s="31"/>
    </row>
    <row r="1919" spans="1:2" x14ac:dyDescent="0.2">
      <c r="A1919" s="31"/>
      <c r="B1919" s="31"/>
    </row>
    <row r="1920" spans="1:2" x14ac:dyDescent="0.2">
      <c r="A1920" s="31"/>
      <c r="B1920" s="31"/>
    </row>
    <row r="1921" spans="1:2" x14ac:dyDescent="0.2">
      <c r="A1921" s="31"/>
      <c r="B1921" s="31"/>
    </row>
    <row r="1922" spans="1:2" x14ac:dyDescent="0.2">
      <c r="A1922" s="31"/>
      <c r="B1922" s="31"/>
    </row>
    <row r="1923" spans="1:2" x14ac:dyDescent="0.2">
      <c r="A1923" s="31"/>
      <c r="B1923" s="31"/>
    </row>
    <row r="1924" spans="1:2" x14ac:dyDescent="0.2">
      <c r="A1924" s="31"/>
      <c r="B1924" s="31"/>
    </row>
    <row r="1925" spans="1:2" x14ac:dyDescent="0.2">
      <c r="A1925" s="31"/>
      <c r="B1925" s="31"/>
    </row>
    <row r="1926" spans="1:2" x14ac:dyDescent="0.2">
      <c r="A1926" s="31"/>
      <c r="B1926" s="31"/>
    </row>
    <row r="1927" spans="1:2" x14ac:dyDescent="0.2">
      <c r="A1927" s="31"/>
      <c r="B1927" s="31"/>
    </row>
    <row r="1928" spans="1:2" x14ac:dyDescent="0.2">
      <c r="A1928" s="31"/>
      <c r="B1928" s="31"/>
    </row>
    <row r="1929" spans="1:2" x14ac:dyDescent="0.2">
      <c r="A1929" s="31"/>
      <c r="B1929" s="31"/>
    </row>
    <row r="1930" spans="1:2" x14ac:dyDescent="0.2">
      <c r="A1930" s="31"/>
      <c r="B1930" s="31"/>
    </row>
    <row r="1931" spans="1:2" x14ac:dyDescent="0.2">
      <c r="A1931" s="31"/>
      <c r="B1931" s="31"/>
    </row>
    <row r="1932" spans="1:2" x14ac:dyDescent="0.2">
      <c r="A1932" s="31"/>
      <c r="B1932" s="31"/>
    </row>
    <row r="1933" spans="1:2" x14ac:dyDescent="0.2">
      <c r="A1933" s="31"/>
      <c r="B1933" s="31"/>
    </row>
    <row r="1934" spans="1:2" x14ac:dyDescent="0.2">
      <c r="A1934" s="31"/>
      <c r="B1934" s="31"/>
    </row>
    <row r="1935" spans="1:2" x14ac:dyDescent="0.2">
      <c r="A1935" s="31"/>
      <c r="B1935" s="31"/>
    </row>
    <row r="1936" spans="1:2" x14ac:dyDescent="0.2">
      <c r="A1936" s="31"/>
      <c r="B1936" s="31"/>
    </row>
    <row r="1937" spans="1:2" x14ac:dyDescent="0.2">
      <c r="A1937" s="31"/>
      <c r="B1937" s="31"/>
    </row>
    <row r="1938" spans="1:2" x14ac:dyDescent="0.2">
      <c r="A1938" s="31"/>
      <c r="B1938" s="31"/>
    </row>
    <row r="1939" spans="1:2" x14ac:dyDescent="0.2">
      <c r="A1939" s="31"/>
      <c r="B1939" s="31"/>
    </row>
    <row r="1940" spans="1:2" x14ac:dyDescent="0.2">
      <c r="A1940" s="31"/>
      <c r="B1940" s="31"/>
    </row>
    <row r="1941" spans="1:2" x14ac:dyDescent="0.2">
      <c r="A1941" s="31"/>
      <c r="B1941" s="31"/>
    </row>
    <row r="1942" spans="1:2" x14ac:dyDescent="0.2">
      <c r="A1942" s="31"/>
      <c r="B1942" s="31"/>
    </row>
    <row r="1943" spans="1:2" x14ac:dyDescent="0.2">
      <c r="A1943" s="31"/>
      <c r="B1943" s="31"/>
    </row>
    <row r="1944" spans="1:2" x14ac:dyDescent="0.2">
      <c r="A1944" s="31"/>
      <c r="B1944" s="31"/>
    </row>
    <row r="1945" spans="1:2" x14ac:dyDescent="0.2">
      <c r="A1945" s="31"/>
      <c r="B1945" s="31"/>
    </row>
    <row r="1946" spans="1:2" x14ac:dyDescent="0.2">
      <c r="A1946" s="31"/>
      <c r="B1946" s="31"/>
    </row>
    <row r="1947" spans="1:2" x14ac:dyDescent="0.2">
      <c r="A1947" s="31"/>
      <c r="B1947" s="31"/>
    </row>
    <row r="1948" spans="1:2" x14ac:dyDescent="0.2">
      <c r="A1948" s="31"/>
      <c r="B1948" s="31"/>
    </row>
    <row r="1949" spans="1:2" x14ac:dyDescent="0.2">
      <c r="A1949" s="31"/>
      <c r="B1949" s="31"/>
    </row>
    <row r="1950" spans="1:2" x14ac:dyDescent="0.2">
      <c r="A1950" s="31"/>
      <c r="B1950" s="31"/>
    </row>
    <row r="1951" spans="1:2" x14ac:dyDescent="0.2">
      <c r="A1951" s="31"/>
      <c r="B1951" s="31"/>
    </row>
    <row r="1952" spans="1:2" x14ac:dyDescent="0.2">
      <c r="A1952" s="31"/>
      <c r="B1952" s="31"/>
    </row>
    <row r="1953" spans="1:2" x14ac:dyDescent="0.2">
      <c r="A1953" s="31"/>
      <c r="B1953" s="31"/>
    </row>
    <row r="1954" spans="1:2" x14ac:dyDescent="0.2">
      <c r="A1954" s="31"/>
      <c r="B1954" s="31"/>
    </row>
    <row r="1955" spans="1:2" x14ac:dyDescent="0.2">
      <c r="A1955" s="31"/>
      <c r="B1955" s="31"/>
    </row>
    <row r="1956" spans="1:2" x14ac:dyDescent="0.2">
      <c r="A1956" s="31"/>
      <c r="B1956" s="31"/>
    </row>
    <row r="1957" spans="1:2" x14ac:dyDescent="0.2">
      <c r="A1957" s="31"/>
      <c r="B1957" s="31"/>
    </row>
    <row r="1958" spans="1:2" x14ac:dyDescent="0.2">
      <c r="A1958" s="31"/>
      <c r="B1958" s="31"/>
    </row>
    <row r="1959" spans="1:2" x14ac:dyDescent="0.2">
      <c r="A1959" s="31"/>
      <c r="B1959" s="31"/>
    </row>
    <row r="1960" spans="1:2" x14ac:dyDescent="0.2">
      <c r="A1960" s="31"/>
      <c r="B1960" s="31"/>
    </row>
    <row r="1961" spans="1:2" x14ac:dyDescent="0.2">
      <c r="A1961" s="31"/>
      <c r="B1961" s="31"/>
    </row>
    <row r="1962" spans="1:2" x14ac:dyDescent="0.2">
      <c r="A1962" s="31"/>
      <c r="B1962" s="31"/>
    </row>
    <row r="1963" spans="1:2" x14ac:dyDescent="0.2">
      <c r="A1963" s="31"/>
      <c r="B1963" s="31"/>
    </row>
    <row r="1964" spans="1:2" x14ac:dyDescent="0.2">
      <c r="A1964" s="31"/>
      <c r="B1964" s="31"/>
    </row>
    <row r="1965" spans="1:2" x14ac:dyDescent="0.2">
      <c r="A1965" s="31"/>
      <c r="B1965" s="31"/>
    </row>
    <row r="1966" spans="1:2" x14ac:dyDescent="0.2">
      <c r="A1966" s="31"/>
      <c r="B1966" s="31"/>
    </row>
    <row r="1967" spans="1:2" x14ac:dyDescent="0.2">
      <c r="A1967" s="31"/>
      <c r="B1967" s="31"/>
    </row>
    <row r="1968" spans="1:2" x14ac:dyDescent="0.2">
      <c r="A1968" s="31"/>
      <c r="B1968" s="31"/>
    </row>
    <row r="1969" spans="1:2" x14ac:dyDescent="0.2">
      <c r="A1969" s="31"/>
      <c r="B1969" s="31"/>
    </row>
    <row r="1970" spans="1:2" x14ac:dyDescent="0.2">
      <c r="A1970" s="31"/>
      <c r="B1970" s="31"/>
    </row>
    <row r="1971" spans="1:2" x14ac:dyDescent="0.2">
      <c r="A1971" s="31"/>
      <c r="B1971" s="31"/>
    </row>
    <row r="1972" spans="1:2" x14ac:dyDescent="0.2">
      <c r="A1972" s="31"/>
      <c r="B1972" s="31"/>
    </row>
    <row r="1973" spans="1:2" x14ac:dyDescent="0.2">
      <c r="A1973" s="31"/>
      <c r="B1973" s="31"/>
    </row>
    <row r="1974" spans="1:2" x14ac:dyDescent="0.2">
      <c r="A1974" s="31"/>
      <c r="B1974" s="31"/>
    </row>
    <row r="1975" spans="1:2" x14ac:dyDescent="0.2">
      <c r="A1975" s="31"/>
      <c r="B1975" s="31"/>
    </row>
    <row r="1976" spans="1:2" x14ac:dyDescent="0.2">
      <c r="A1976" s="31"/>
      <c r="B1976" s="31"/>
    </row>
    <row r="1977" spans="1:2" x14ac:dyDescent="0.2">
      <c r="A1977" s="31"/>
      <c r="B1977" s="31"/>
    </row>
    <row r="1978" spans="1:2" x14ac:dyDescent="0.2">
      <c r="A1978" s="31"/>
      <c r="B1978" s="31"/>
    </row>
    <row r="1979" spans="1:2" x14ac:dyDescent="0.2">
      <c r="A1979" s="31"/>
      <c r="B1979" s="31"/>
    </row>
    <row r="1980" spans="1:2" x14ac:dyDescent="0.2">
      <c r="A1980" s="31"/>
      <c r="B1980" s="31"/>
    </row>
    <row r="1981" spans="1:2" x14ac:dyDescent="0.2">
      <c r="A1981" s="31"/>
      <c r="B1981" s="31"/>
    </row>
    <row r="1982" spans="1:2" x14ac:dyDescent="0.2">
      <c r="A1982" s="31"/>
      <c r="B1982" s="31"/>
    </row>
    <row r="1983" spans="1:2" x14ac:dyDescent="0.2">
      <c r="A1983" s="31"/>
      <c r="B1983" s="31"/>
    </row>
    <row r="1984" spans="1:2" x14ac:dyDescent="0.2">
      <c r="A1984" s="31"/>
      <c r="B1984" s="31"/>
    </row>
    <row r="1985" spans="1:2" x14ac:dyDescent="0.2">
      <c r="A1985" s="31"/>
      <c r="B1985" s="31"/>
    </row>
    <row r="1986" spans="1:2" x14ac:dyDescent="0.2">
      <c r="A1986" s="31"/>
      <c r="B1986" s="31"/>
    </row>
    <row r="1987" spans="1:2" x14ac:dyDescent="0.2">
      <c r="A1987" s="31"/>
      <c r="B1987" s="31"/>
    </row>
    <row r="1988" spans="1:2" x14ac:dyDescent="0.2">
      <c r="A1988" s="31"/>
      <c r="B1988" s="31"/>
    </row>
    <row r="1989" spans="1:2" x14ac:dyDescent="0.2">
      <c r="A1989" s="31"/>
      <c r="B1989" s="31"/>
    </row>
    <row r="1990" spans="1:2" x14ac:dyDescent="0.2">
      <c r="A1990" s="31"/>
      <c r="B1990" s="31"/>
    </row>
    <row r="1991" spans="1:2" x14ac:dyDescent="0.2">
      <c r="A1991" s="31"/>
      <c r="B1991" s="31"/>
    </row>
    <row r="1992" spans="1:2" x14ac:dyDescent="0.2">
      <c r="A1992" s="31"/>
      <c r="B1992" s="31"/>
    </row>
    <row r="1993" spans="1:2" x14ac:dyDescent="0.2">
      <c r="A1993" s="31"/>
      <c r="B1993" s="31"/>
    </row>
    <row r="1994" spans="1:2" x14ac:dyDescent="0.2">
      <c r="A1994" s="31"/>
      <c r="B1994" s="31"/>
    </row>
    <row r="1995" spans="1:2" x14ac:dyDescent="0.2">
      <c r="A1995" s="31"/>
      <c r="B1995" s="31"/>
    </row>
    <row r="1996" spans="1:2" x14ac:dyDescent="0.2">
      <c r="A1996" s="31"/>
      <c r="B1996" s="31"/>
    </row>
    <row r="1997" spans="1:2" x14ac:dyDescent="0.2">
      <c r="A1997" s="31"/>
      <c r="B1997" s="31"/>
    </row>
    <row r="1998" spans="1:2" x14ac:dyDescent="0.2">
      <c r="A1998" s="31"/>
      <c r="B1998" s="31"/>
    </row>
    <row r="1999" spans="1:2" x14ac:dyDescent="0.2">
      <c r="A1999" s="31"/>
      <c r="B1999" s="31"/>
    </row>
    <row r="2000" spans="1:2" x14ac:dyDescent="0.2">
      <c r="A2000" s="31"/>
      <c r="B2000" s="31"/>
    </row>
    <row r="2001" spans="1:2" x14ac:dyDescent="0.2">
      <c r="A2001" s="31"/>
      <c r="B2001" s="31"/>
    </row>
    <row r="2002" spans="1:2" x14ac:dyDescent="0.2">
      <c r="A2002" s="31"/>
      <c r="B2002" s="31"/>
    </row>
    <row r="2003" spans="1:2" x14ac:dyDescent="0.2">
      <c r="A2003" s="31"/>
      <c r="B2003" s="31"/>
    </row>
    <row r="2004" spans="1:2" x14ac:dyDescent="0.2">
      <c r="A2004" s="31"/>
      <c r="B2004" s="31"/>
    </row>
    <row r="2005" spans="1:2" x14ac:dyDescent="0.2">
      <c r="A2005" s="31"/>
      <c r="B2005" s="31"/>
    </row>
    <row r="2006" spans="1:2" x14ac:dyDescent="0.2">
      <c r="A2006" s="31"/>
      <c r="B2006" s="31"/>
    </row>
    <row r="2007" spans="1:2" x14ac:dyDescent="0.2">
      <c r="A2007" s="31"/>
      <c r="B2007" s="31"/>
    </row>
    <row r="2008" spans="1:2" x14ac:dyDescent="0.2">
      <c r="A2008" s="31"/>
      <c r="B2008" s="31"/>
    </row>
    <row r="2009" spans="1:2" x14ac:dyDescent="0.2">
      <c r="A2009" s="31"/>
      <c r="B2009" s="31"/>
    </row>
    <row r="2010" spans="1:2" x14ac:dyDescent="0.2">
      <c r="A2010" s="31"/>
      <c r="B2010" s="31"/>
    </row>
    <row r="2011" spans="1:2" x14ac:dyDescent="0.2">
      <c r="A2011" s="31"/>
      <c r="B2011" s="31"/>
    </row>
    <row r="2012" spans="1:2" x14ac:dyDescent="0.2">
      <c r="A2012" s="31"/>
      <c r="B2012" s="31"/>
    </row>
    <row r="2013" spans="1:2" x14ac:dyDescent="0.2">
      <c r="A2013" s="31"/>
      <c r="B2013" s="31"/>
    </row>
    <row r="2014" spans="1:2" x14ac:dyDescent="0.2">
      <c r="A2014" s="31"/>
      <c r="B2014" s="31"/>
    </row>
    <row r="2015" spans="1:2" x14ac:dyDescent="0.2">
      <c r="A2015" s="31"/>
      <c r="B2015" s="31"/>
    </row>
    <row r="2016" spans="1:2" x14ac:dyDescent="0.2">
      <c r="A2016" s="31"/>
      <c r="B2016" s="31"/>
    </row>
    <row r="2017" spans="1:2" x14ac:dyDescent="0.2">
      <c r="A2017" s="31"/>
      <c r="B2017" s="31"/>
    </row>
    <row r="2018" spans="1:2" x14ac:dyDescent="0.2">
      <c r="A2018" s="31"/>
      <c r="B2018" s="31"/>
    </row>
    <row r="2019" spans="1:2" x14ac:dyDescent="0.2">
      <c r="A2019" s="31"/>
      <c r="B2019" s="31"/>
    </row>
    <row r="2020" spans="1:2" x14ac:dyDescent="0.2">
      <c r="A2020" s="31"/>
      <c r="B2020" s="31"/>
    </row>
    <row r="2021" spans="1:2" x14ac:dyDescent="0.2">
      <c r="A2021" s="31"/>
      <c r="B2021" s="31"/>
    </row>
    <row r="2022" spans="1:2" x14ac:dyDescent="0.2">
      <c r="A2022" s="31"/>
      <c r="B2022" s="31"/>
    </row>
    <row r="2023" spans="1:2" x14ac:dyDescent="0.2">
      <c r="A2023" s="31"/>
      <c r="B2023" s="31"/>
    </row>
    <row r="2024" spans="1:2" x14ac:dyDescent="0.2">
      <c r="A2024" s="31"/>
      <c r="B2024" s="31"/>
    </row>
    <row r="2025" spans="1:2" x14ac:dyDescent="0.2">
      <c r="A2025" s="31"/>
      <c r="B2025" s="31"/>
    </row>
    <row r="2026" spans="1:2" x14ac:dyDescent="0.2">
      <c r="A2026" s="31"/>
      <c r="B2026" s="31"/>
    </row>
    <row r="2027" spans="1:2" x14ac:dyDescent="0.2">
      <c r="A2027" s="31"/>
      <c r="B2027" s="31"/>
    </row>
    <row r="2028" spans="1:2" x14ac:dyDescent="0.2">
      <c r="A2028" s="31"/>
      <c r="B2028" s="31"/>
    </row>
    <row r="2029" spans="1:2" x14ac:dyDescent="0.2">
      <c r="A2029" s="31"/>
      <c r="B2029" s="31"/>
    </row>
    <row r="2030" spans="1:2" x14ac:dyDescent="0.2">
      <c r="A2030" s="31"/>
      <c r="B2030" s="31"/>
    </row>
    <row r="2031" spans="1:2" x14ac:dyDescent="0.2">
      <c r="A2031" s="31"/>
      <c r="B2031" s="31"/>
    </row>
    <row r="2032" spans="1:2" x14ac:dyDescent="0.2">
      <c r="A2032" s="31"/>
      <c r="B2032" s="31"/>
    </row>
    <row r="2033" spans="1:2" x14ac:dyDescent="0.2">
      <c r="A2033" s="31"/>
      <c r="B2033" s="31"/>
    </row>
    <row r="2034" spans="1:2" x14ac:dyDescent="0.2">
      <c r="A2034" s="31"/>
      <c r="B2034" s="31"/>
    </row>
    <row r="2035" spans="1:2" x14ac:dyDescent="0.2">
      <c r="A2035" s="31"/>
      <c r="B2035" s="31"/>
    </row>
    <row r="2036" spans="1:2" x14ac:dyDescent="0.2">
      <c r="A2036" s="31"/>
      <c r="B2036" s="31"/>
    </row>
    <row r="2037" spans="1:2" x14ac:dyDescent="0.2">
      <c r="A2037" s="31"/>
      <c r="B2037" s="31"/>
    </row>
    <row r="2038" spans="1:2" x14ac:dyDescent="0.2">
      <c r="A2038" s="31"/>
      <c r="B2038" s="31"/>
    </row>
    <row r="2039" spans="1:2" x14ac:dyDescent="0.2">
      <c r="A2039" s="31"/>
      <c r="B2039" s="31"/>
    </row>
    <row r="2040" spans="1:2" x14ac:dyDescent="0.2">
      <c r="A2040" s="31"/>
      <c r="B2040" s="31"/>
    </row>
    <row r="2041" spans="1:2" x14ac:dyDescent="0.2">
      <c r="A2041" s="31"/>
      <c r="B2041" s="31"/>
    </row>
    <row r="2042" spans="1:2" x14ac:dyDescent="0.2">
      <c r="A2042" s="31"/>
      <c r="B2042" s="31"/>
    </row>
    <row r="2043" spans="1:2" x14ac:dyDescent="0.2">
      <c r="A2043" s="31"/>
      <c r="B2043" s="31"/>
    </row>
    <row r="2044" spans="1:2" x14ac:dyDescent="0.2">
      <c r="A2044" s="31"/>
      <c r="B2044" s="31"/>
    </row>
    <row r="2045" spans="1:2" x14ac:dyDescent="0.2">
      <c r="A2045" s="31"/>
      <c r="B2045" s="31"/>
    </row>
    <row r="2046" spans="1:2" x14ac:dyDescent="0.2">
      <c r="A2046" s="31"/>
      <c r="B2046" s="31"/>
    </row>
    <row r="2047" spans="1:2" x14ac:dyDescent="0.2">
      <c r="A2047" s="31"/>
      <c r="B2047" s="31"/>
    </row>
    <row r="2048" spans="1:2" x14ac:dyDescent="0.2">
      <c r="A2048" s="31"/>
      <c r="B2048" s="31"/>
    </row>
    <row r="2049" spans="1:2" x14ac:dyDescent="0.2">
      <c r="A2049" s="31"/>
      <c r="B2049" s="31"/>
    </row>
    <row r="2050" spans="1:2" x14ac:dyDescent="0.2">
      <c r="A2050" s="31"/>
      <c r="B2050" s="31"/>
    </row>
    <row r="2051" spans="1:2" x14ac:dyDescent="0.2">
      <c r="A2051" s="31"/>
      <c r="B2051" s="31"/>
    </row>
    <row r="2052" spans="1:2" x14ac:dyDescent="0.2">
      <c r="A2052" s="31"/>
      <c r="B2052" s="31"/>
    </row>
    <row r="2053" spans="1:2" x14ac:dyDescent="0.2">
      <c r="A2053" s="31"/>
      <c r="B2053" s="31"/>
    </row>
    <row r="2054" spans="1:2" x14ac:dyDescent="0.2">
      <c r="A2054" s="31"/>
      <c r="B2054" s="31"/>
    </row>
    <row r="2055" spans="1:2" x14ac:dyDescent="0.2">
      <c r="A2055" s="31"/>
      <c r="B2055" s="31"/>
    </row>
    <row r="2056" spans="1:2" x14ac:dyDescent="0.2">
      <c r="A2056" s="31"/>
      <c r="B2056" s="31"/>
    </row>
    <row r="2057" spans="1:2" x14ac:dyDescent="0.2">
      <c r="A2057" s="31"/>
      <c r="B2057" s="31"/>
    </row>
    <row r="2058" spans="1:2" x14ac:dyDescent="0.2">
      <c r="A2058" s="31"/>
      <c r="B2058" s="31"/>
    </row>
    <row r="2059" spans="1:2" x14ac:dyDescent="0.2">
      <c r="A2059" s="31"/>
      <c r="B2059" s="31"/>
    </row>
    <row r="2060" spans="1:2" x14ac:dyDescent="0.2">
      <c r="A2060" s="31"/>
      <c r="B2060" s="31"/>
    </row>
    <row r="2061" spans="1:2" x14ac:dyDescent="0.2">
      <c r="A2061" s="31"/>
      <c r="B2061" s="31"/>
    </row>
    <row r="2062" spans="1:2" x14ac:dyDescent="0.2">
      <c r="A2062" s="31"/>
      <c r="B2062" s="31"/>
    </row>
    <row r="2063" spans="1:2" x14ac:dyDescent="0.2">
      <c r="A2063" s="31"/>
      <c r="B2063" s="31"/>
    </row>
    <row r="2064" spans="1:2" x14ac:dyDescent="0.2">
      <c r="A2064" s="31"/>
      <c r="B2064" s="31"/>
    </row>
    <row r="2065" spans="1:2" x14ac:dyDescent="0.2">
      <c r="A2065" s="31"/>
      <c r="B2065" s="31"/>
    </row>
    <row r="2066" spans="1:2" x14ac:dyDescent="0.2">
      <c r="A2066" s="31"/>
      <c r="B2066" s="31"/>
    </row>
    <row r="2067" spans="1:2" x14ac:dyDescent="0.2">
      <c r="A2067" s="31"/>
      <c r="B2067" s="31"/>
    </row>
    <row r="2068" spans="1:2" x14ac:dyDescent="0.2">
      <c r="A2068" s="31"/>
      <c r="B2068" s="31"/>
    </row>
    <row r="2069" spans="1:2" x14ac:dyDescent="0.2">
      <c r="A2069" s="31"/>
      <c r="B2069" s="31"/>
    </row>
    <row r="2070" spans="1:2" x14ac:dyDescent="0.2">
      <c r="A2070" s="31"/>
      <c r="B2070" s="31"/>
    </row>
    <row r="2071" spans="1:2" x14ac:dyDescent="0.2">
      <c r="A2071" s="31"/>
      <c r="B2071" s="31"/>
    </row>
    <row r="2072" spans="1:2" x14ac:dyDescent="0.2">
      <c r="A2072" s="31"/>
      <c r="B2072" s="31"/>
    </row>
    <row r="2073" spans="1:2" x14ac:dyDescent="0.2">
      <c r="A2073" s="31"/>
      <c r="B2073" s="31"/>
    </row>
    <row r="2074" spans="1:2" x14ac:dyDescent="0.2">
      <c r="A2074" s="31"/>
      <c r="B2074" s="31"/>
    </row>
    <row r="2075" spans="1:2" x14ac:dyDescent="0.2">
      <c r="A2075" s="31"/>
      <c r="B2075" s="31"/>
    </row>
    <row r="2076" spans="1:2" x14ac:dyDescent="0.2">
      <c r="A2076" s="31"/>
      <c r="B2076" s="31"/>
    </row>
    <row r="2077" spans="1:2" x14ac:dyDescent="0.2">
      <c r="A2077" s="31"/>
      <c r="B2077" s="31"/>
    </row>
    <row r="2078" spans="1:2" x14ac:dyDescent="0.2">
      <c r="A2078" s="31"/>
      <c r="B2078" s="31"/>
    </row>
    <row r="2079" spans="1:2" x14ac:dyDescent="0.2">
      <c r="A2079" s="31"/>
      <c r="B2079" s="31"/>
    </row>
    <row r="2080" spans="1:2" x14ac:dyDescent="0.2">
      <c r="A2080" s="31"/>
      <c r="B2080" s="31"/>
    </row>
    <row r="2081" spans="1:2" x14ac:dyDescent="0.2">
      <c r="A2081" s="31"/>
      <c r="B2081" s="31"/>
    </row>
    <row r="2082" spans="1:2" x14ac:dyDescent="0.2">
      <c r="A2082" s="31"/>
      <c r="B2082" s="31"/>
    </row>
    <row r="2083" spans="1:2" x14ac:dyDescent="0.2">
      <c r="A2083" s="31"/>
      <c r="B2083" s="31"/>
    </row>
    <row r="2084" spans="1:2" x14ac:dyDescent="0.2">
      <c r="A2084" s="31"/>
      <c r="B2084" s="31"/>
    </row>
  </sheetData>
  <mergeCells count="11">
    <mergeCell ref="D13:F13"/>
    <mergeCell ref="AD17:AL17"/>
    <mergeCell ref="F2:H9"/>
    <mergeCell ref="B4:E4"/>
    <mergeCell ref="B6:E6"/>
    <mergeCell ref="AE6:AI6"/>
    <mergeCell ref="A10:H10"/>
    <mergeCell ref="A11:B11"/>
    <mergeCell ref="D11:F12"/>
    <mergeCell ref="G11:G12"/>
    <mergeCell ref="H11:H12"/>
  </mergeCells>
  <dataValidations count="3">
    <dataValidation type="list" allowBlank="1" showInputMessage="1" showErrorMessage="1" sqref="G13" xr:uid="{BE27255B-7D8C-457E-9BA9-460110C793D4}">
      <formula1>$AG$20:$AG$37</formula1>
    </dataValidation>
    <dataValidation type="list" allowBlank="1" showInputMessage="1" showErrorMessage="1" sqref="H13:I13" xr:uid="{02788D6F-E04F-4433-BA78-1AD920E85532}">
      <formula1>$AK$19:$AK$30</formula1>
    </dataValidation>
    <dataValidation type="list" allowBlank="1" showInputMessage="1" showErrorMessage="1" sqref="D13" xr:uid="{18400FB6-2489-444E-BBE8-C87113BF8BBE}">
      <formula1>$AD$1:$AD$6</formula1>
    </dataValidation>
  </dataValidation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dimension ref="A1:C688"/>
  <sheetViews>
    <sheetView workbookViewId="0">
      <selection activeCell="C2" sqref="C2"/>
    </sheetView>
  </sheetViews>
  <sheetFormatPr defaultRowHeight="15" x14ac:dyDescent="0.25"/>
  <cols>
    <col min="2" max="2" width="111.42578125" bestFit="1" customWidth="1"/>
    <col min="3" max="3" width="17.28515625" bestFit="1" customWidth="1"/>
  </cols>
  <sheetData>
    <row r="1" spans="1:3" x14ac:dyDescent="0.25">
      <c r="A1" s="4" t="s">
        <v>4821</v>
      </c>
      <c r="B1" s="4" t="s">
        <v>4822</v>
      </c>
      <c r="C1" s="4" t="s">
        <v>0</v>
      </c>
    </row>
    <row r="2" spans="1:3" x14ac:dyDescent="0.25">
      <c r="A2">
        <v>34122</v>
      </c>
      <c r="B2" t="s">
        <v>3595</v>
      </c>
      <c r="C2" t="s">
        <v>4823</v>
      </c>
    </row>
    <row r="3" spans="1:3" x14ac:dyDescent="0.25">
      <c r="A3">
        <v>34123</v>
      </c>
      <c r="B3" t="s">
        <v>3602</v>
      </c>
      <c r="C3" t="s">
        <v>4823</v>
      </c>
    </row>
    <row r="4" spans="1:3" x14ac:dyDescent="0.25">
      <c r="A4">
        <v>34127</v>
      </c>
      <c r="B4" t="s">
        <v>4158</v>
      </c>
      <c r="C4" t="s">
        <v>4823</v>
      </c>
    </row>
    <row r="5" spans="1:3" x14ac:dyDescent="0.25">
      <c r="A5">
        <v>34128</v>
      </c>
      <c r="B5" t="s">
        <v>4159</v>
      </c>
      <c r="C5" t="s">
        <v>4823</v>
      </c>
    </row>
    <row r="6" spans="1:3" x14ac:dyDescent="0.25">
      <c r="A6">
        <v>34177</v>
      </c>
      <c r="B6" t="s">
        <v>3596</v>
      </c>
      <c r="C6" t="s">
        <v>4823</v>
      </c>
    </row>
    <row r="7" spans="1:3" x14ac:dyDescent="0.25">
      <c r="A7">
        <v>34178</v>
      </c>
      <c r="B7" t="s">
        <v>4550</v>
      </c>
      <c r="C7" t="s">
        <v>4823</v>
      </c>
    </row>
    <row r="8" spans="1:3" x14ac:dyDescent="0.25">
      <c r="A8">
        <v>34179</v>
      </c>
      <c r="B8" t="s">
        <v>3597</v>
      </c>
      <c r="C8" t="s">
        <v>4823</v>
      </c>
    </row>
    <row r="9" spans="1:3" x14ac:dyDescent="0.25">
      <c r="A9">
        <v>34180</v>
      </c>
      <c r="B9" t="s">
        <v>3601</v>
      </c>
      <c r="C9" t="s">
        <v>4823</v>
      </c>
    </row>
    <row r="10" spans="1:3" x14ac:dyDescent="0.25">
      <c r="A10">
        <v>34181</v>
      </c>
      <c r="B10" t="s">
        <v>3600</v>
      </c>
      <c r="C10" t="s">
        <v>4823</v>
      </c>
    </row>
    <row r="11" spans="1:3" x14ac:dyDescent="0.25">
      <c r="A11">
        <v>34182</v>
      </c>
      <c r="B11" t="s">
        <v>3599</v>
      </c>
      <c r="C11" t="s">
        <v>4823</v>
      </c>
    </row>
    <row r="12" spans="1:3" x14ac:dyDescent="0.25">
      <c r="A12">
        <v>34183</v>
      </c>
      <c r="B12" t="s">
        <v>3598</v>
      </c>
      <c r="C12" t="s">
        <v>4823</v>
      </c>
    </row>
    <row r="13" spans="1:3" x14ac:dyDescent="0.25">
      <c r="A13">
        <v>34213</v>
      </c>
      <c r="B13" t="s">
        <v>4581</v>
      </c>
      <c r="C13" t="s">
        <v>4823</v>
      </c>
    </row>
    <row r="14" spans="1:3" x14ac:dyDescent="0.25">
      <c r="A14">
        <v>34214</v>
      </c>
      <c r="B14" t="s">
        <v>4582</v>
      </c>
      <c r="C14" t="s">
        <v>4823</v>
      </c>
    </row>
    <row r="15" spans="1:3" x14ac:dyDescent="0.25">
      <c r="A15">
        <v>34215</v>
      </c>
      <c r="B15" t="s">
        <v>4583</v>
      </c>
      <c r="C15" t="s">
        <v>4823</v>
      </c>
    </row>
    <row r="16" spans="1:3" x14ac:dyDescent="0.25">
      <c r="A16">
        <v>34217</v>
      </c>
      <c r="B16" t="s">
        <v>4584</v>
      </c>
      <c r="C16" t="s">
        <v>4823</v>
      </c>
    </row>
    <row r="17" spans="1:3" x14ac:dyDescent="0.25">
      <c r="A17">
        <v>34219</v>
      </c>
      <c r="B17" t="s">
        <v>4585</v>
      </c>
      <c r="C17" t="s">
        <v>4823</v>
      </c>
    </row>
    <row r="18" spans="1:3" x14ac:dyDescent="0.25">
      <c r="A18">
        <v>34220</v>
      </c>
      <c r="B18" t="s">
        <v>4586</v>
      </c>
      <c r="C18" t="s">
        <v>4823</v>
      </c>
    </row>
    <row r="19" spans="1:3" x14ac:dyDescent="0.25">
      <c r="A19">
        <v>34322</v>
      </c>
      <c r="B19" t="s">
        <v>3557</v>
      </c>
      <c r="C19" t="s">
        <v>4823</v>
      </c>
    </row>
    <row r="20" spans="1:3" x14ac:dyDescent="0.25">
      <c r="A20">
        <v>34324</v>
      </c>
      <c r="B20" t="s">
        <v>3549</v>
      </c>
      <c r="C20" t="s">
        <v>4823</v>
      </c>
    </row>
    <row r="21" spans="1:3" x14ac:dyDescent="0.25">
      <c r="A21">
        <v>34327</v>
      </c>
      <c r="B21" t="s">
        <v>3551</v>
      </c>
      <c r="C21" t="s">
        <v>4823</v>
      </c>
    </row>
    <row r="22" spans="1:3" x14ac:dyDescent="0.25">
      <c r="A22">
        <v>34328</v>
      </c>
      <c r="B22" t="s">
        <v>3552</v>
      </c>
      <c r="C22" t="s">
        <v>4823</v>
      </c>
    </row>
    <row r="23" spans="1:3" x14ac:dyDescent="0.25">
      <c r="A23">
        <v>34329</v>
      </c>
      <c r="B23" t="s">
        <v>4157</v>
      </c>
      <c r="C23" t="s">
        <v>4823</v>
      </c>
    </row>
    <row r="24" spans="1:3" x14ac:dyDescent="0.25">
      <c r="A24">
        <v>34331</v>
      </c>
      <c r="B24" t="s">
        <v>3553</v>
      </c>
      <c r="C24" t="s">
        <v>4823</v>
      </c>
    </row>
    <row r="25" spans="1:3" x14ac:dyDescent="0.25">
      <c r="A25">
        <v>34332</v>
      </c>
      <c r="B25" t="s">
        <v>3554</v>
      </c>
      <c r="C25" t="s">
        <v>4823</v>
      </c>
    </row>
    <row r="26" spans="1:3" x14ac:dyDescent="0.25">
      <c r="A26">
        <v>34337</v>
      </c>
      <c r="B26" t="s">
        <v>3550</v>
      </c>
      <c r="C26" t="s">
        <v>4823</v>
      </c>
    </row>
    <row r="27" spans="1:3" x14ac:dyDescent="0.25">
      <c r="A27">
        <v>34344</v>
      </c>
      <c r="B27" t="s">
        <v>3566</v>
      </c>
      <c r="C27" t="s">
        <v>4823</v>
      </c>
    </row>
    <row r="28" spans="1:3" x14ac:dyDescent="0.25">
      <c r="A28">
        <v>34359</v>
      </c>
      <c r="B28" t="s">
        <v>4601</v>
      </c>
      <c r="C28" t="s">
        <v>4823</v>
      </c>
    </row>
    <row r="29" spans="1:3" x14ac:dyDescent="0.25">
      <c r="A29">
        <v>34363</v>
      </c>
      <c r="B29" t="s">
        <v>4824</v>
      </c>
      <c r="C29" t="s">
        <v>4823</v>
      </c>
    </row>
    <row r="30" spans="1:3" x14ac:dyDescent="0.25">
      <c r="A30">
        <v>34364</v>
      </c>
      <c r="B30" t="s">
        <v>3491</v>
      </c>
      <c r="C30" t="s">
        <v>4823</v>
      </c>
    </row>
    <row r="31" spans="1:3" x14ac:dyDescent="0.25">
      <c r="A31">
        <v>34365</v>
      </c>
      <c r="B31" t="s">
        <v>3497</v>
      </c>
      <c r="C31" t="s">
        <v>4823</v>
      </c>
    </row>
    <row r="32" spans="1:3" x14ac:dyDescent="0.25">
      <c r="A32">
        <v>34366</v>
      </c>
      <c r="B32" t="s">
        <v>3499</v>
      </c>
      <c r="C32" t="s">
        <v>4823</v>
      </c>
    </row>
    <row r="33" spans="1:3" x14ac:dyDescent="0.25">
      <c r="A33">
        <v>34367</v>
      </c>
      <c r="B33" t="s">
        <v>3498</v>
      </c>
      <c r="C33" t="s">
        <v>4823</v>
      </c>
    </row>
    <row r="34" spans="1:3" x14ac:dyDescent="0.25">
      <c r="A34">
        <v>34368</v>
      </c>
      <c r="B34" t="s">
        <v>3494</v>
      </c>
      <c r="C34" t="s">
        <v>4823</v>
      </c>
    </row>
    <row r="35" spans="1:3" x14ac:dyDescent="0.25">
      <c r="A35">
        <v>34369</v>
      </c>
      <c r="B35" t="s">
        <v>3495</v>
      </c>
      <c r="C35" t="s">
        <v>4823</v>
      </c>
    </row>
    <row r="36" spans="1:3" x14ac:dyDescent="0.25">
      <c r="A36">
        <v>34370</v>
      </c>
      <c r="B36" t="s">
        <v>3492</v>
      </c>
      <c r="C36" t="s">
        <v>4823</v>
      </c>
    </row>
    <row r="37" spans="1:3" x14ac:dyDescent="0.25">
      <c r="A37">
        <v>34380</v>
      </c>
      <c r="B37" t="s">
        <v>3583</v>
      </c>
      <c r="C37" t="s">
        <v>4823</v>
      </c>
    </row>
    <row r="38" spans="1:3" x14ac:dyDescent="0.25">
      <c r="A38">
        <v>34381</v>
      </c>
      <c r="B38" t="s">
        <v>3585</v>
      </c>
      <c r="C38" t="s">
        <v>4823</v>
      </c>
    </row>
    <row r="39" spans="1:3" x14ac:dyDescent="0.25">
      <c r="A39">
        <v>34382</v>
      </c>
      <c r="B39" t="s">
        <v>3587</v>
      </c>
      <c r="C39" t="s">
        <v>4823</v>
      </c>
    </row>
    <row r="40" spans="1:3" x14ac:dyDescent="0.25">
      <c r="A40">
        <v>34662</v>
      </c>
      <c r="B40" t="s">
        <v>4163</v>
      </c>
      <c r="C40" t="s">
        <v>4823</v>
      </c>
    </row>
    <row r="41" spans="1:3" x14ac:dyDescent="0.25">
      <c r="A41">
        <v>34663</v>
      </c>
      <c r="B41" t="s">
        <v>4162</v>
      </c>
      <c r="C41" t="s">
        <v>4823</v>
      </c>
    </row>
    <row r="42" spans="1:3" x14ac:dyDescent="0.25">
      <c r="A42">
        <v>35276</v>
      </c>
      <c r="B42" t="s">
        <v>4825</v>
      </c>
      <c r="C42" t="s">
        <v>4823</v>
      </c>
    </row>
    <row r="43" spans="1:3" x14ac:dyDescent="0.25">
      <c r="A43">
        <v>35285</v>
      </c>
      <c r="B43" t="s">
        <v>4644</v>
      </c>
      <c r="C43" t="s">
        <v>4823</v>
      </c>
    </row>
    <row r="44" spans="1:3" x14ac:dyDescent="0.25">
      <c r="A44">
        <v>36098</v>
      </c>
      <c r="B44" t="s">
        <v>4826</v>
      </c>
      <c r="C44" t="s">
        <v>4823</v>
      </c>
    </row>
    <row r="45" spans="1:3" x14ac:dyDescent="0.25">
      <c r="A45">
        <v>36099</v>
      </c>
      <c r="B45" t="s">
        <v>4827</v>
      </c>
      <c r="C45" t="s">
        <v>4823</v>
      </c>
    </row>
    <row r="46" spans="1:3" x14ac:dyDescent="0.25">
      <c r="A46">
        <v>36101</v>
      </c>
      <c r="B46" t="s">
        <v>4646</v>
      </c>
      <c r="C46" t="s">
        <v>4823</v>
      </c>
    </row>
    <row r="47" spans="1:3" x14ac:dyDescent="0.25">
      <c r="A47">
        <v>36102</v>
      </c>
      <c r="B47" t="s">
        <v>3061</v>
      </c>
      <c r="C47" t="s">
        <v>4823</v>
      </c>
    </row>
    <row r="48" spans="1:3" x14ac:dyDescent="0.25">
      <c r="A48">
        <v>36103</v>
      </c>
      <c r="B48" t="s">
        <v>3110</v>
      </c>
      <c r="C48" t="s">
        <v>4823</v>
      </c>
    </row>
    <row r="49" spans="1:3" x14ac:dyDescent="0.25">
      <c r="A49">
        <v>36112</v>
      </c>
      <c r="B49" t="s">
        <v>4650</v>
      </c>
      <c r="C49" t="s">
        <v>4823</v>
      </c>
    </row>
    <row r="50" spans="1:3" x14ac:dyDescent="0.25">
      <c r="A50">
        <v>36113</v>
      </c>
      <c r="B50" t="s">
        <v>4651</v>
      </c>
      <c r="C50" t="s">
        <v>4823</v>
      </c>
    </row>
    <row r="51" spans="1:3" x14ac:dyDescent="0.25">
      <c r="A51">
        <v>36114</v>
      </c>
      <c r="B51" t="s">
        <v>4652</v>
      </c>
      <c r="C51" t="s">
        <v>4823</v>
      </c>
    </row>
    <row r="52" spans="1:3" x14ac:dyDescent="0.25">
      <c r="A52">
        <v>36115</v>
      </c>
      <c r="B52" t="s">
        <v>3616</v>
      </c>
      <c r="C52" t="s">
        <v>4823</v>
      </c>
    </row>
    <row r="53" spans="1:3" x14ac:dyDescent="0.25">
      <c r="A53">
        <v>36116</v>
      </c>
      <c r="B53" t="s">
        <v>4653</v>
      </c>
      <c r="C53" t="s">
        <v>4823</v>
      </c>
    </row>
    <row r="54" spans="1:3" x14ac:dyDescent="0.25">
      <c r="A54">
        <v>36117</v>
      </c>
      <c r="B54" t="s">
        <v>4655</v>
      </c>
      <c r="C54" t="s">
        <v>4823</v>
      </c>
    </row>
    <row r="55" spans="1:3" x14ac:dyDescent="0.25">
      <c r="A55">
        <v>36118</v>
      </c>
      <c r="B55" t="s">
        <v>4657</v>
      </c>
      <c r="C55" t="s">
        <v>4823</v>
      </c>
    </row>
    <row r="56" spans="1:3" x14ac:dyDescent="0.25">
      <c r="A56">
        <v>36119</v>
      </c>
      <c r="B56" t="s">
        <v>3620</v>
      </c>
      <c r="C56" t="s">
        <v>4823</v>
      </c>
    </row>
    <row r="57" spans="1:3" x14ac:dyDescent="0.25">
      <c r="A57">
        <v>36162</v>
      </c>
      <c r="B57" t="s">
        <v>4828</v>
      </c>
      <c r="C57" t="s">
        <v>4823</v>
      </c>
    </row>
    <row r="58" spans="1:3" x14ac:dyDescent="0.25">
      <c r="A58">
        <v>36186</v>
      </c>
      <c r="B58" t="s">
        <v>3555</v>
      </c>
      <c r="C58" t="s">
        <v>4823</v>
      </c>
    </row>
    <row r="59" spans="1:3" x14ac:dyDescent="0.25">
      <c r="A59">
        <v>36187</v>
      </c>
      <c r="B59" t="s">
        <v>3556</v>
      </c>
      <c r="C59" t="s">
        <v>4823</v>
      </c>
    </row>
    <row r="60" spans="1:3" x14ac:dyDescent="0.25">
      <c r="A60">
        <v>36228</v>
      </c>
      <c r="B60" t="s">
        <v>3612</v>
      </c>
      <c r="C60" t="s">
        <v>4823</v>
      </c>
    </row>
    <row r="61" spans="1:3" x14ac:dyDescent="0.25">
      <c r="A61">
        <v>36229</v>
      </c>
      <c r="B61" t="s">
        <v>3489</v>
      </c>
      <c r="C61" t="s">
        <v>4823</v>
      </c>
    </row>
    <row r="62" spans="1:3" x14ac:dyDescent="0.25">
      <c r="A62">
        <v>36230</v>
      </c>
      <c r="B62" t="s">
        <v>4829</v>
      </c>
      <c r="C62" t="s">
        <v>4823</v>
      </c>
    </row>
    <row r="63" spans="1:3" x14ac:dyDescent="0.25">
      <c r="A63">
        <v>36231</v>
      </c>
      <c r="B63" t="s">
        <v>3613</v>
      </c>
      <c r="C63" t="s">
        <v>4823</v>
      </c>
    </row>
    <row r="64" spans="1:3" x14ac:dyDescent="0.25">
      <c r="A64">
        <v>36232</v>
      </c>
      <c r="B64" t="s">
        <v>4160</v>
      </c>
      <c r="C64" t="s">
        <v>4823</v>
      </c>
    </row>
    <row r="65" spans="1:3" x14ac:dyDescent="0.25">
      <c r="A65">
        <v>36233</v>
      </c>
      <c r="B65" t="s">
        <v>4161</v>
      </c>
      <c r="C65" t="s">
        <v>4823</v>
      </c>
    </row>
    <row r="66" spans="1:3" x14ac:dyDescent="0.25">
      <c r="A66">
        <v>36234</v>
      </c>
      <c r="B66" t="s">
        <v>3111</v>
      </c>
      <c r="C66" t="s">
        <v>4823</v>
      </c>
    </row>
    <row r="67" spans="1:3" x14ac:dyDescent="0.25">
      <c r="A67">
        <v>36235</v>
      </c>
      <c r="B67" t="s">
        <v>3615</v>
      </c>
      <c r="C67" t="s">
        <v>4823</v>
      </c>
    </row>
    <row r="68" spans="1:3" x14ac:dyDescent="0.25">
      <c r="A68">
        <v>36236</v>
      </c>
      <c r="B68" t="s">
        <v>4667</v>
      </c>
      <c r="C68" t="s">
        <v>4823</v>
      </c>
    </row>
    <row r="69" spans="1:3" x14ac:dyDescent="0.25">
      <c r="A69">
        <v>36239</v>
      </c>
      <c r="B69" t="s">
        <v>4668</v>
      </c>
      <c r="C69" t="s">
        <v>4823</v>
      </c>
    </row>
    <row r="70" spans="1:3" x14ac:dyDescent="0.25">
      <c r="A70">
        <v>36240</v>
      </c>
      <c r="B70" t="s">
        <v>4669</v>
      </c>
      <c r="C70" t="s">
        <v>4823</v>
      </c>
    </row>
    <row r="71" spans="1:3" x14ac:dyDescent="0.25">
      <c r="A71">
        <v>36241</v>
      </c>
      <c r="B71" t="s">
        <v>4673</v>
      </c>
      <c r="C71" t="s">
        <v>4823</v>
      </c>
    </row>
    <row r="72" spans="1:3" x14ac:dyDescent="0.25">
      <c r="A72">
        <v>36242</v>
      </c>
      <c r="B72" t="s">
        <v>4674</v>
      </c>
      <c r="C72" t="s">
        <v>4823</v>
      </c>
    </row>
    <row r="73" spans="1:3" x14ac:dyDescent="0.25">
      <c r="A73">
        <v>36246</v>
      </c>
      <c r="B73" t="s">
        <v>3873</v>
      </c>
      <c r="C73" t="s">
        <v>4823</v>
      </c>
    </row>
    <row r="74" spans="1:3" x14ac:dyDescent="0.25">
      <c r="A74">
        <v>36247</v>
      </c>
      <c r="B74" t="s">
        <v>3872</v>
      </c>
      <c r="C74" t="s">
        <v>4823</v>
      </c>
    </row>
    <row r="75" spans="1:3" x14ac:dyDescent="0.25">
      <c r="A75">
        <v>36248</v>
      </c>
      <c r="B75" t="s">
        <v>3876</v>
      </c>
      <c r="C75" t="s">
        <v>4823</v>
      </c>
    </row>
    <row r="76" spans="1:3" x14ac:dyDescent="0.25">
      <c r="A76">
        <v>36249</v>
      </c>
      <c r="B76" t="s">
        <v>3874</v>
      </c>
      <c r="C76" t="s">
        <v>4823</v>
      </c>
    </row>
    <row r="77" spans="1:3" x14ac:dyDescent="0.25">
      <c r="A77">
        <v>36250</v>
      </c>
      <c r="B77" t="s">
        <v>3880</v>
      </c>
      <c r="C77" t="s">
        <v>4823</v>
      </c>
    </row>
    <row r="78" spans="1:3" x14ac:dyDescent="0.25">
      <c r="A78">
        <v>36251</v>
      </c>
      <c r="B78" t="s">
        <v>3866</v>
      </c>
      <c r="C78" t="s">
        <v>4823</v>
      </c>
    </row>
    <row r="79" spans="1:3" x14ac:dyDescent="0.25">
      <c r="A79">
        <v>36253</v>
      </c>
      <c r="B79" t="s">
        <v>3870</v>
      </c>
      <c r="C79" t="s">
        <v>4823</v>
      </c>
    </row>
    <row r="80" spans="1:3" x14ac:dyDescent="0.25">
      <c r="A80">
        <v>36254</v>
      </c>
      <c r="B80" t="s">
        <v>3869</v>
      </c>
      <c r="C80" t="s">
        <v>4823</v>
      </c>
    </row>
    <row r="81" spans="1:3" x14ac:dyDescent="0.25">
      <c r="A81">
        <v>36255</v>
      </c>
      <c r="B81" t="s">
        <v>3867</v>
      </c>
      <c r="C81" t="s">
        <v>4823</v>
      </c>
    </row>
    <row r="82" spans="1:3" x14ac:dyDescent="0.25">
      <c r="A82">
        <v>36256</v>
      </c>
      <c r="B82" t="s">
        <v>3878</v>
      </c>
      <c r="C82" t="s">
        <v>4823</v>
      </c>
    </row>
    <row r="83" spans="1:3" x14ac:dyDescent="0.25">
      <c r="A83">
        <v>36263</v>
      </c>
      <c r="B83" t="s">
        <v>3590</v>
      </c>
      <c r="C83" t="s">
        <v>4823</v>
      </c>
    </row>
    <row r="84" spans="1:3" x14ac:dyDescent="0.25">
      <c r="A84">
        <v>36264</v>
      </c>
      <c r="B84" t="s">
        <v>3594</v>
      </c>
      <c r="C84" t="s">
        <v>4823</v>
      </c>
    </row>
    <row r="85" spans="1:3" x14ac:dyDescent="0.25">
      <c r="A85">
        <v>36265</v>
      </c>
      <c r="B85" t="s">
        <v>3592</v>
      </c>
      <c r="C85" t="s">
        <v>4823</v>
      </c>
    </row>
    <row r="86" spans="1:3" x14ac:dyDescent="0.25">
      <c r="A86">
        <v>36266</v>
      </c>
      <c r="B86" t="s">
        <v>3591</v>
      </c>
      <c r="C86" t="s">
        <v>4823</v>
      </c>
    </row>
    <row r="87" spans="1:3" x14ac:dyDescent="0.25">
      <c r="A87">
        <v>36268</v>
      </c>
      <c r="B87" t="s">
        <v>4676</v>
      </c>
      <c r="C87" t="s">
        <v>4823</v>
      </c>
    </row>
    <row r="88" spans="1:3" x14ac:dyDescent="0.25">
      <c r="A88">
        <v>36269</v>
      </c>
      <c r="B88" t="s">
        <v>3868</v>
      </c>
      <c r="C88" t="s">
        <v>4823</v>
      </c>
    </row>
    <row r="89" spans="1:3" x14ac:dyDescent="0.25">
      <c r="A89">
        <v>36273</v>
      </c>
      <c r="B89" t="s">
        <v>3581</v>
      </c>
      <c r="C89" t="s">
        <v>4823</v>
      </c>
    </row>
    <row r="90" spans="1:3" x14ac:dyDescent="0.25">
      <c r="A90">
        <v>36274</v>
      </c>
      <c r="B90" t="s">
        <v>3584</v>
      </c>
      <c r="C90" t="s">
        <v>4823</v>
      </c>
    </row>
    <row r="91" spans="1:3" x14ac:dyDescent="0.25">
      <c r="A91">
        <v>36275</v>
      </c>
      <c r="B91" t="s">
        <v>3589</v>
      </c>
      <c r="C91" t="s">
        <v>4823</v>
      </c>
    </row>
    <row r="92" spans="1:3" x14ac:dyDescent="0.25">
      <c r="A92">
        <v>36276</v>
      </c>
      <c r="B92" t="s">
        <v>3582</v>
      </c>
      <c r="C92" t="s">
        <v>4823</v>
      </c>
    </row>
    <row r="93" spans="1:3" x14ac:dyDescent="0.25">
      <c r="A93">
        <v>36277</v>
      </c>
      <c r="B93" t="s">
        <v>3572</v>
      </c>
      <c r="C93" t="s">
        <v>4823</v>
      </c>
    </row>
    <row r="94" spans="1:3" x14ac:dyDescent="0.25">
      <c r="A94">
        <v>36278</v>
      </c>
      <c r="B94" t="s">
        <v>4678</v>
      </c>
      <c r="C94" t="s">
        <v>4823</v>
      </c>
    </row>
    <row r="95" spans="1:3" x14ac:dyDescent="0.25">
      <c r="A95">
        <v>36279</v>
      </c>
      <c r="B95" t="s">
        <v>4679</v>
      </c>
      <c r="C95" t="s">
        <v>4823</v>
      </c>
    </row>
    <row r="96" spans="1:3" x14ac:dyDescent="0.25">
      <c r="A96">
        <v>36280</v>
      </c>
      <c r="B96" t="s">
        <v>4680</v>
      </c>
      <c r="C96" t="s">
        <v>4823</v>
      </c>
    </row>
    <row r="97" spans="1:3" x14ac:dyDescent="0.25">
      <c r="A97">
        <v>36281</v>
      </c>
      <c r="B97" t="s">
        <v>4830</v>
      </c>
      <c r="C97" t="s">
        <v>4823</v>
      </c>
    </row>
    <row r="98" spans="1:3" x14ac:dyDescent="0.25">
      <c r="A98">
        <v>36282</v>
      </c>
      <c r="B98" t="s">
        <v>4681</v>
      </c>
      <c r="C98" t="s">
        <v>4823</v>
      </c>
    </row>
    <row r="99" spans="1:3" x14ac:dyDescent="0.25">
      <c r="A99">
        <v>36284</v>
      </c>
      <c r="B99" t="s">
        <v>4663</v>
      </c>
      <c r="C99" t="s">
        <v>4823</v>
      </c>
    </row>
    <row r="100" spans="1:3" x14ac:dyDescent="0.25">
      <c r="A100">
        <v>36286</v>
      </c>
      <c r="B100" t="s">
        <v>4682</v>
      </c>
      <c r="C100" t="s">
        <v>4823</v>
      </c>
    </row>
    <row r="101" spans="1:3" x14ac:dyDescent="0.25">
      <c r="A101">
        <v>36287</v>
      </c>
      <c r="B101" t="s">
        <v>4683</v>
      </c>
      <c r="C101" t="s">
        <v>4823</v>
      </c>
    </row>
    <row r="102" spans="1:3" x14ac:dyDescent="0.25">
      <c r="A102">
        <v>36288</v>
      </c>
      <c r="B102" t="s">
        <v>4684</v>
      </c>
      <c r="C102" t="s">
        <v>4823</v>
      </c>
    </row>
    <row r="103" spans="1:3" x14ac:dyDescent="0.25">
      <c r="A103">
        <v>36289</v>
      </c>
      <c r="B103" t="s">
        <v>4685</v>
      </c>
      <c r="C103" t="s">
        <v>4823</v>
      </c>
    </row>
    <row r="104" spans="1:3" x14ac:dyDescent="0.25">
      <c r="A104">
        <v>36290</v>
      </c>
      <c r="B104" t="s">
        <v>4686</v>
      </c>
      <c r="C104" t="s">
        <v>4823</v>
      </c>
    </row>
    <row r="105" spans="1:3" x14ac:dyDescent="0.25">
      <c r="A105">
        <v>36291</v>
      </c>
      <c r="B105" t="s">
        <v>4687</v>
      </c>
      <c r="C105" t="s">
        <v>4823</v>
      </c>
    </row>
    <row r="106" spans="1:3" x14ac:dyDescent="0.25">
      <c r="A106">
        <v>36292</v>
      </c>
      <c r="B106" t="s">
        <v>3575</v>
      </c>
      <c r="C106" t="s">
        <v>4823</v>
      </c>
    </row>
    <row r="107" spans="1:3" x14ac:dyDescent="0.25">
      <c r="A107">
        <v>36293</v>
      </c>
      <c r="B107" t="s">
        <v>3576</v>
      </c>
      <c r="C107" t="s">
        <v>4823</v>
      </c>
    </row>
    <row r="108" spans="1:3" x14ac:dyDescent="0.25">
      <c r="A108">
        <v>36306</v>
      </c>
      <c r="B108" t="s">
        <v>3573</v>
      </c>
      <c r="C108" t="s">
        <v>4823</v>
      </c>
    </row>
    <row r="109" spans="1:3" x14ac:dyDescent="0.25">
      <c r="A109">
        <v>36324</v>
      </c>
      <c r="B109" t="s">
        <v>3060</v>
      </c>
      <c r="C109" t="s">
        <v>4823</v>
      </c>
    </row>
    <row r="110" spans="1:3" x14ac:dyDescent="0.25">
      <c r="A110">
        <v>36327</v>
      </c>
      <c r="B110" t="s">
        <v>4150</v>
      </c>
      <c r="C110" t="s">
        <v>4823</v>
      </c>
    </row>
    <row r="111" spans="1:3" x14ac:dyDescent="0.25">
      <c r="A111">
        <v>36328</v>
      </c>
      <c r="B111" t="s">
        <v>4690</v>
      </c>
      <c r="C111" t="s">
        <v>4823</v>
      </c>
    </row>
    <row r="112" spans="1:3" x14ac:dyDescent="0.25">
      <c r="A112">
        <v>36331</v>
      </c>
      <c r="B112" t="s">
        <v>3578</v>
      </c>
      <c r="C112" t="s">
        <v>4823</v>
      </c>
    </row>
    <row r="113" spans="1:3" x14ac:dyDescent="0.25">
      <c r="A113">
        <v>36332</v>
      </c>
      <c r="B113" t="s">
        <v>3126</v>
      </c>
      <c r="C113" t="s">
        <v>4823</v>
      </c>
    </row>
    <row r="114" spans="1:3" x14ac:dyDescent="0.25">
      <c r="A114">
        <v>36338</v>
      </c>
      <c r="B114" t="s">
        <v>3564</v>
      </c>
      <c r="C114" t="s">
        <v>4823</v>
      </c>
    </row>
    <row r="115" spans="1:3" x14ac:dyDescent="0.25">
      <c r="A115">
        <v>36339</v>
      </c>
      <c r="B115" t="s">
        <v>3563</v>
      </c>
      <c r="C115" t="s">
        <v>4823</v>
      </c>
    </row>
    <row r="116" spans="1:3" x14ac:dyDescent="0.25">
      <c r="A116">
        <v>36340</v>
      </c>
      <c r="B116" t="s">
        <v>4831</v>
      </c>
      <c r="C116" t="s">
        <v>4823</v>
      </c>
    </row>
    <row r="117" spans="1:3" x14ac:dyDescent="0.25">
      <c r="A117">
        <v>36439</v>
      </c>
      <c r="B117" t="s">
        <v>4155</v>
      </c>
      <c r="C117" t="s">
        <v>4823</v>
      </c>
    </row>
    <row r="118" spans="1:3" x14ac:dyDescent="0.25">
      <c r="A118">
        <v>36440</v>
      </c>
      <c r="B118" t="s">
        <v>4156</v>
      </c>
      <c r="C118" t="s">
        <v>4823</v>
      </c>
    </row>
    <row r="119" spans="1:3" x14ac:dyDescent="0.25">
      <c r="A119">
        <v>36994</v>
      </c>
      <c r="B119" t="s">
        <v>4691</v>
      </c>
      <c r="C119" t="s">
        <v>4823</v>
      </c>
    </row>
    <row r="120" spans="1:3" x14ac:dyDescent="0.25">
      <c r="A120">
        <v>37644</v>
      </c>
      <c r="B120" t="s">
        <v>3877</v>
      </c>
      <c r="C120" t="s">
        <v>4823</v>
      </c>
    </row>
    <row r="121" spans="1:3" x14ac:dyDescent="0.25">
      <c r="A121">
        <v>37728</v>
      </c>
      <c r="B121" t="s">
        <v>4693</v>
      </c>
      <c r="C121" t="s">
        <v>4823</v>
      </c>
    </row>
    <row r="122" spans="1:3" x14ac:dyDescent="0.25">
      <c r="A122">
        <v>37729</v>
      </c>
      <c r="B122" t="s">
        <v>3610</v>
      </c>
      <c r="C122" t="s">
        <v>4823</v>
      </c>
    </row>
    <row r="123" spans="1:3" x14ac:dyDescent="0.25">
      <c r="A123">
        <v>37734</v>
      </c>
      <c r="B123" t="s">
        <v>3568</v>
      </c>
      <c r="C123" t="s">
        <v>4823</v>
      </c>
    </row>
    <row r="124" spans="1:3" x14ac:dyDescent="0.25">
      <c r="A124">
        <v>37735</v>
      </c>
      <c r="B124" t="s">
        <v>3567</v>
      </c>
      <c r="C124" t="s">
        <v>4823</v>
      </c>
    </row>
    <row r="125" spans="1:3" x14ac:dyDescent="0.25">
      <c r="A125">
        <v>42019</v>
      </c>
      <c r="B125" t="s">
        <v>4696</v>
      </c>
      <c r="C125" t="s">
        <v>4823</v>
      </c>
    </row>
    <row r="126" spans="1:3" x14ac:dyDescent="0.25">
      <c r="A126">
        <v>42024</v>
      </c>
      <c r="B126" t="s">
        <v>4698</v>
      </c>
      <c r="C126" t="s">
        <v>4823</v>
      </c>
    </row>
    <row r="127" spans="1:3" x14ac:dyDescent="0.25">
      <c r="A127">
        <v>42025</v>
      </c>
      <c r="B127" t="s">
        <v>4699</v>
      </c>
      <c r="C127" t="s">
        <v>4823</v>
      </c>
    </row>
    <row r="128" spans="1:3" x14ac:dyDescent="0.25">
      <c r="A128">
        <v>42048</v>
      </c>
      <c r="B128" t="s">
        <v>4700</v>
      </c>
      <c r="C128" t="s">
        <v>4823</v>
      </c>
    </row>
    <row r="129" spans="1:3" x14ac:dyDescent="0.25">
      <c r="A129">
        <v>42152</v>
      </c>
      <c r="B129" t="s">
        <v>3879</v>
      </c>
      <c r="C129" t="s">
        <v>4823</v>
      </c>
    </row>
    <row r="130" spans="1:3" x14ac:dyDescent="0.25">
      <c r="A130">
        <v>42153</v>
      </c>
      <c r="B130" t="s">
        <v>3529</v>
      </c>
      <c r="C130" t="s">
        <v>4823</v>
      </c>
    </row>
    <row r="131" spans="1:3" x14ac:dyDescent="0.25">
      <c r="A131">
        <v>42154</v>
      </c>
      <c r="B131" t="s">
        <v>3531</v>
      </c>
      <c r="C131" t="s">
        <v>4823</v>
      </c>
    </row>
    <row r="132" spans="1:3" x14ac:dyDescent="0.25">
      <c r="A132">
        <v>42155</v>
      </c>
      <c r="B132" t="s">
        <v>3527</v>
      </c>
      <c r="C132" t="s">
        <v>4823</v>
      </c>
    </row>
    <row r="133" spans="1:3" x14ac:dyDescent="0.25">
      <c r="A133">
        <v>42156</v>
      </c>
      <c r="B133" t="s">
        <v>3524</v>
      </c>
      <c r="C133" t="s">
        <v>4823</v>
      </c>
    </row>
    <row r="134" spans="1:3" x14ac:dyDescent="0.25">
      <c r="A134">
        <v>42157</v>
      </c>
      <c r="B134" t="s">
        <v>3522</v>
      </c>
      <c r="C134" t="s">
        <v>4823</v>
      </c>
    </row>
    <row r="135" spans="1:3" x14ac:dyDescent="0.25">
      <c r="A135">
        <v>42158</v>
      </c>
      <c r="B135" t="s">
        <v>3525</v>
      </c>
      <c r="C135" t="s">
        <v>4823</v>
      </c>
    </row>
    <row r="136" spans="1:3" x14ac:dyDescent="0.25">
      <c r="A136">
        <v>42159</v>
      </c>
      <c r="B136" t="s">
        <v>3528</v>
      </c>
      <c r="C136" t="s">
        <v>4823</v>
      </c>
    </row>
    <row r="137" spans="1:3" x14ac:dyDescent="0.25">
      <c r="A137">
        <v>42160</v>
      </c>
      <c r="B137" t="s">
        <v>3530</v>
      </c>
      <c r="C137" t="s">
        <v>4823</v>
      </c>
    </row>
    <row r="138" spans="1:3" x14ac:dyDescent="0.25">
      <c r="A138">
        <v>42161</v>
      </c>
      <c r="B138" t="s">
        <v>3526</v>
      </c>
      <c r="C138" t="s">
        <v>4823</v>
      </c>
    </row>
    <row r="139" spans="1:3" x14ac:dyDescent="0.25">
      <c r="A139">
        <v>42162</v>
      </c>
      <c r="B139" t="s">
        <v>3523</v>
      </c>
      <c r="C139" t="s">
        <v>4823</v>
      </c>
    </row>
    <row r="140" spans="1:3" x14ac:dyDescent="0.25">
      <c r="A140">
        <v>42163</v>
      </c>
      <c r="B140" t="s">
        <v>3521</v>
      </c>
      <c r="C140" t="s">
        <v>4823</v>
      </c>
    </row>
    <row r="141" spans="1:3" x14ac:dyDescent="0.25">
      <c r="A141">
        <v>42164</v>
      </c>
      <c r="B141" t="s">
        <v>3559</v>
      </c>
      <c r="C141" t="s">
        <v>4823</v>
      </c>
    </row>
    <row r="142" spans="1:3" x14ac:dyDescent="0.25">
      <c r="A142">
        <v>42165</v>
      </c>
      <c r="B142" t="s">
        <v>3516</v>
      </c>
      <c r="C142" t="s">
        <v>4823</v>
      </c>
    </row>
    <row r="143" spans="1:3" x14ac:dyDescent="0.25">
      <c r="A143">
        <v>42166</v>
      </c>
      <c r="B143" t="s">
        <v>3520</v>
      </c>
      <c r="C143" t="s">
        <v>4823</v>
      </c>
    </row>
    <row r="144" spans="1:3" x14ac:dyDescent="0.25">
      <c r="A144">
        <v>42167</v>
      </c>
      <c r="B144" t="s">
        <v>4713</v>
      </c>
      <c r="C144" t="s">
        <v>4823</v>
      </c>
    </row>
    <row r="145" spans="1:3" x14ac:dyDescent="0.25">
      <c r="A145">
        <v>42168</v>
      </c>
      <c r="B145" t="s">
        <v>3514</v>
      </c>
      <c r="C145" t="s">
        <v>4823</v>
      </c>
    </row>
    <row r="146" spans="1:3" x14ac:dyDescent="0.25">
      <c r="A146">
        <v>42169</v>
      </c>
      <c r="B146" t="s">
        <v>3510</v>
      </c>
      <c r="C146" t="s">
        <v>4823</v>
      </c>
    </row>
    <row r="147" spans="1:3" x14ac:dyDescent="0.25">
      <c r="A147">
        <v>42170</v>
      </c>
      <c r="B147" t="s">
        <v>3508</v>
      </c>
      <c r="C147" t="s">
        <v>4823</v>
      </c>
    </row>
    <row r="148" spans="1:3" x14ac:dyDescent="0.25">
      <c r="A148">
        <v>42171</v>
      </c>
      <c r="B148" t="s">
        <v>3512</v>
      </c>
      <c r="C148" t="s">
        <v>4823</v>
      </c>
    </row>
    <row r="149" spans="1:3" x14ac:dyDescent="0.25">
      <c r="A149">
        <v>42172</v>
      </c>
      <c r="B149" t="s">
        <v>3515</v>
      </c>
      <c r="C149" t="s">
        <v>4823</v>
      </c>
    </row>
    <row r="150" spans="1:3" x14ac:dyDescent="0.25">
      <c r="A150">
        <v>42173</v>
      </c>
      <c r="B150" t="s">
        <v>3519</v>
      </c>
      <c r="C150" t="s">
        <v>4823</v>
      </c>
    </row>
    <row r="151" spans="1:3" x14ac:dyDescent="0.25">
      <c r="A151">
        <v>42174</v>
      </c>
      <c r="B151" t="s">
        <v>4714</v>
      </c>
      <c r="C151" t="s">
        <v>4823</v>
      </c>
    </row>
    <row r="152" spans="1:3" x14ac:dyDescent="0.25">
      <c r="A152">
        <v>42175</v>
      </c>
      <c r="B152" t="s">
        <v>3513</v>
      </c>
      <c r="C152" t="s">
        <v>4823</v>
      </c>
    </row>
    <row r="153" spans="1:3" x14ac:dyDescent="0.25">
      <c r="A153">
        <v>42176</v>
      </c>
      <c r="B153" t="s">
        <v>3509</v>
      </c>
      <c r="C153" t="s">
        <v>4823</v>
      </c>
    </row>
    <row r="154" spans="1:3" x14ac:dyDescent="0.25">
      <c r="A154">
        <v>42177</v>
      </c>
      <c r="B154" t="s">
        <v>3507</v>
      </c>
      <c r="C154" t="s">
        <v>4823</v>
      </c>
    </row>
    <row r="155" spans="1:3" x14ac:dyDescent="0.25">
      <c r="A155">
        <v>42178</v>
      </c>
      <c r="B155" t="s">
        <v>3511</v>
      </c>
      <c r="C155" t="s">
        <v>4823</v>
      </c>
    </row>
    <row r="156" spans="1:3" x14ac:dyDescent="0.25">
      <c r="A156">
        <v>42179</v>
      </c>
      <c r="B156" t="s">
        <v>3547</v>
      </c>
      <c r="C156" t="s">
        <v>4823</v>
      </c>
    </row>
    <row r="157" spans="1:3" x14ac:dyDescent="0.25">
      <c r="A157">
        <v>42180</v>
      </c>
      <c r="B157" t="s">
        <v>3548</v>
      </c>
      <c r="C157" t="s">
        <v>4823</v>
      </c>
    </row>
    <row r="158" spans="1:3" x14ac:dyDescent="0.25">
      <c r="A158">
        <v>42181</v>
      </c>
      <c r="B158" t="s">
        <v>3108</v>
      </c>
      <c r="C158" t="s">
        <v>4823</v>
      </c>
    </row>
    <row r="159" spans="1:3" x14ac:dyDescent="0.25">
      <c r="A159">
        <v>42182</v>
      </c>
      <c r="B159" t="s">
        <v>3109</v>
      </c>
      <c r="C159" t="s">
        <v>4823</v>
      </c>
    </row>
    <row r="160" spans="1:3" x14ac:dyDescent="0.25">
      <c r="A160">
        <v>42183</v>
      </c>
      <c r="B160" t="s">
        <v>4148</v>
      </c>
      <c r="C160" t="s">
        <v>4823</v>
      </c>
    </row>
    <row r="161" spans="1:3" x14ac:dyDescent="0.25">
      <c r="A161">
        <v>42184</v>
      </c>
      <c r="B161" t="s">
        <v>4153</v>
      </c>
      <c r="C161" t="s">
        <v>4823</v>
      </c>
    </row>
    <row r="162" spans="1:3" x14ac:dyDescent="0.25">
      <c r="A162">
        <v>42185</v>
      </c>
      <c r="B162" t="s">
        <v>4154</v>
      </c>
      <c r="C162" t="s">
        <v>4823</v>
      </c>
    </row>
    <row r="163" spans="1:3" x14ac:dyDescent="0.25">
      <c r="A163">
        <v>42296</v>
      </c>
      <c r="B163" t="s">
        <v>3561</v>
      </c>
      <c r="C163" t="s">
        <v>4823</v>
      </c>
    </row>
    <row r="164" spans="1:3" x14ac:dyDescent="0.25">
      <c r="A164">
        <v>42297</v>
      </c>
      <c r="B164" t="s">
        <v>3562</v>
      </c>
      <c r="C164" t="s">
        <v>4823</v>
      </c>
    </row>
    <row r="165" spans="1:3" x14ac:dyDescent="0.25">
      <c r="A165">
        <v>42299</v>
      </c>
      <c r="B165" t="s">
        <v>4719</v>
      </c>
      <c r="C165" t="s">
        <v>4823</v>
      </c>
    </row>
    <row r="166" spans="1:3" x14ac:dyDescent="0.25">
      <c r="A166">
        <v>42300</v>
      </c>
      <c r="B166" t="s">
        <v>4720</v>
      </c>
      <c r="C166" t="s">
        <v>4823</v>
      </c>
    </row>
    <row r="167" spans="1:3" x14ac:dyDescent="0.25">
      <c r="A167">
        <v>42301</v>
      </c>
      <c r="B167" t="s">
        <v>4721</v>
      </c>
      <c r="C167" t="s">
        <v>4823</v>
      </c>
    </row>
    <row r="168" spans="1:3" x14ac:dyDescent="0.25">
      <c r="A168">
        <v>42302</v>
      </c>
      <c r="B168" t="s">
        <v>4722</v>
      </c>
      <c r="C168" t="s">
        <v>4823</v>
      </c>
    </row>
    <row r="169" spans="1:3" x14ac:dyDescent="0.25">
      <c r="A169">
        <v>42303</v>
      </c>
      <c r="B169" t="s">
        <v>3574</v>
      </c>
      <c r="C169" t="s">
        <v>4823</v>
      </c>
    </row>
    <row r="170" spans="1:3" x14ac:dyDescent="0.25">
      <c r="A170">
        <v>42305</v>
      </c>
      <c r="B170" t="s">
        <v>3569</v>
      </c>
      <c r="C170" t="s">
        <v>4823</v>
      </c>
    </row>
    <row r="171" spans="1:3" x14ac:dyDescent="0.25">
      <c r="A171">
        <v>42306</v>
      </c>
      <c r="B171" t="s">
        <v>3570</v>
      </c>
      <c r="C171" t="s">
        <v>4823</v>
      </c>
    </row>
    <row r="172" spans="1:3" x14ac:dyDescent="0.25">
      <c r="A172">
        <v>42307</v>
      </c>
      <c r="B172" t="s">
        <v>3571</v>
      </c>
      <c r="C172" t="s">
        <v>4823</v>
      </c>
    </row>
    <row r="173" spans="1:3" x14ac:dyDescent="0.25">
      <c r="A173">
        <v>42309</v>
      </c>
      <c r="B173" t="s">
        <v>3871</v>
      </c>
      <c r="C173" t="s">
        <v>4823</v>
      </c>
    </row>
    <row r="174" spans="1:3" x14ac:dyDescent="0.25">
      <c r="A174">
        <v>42310</v>
      </c>
      <c r="B174" t="s">
        <v>4723</v>
      </c>
      <c r="C174" t="s">
        <v>4823</v>
      </c>
    </row>
    <row r="175" spans="1:3" x14ac:dyDescent="0.25">
      <c r="A175">
        <v>42384</v>
      </c>
      <c r="B175" t="s">
        <v>3886</v>
      </c>
      <c r="C175" t="s">
        <v>4823</v>
      </c>
    </row>
    <row r="176" spans="1:3" x14ac:dyDescent="0.25">
      <c r="A176">
        <v>42385</v>
      </c>
      <c r="B176" t="s">
        <v>3885</v>
      </c>
      <c r="C176" t="s">
        <v>4823</v>
      </c>
    </row>
    <row r="177" spans="1:3" x14ac:dyDescent="0.25">
      <c r="A177">
        <v>42387</v>
      </c>
      <c r="B177" t="s">
        <v>4725</v>
      </c>
      <c r="C177" t="s">
        <v>4823</v>
      </c>
    </row>
    <row r="178" spans="1:3" x14ac:dyDescent="0.25">
      <c r="A178">
        <v>42389</v>
      </c>
      <c r="B178" t="s">
        <v>4726</v>
      </c>
      <c r="C178" t="s">
        <v>4823</v>
      </c>
    </row>
    <row r="179" spans="1:3" x14ac:dyDescent="0.25">
      <c r="A179">
        <v>42393</v>
      </c>
      <c r="B179" t="s">
        <v>4147</v>
      </c>
      <c r="C179" t="s">
        <v>4823</v>
      </c>
    </row>
    <row r="180" spans="1:3" x14ac:dyDescent="0.25">
      <c r="A180">
        <v>42394</v>
      </c>
      <c r="B180" t="s">
        <v>4146</v>
      </c>
      <c r="C180" t="s">
        <v>4823</v>
      </c>
    </row>
    <row r="181" spans="1:3" x14ac:dyDescent="0.25">
      <c r="A181">
        <v>42399</v>
      </c>
      <c r="B181" t="s">
        <v>4727</v>
      </c>
      <c r="C181" t="s">
        <v>4823</v>
      </c>
    </row>
    <row r="182" spans="1:3" x14ac:dyDescent="0.25">
      <c r="A182">
        <v>42400</v>
      </c>
      <c r="B182" t="s">
        <v>3623</v>
      </c>
      <c r="C182" t="s">
        <v>4823</v>
      </c>
    </row>
    <row r="183" spans="1:3" x14ac:dyDescent="0.25">
      <c r="A183">
        <v>42401</v>
      </c>
      <c r="B183" t="s">
        <v>4728</v>
      </c>
      <c r="C183" t="s">
        <v>4823</v>
      </c>
    </row>
    <row r="184" spans="1:3" x14ac:dyDescent="0.25">
      <c r="A184">
        <v>42402</v>
      </c>
      <c r="B184" t="s">
        <v>4832</v>
      </c>
      <c r="C184" t="s">
        <v>4823</v>
      </c>
    </row>
    <row r="185" spans="1:3" x14ac:dyDescent="0.25">
      <c r="A185">
        <v>42403</v>
      </c>
      <c r="B185" t="s">
        <v>4729</v>
      </c>
      <c r="C185" t="s">
        <v>4823</v>
      </c>
    </row>
    <row r="186" spans="1:3" x14ac:dyDescent="0.25">
      <c r="A186">
        <v>42405</v>
      </c>
      <c r="B186" t="s">
        <v>3488</v>
      </c>
      <c r="C186" t="s">
        <v>4823</v>
      </c>
    </row>
    <row r="187" spans="1:3" x14ac:dyDescent="0.25">
      <c r="A187">
        <v>42406</v>
      </c>
      <c r="B187" t="s">
        <v>4730</v>
      </c>
      <c r="C187" t="s">
        <v>4823</v>
      </c>
    </row>
    <row r="188" spans="1:3" x14ac:dyDescent="0.25">
      <c r="A188">
        <v>42407</v>
      </c>
      <c r="B188" t="s">
        <v>4731</v>
      </c>
      <c r="C188" t="s">
        <v>4823</v>
      </c>
    </row>
    <row r="189" spans="1:3" x14ac:dyDescent="0.25">
      <c r="A189">
        <v>42412</v>
      </c>
      <c r="B189" t="s">
        <v>4733</v>
      </c>
      <c r="C189" t="s">
        <v>4823</v>
      </c>
    </row>
    <row r="190" spans="1:3" x14ac:dyDescent="0.25">
      <c r="A190">
        <v>42413</v>
      </c>
      <c r="B190" t="s">
        <v>3607</v>
      </c>
      <c r="C190" t="s">
        <v>4823</v>
      </c>
    </row>
    <row r="191" spans="1:3" x14ac:dyDescent="0.25">
      <c r="A191">
        <v>42414</v>
      </c>
      <c r="B191" t="s">
        <v>3605</v>
      </c>
      <c r="C191" t="s">
        <v>4823</v>
      </c>
    </row>
    <row r="192" spans="1:3" x14ac:dyDescent="0.25">
      <c r="A192">
        <v>42415</v>
      </c>
      <c r="B192" t="s">
        <v>4734</v>
      </c>
      <c r="C192" t="s">
        <v>4823</v>
      </c>
    </row>
    <row r="193" spans="1:3" x14ac:dyDescent="0.25">
      <c r="A193">
        <v>42417</v>
      </c>
      <c r="B193" t="s">
        <v>3608</v>
      </c>
      <c r="C193" t="s">
        <v>4823</v>
      </c>
    </row>
    <row r="194" spans="1:3" x14ac:dyDescent="0.25">
      <c r="A194">
        <v>42418</v>
      </c>
      <c r="B194" t="s">
        <v>3609</v>
      </c>
      <c r="C194" t="s">
        <v>4823</v>
      </c>
    </row>
    <row r="195" spans="1:3" x14ac:dyDescent="0.25">
      <c r="A195">
        <v>42419</v>
      </c>
      <c r="B195" t="s">
        <v>3580</v>
      </c>
      <c r="C195" t="s">
        <v>4823</v>
      </c>
    </row>
    <row r="196" spans="1:3" x14ac:dyDescent="0.25">
      <c r="A196">
        <v>42420</v>
      </c>
      <c r="B196" t="s">
        <v>3579</v>
      </c>
      <c r="C196" t="s">
        <v>4823</v>
      </c>
    </row>
    <row r="197" spans="1:3" x14ac:dyDescent="0.25">
      <c r="A197">
        <v>42421</v>
      </c>
      <c r="B197" t="s">
        <v>4735</v>
      </c>
      <c r="C197" t="s">
        <v>4823</v>
      </c>
    </row>
    <row r="198" spans="1:3" x14ac:dyDescent="0.25">
      <c r="A198">
        <v>42423</v>
      </c>
      <c r="B198" t="s">
        <v>3485</v>
      </c>
      <c r="C198" t="s">
        <v>4823</v>
      </c>
    </row>
    <row r="199" spans="1:3" x14ac:dyDescent="0.25">
      <c r="A199">
        <v>42424</v>
      </c>
      <c r="B199" t="s">
        <v>3484</v>
      </c>
      <c r="C199" t="s">
        <v>4823</v>
      </c>
    </row>
    <row r="200" spans="1:3" x14ac:dyDescent="0.25">
      <c r="A200">
        <v>42426</v>
      </c>
      <c r="B200" t="s">
        <v>4736</v>
      </c>
      <c r="C200" t="s">
        <v>4823</v>
      </c>
    </row>
    <row r="201" spans="1:3" x14ac:dyDescent="0.25">
      <c r="A201">
        <v>42427</v>
      </c>
      <c r="B201" t="s">
        <v>4737</v>
      </c>
      <c r="C201" t="s">
        <v>4823</v>
      </c>
    </row>
    <row r="202" spans="1:3" x14ac:dyDescent="0.25">
      <c r="A202">
        <v>42428</v>
      </c>
      <c r="B202" t="s">
        <v>4738</v>
      </c>
      <c r="C202" t="s">
        <v>4823</v>
      </c>
    </row>
    <row r="203" spans="1:3" x14ac:dyDescent="0.25">
      <c r="A203">
        <v>42429</v>
      </c>
      <c r="B203" t="s">
        <v>4739</v>
      </c>
      <c r="C203" t="s">
        <v>4823</v>
      </c>
    </row>
    <row r="204" spans="1:3" x14ac:dyDescent="0.25">
      <c r="A204">
        <v>42430</v>
      </c>
      <c r="B204" t="s">
        <v>4833</v>
      </c>
      <c r="C204" t="s">
        <v>4823</v>
      </c>
    </row>
    <row r="205" spans="1:3" x14ac:dyDescent="0.25">
      <c r="A205">
        <v>42431</v>
      </c>
      <c r="B205" t="s">
        <v>4740</v>
      </c>
      <c r="C205" t="s">
        <v>4823</v>
      </c>
    </row>
    <row r="206" spans="1:3" x14ac:dyDescent="0.25">
      <c r="A206">
        <v>42432</v>
      </c>
      <c r="B206" t="s">
        <v>4834</v>
      </c>
      <c r="C206" t="s">
        <v>4823</v>
      </c>
    </row>
    <row r="207" spans="1:3" x14ac:dyDescent="0.25">
      <c r="A207">
        <v>42433</v>
      </c>
      <c r="B207" t="s">
        <v>4835</v>
      </c>
      <c r="C207" t="s">
        <v>4823</v>
      </c>
    </row>
    <row r="208" spans="1:3" x14ac:dyDescent="0.25">
      <c r="A208">
        <v>42434</v>
      </c>
      <c r="B208" t="s">
        <v>3542</v>
      </c>
      <c r="C208" t="s">
        <v>4823</v>
      </c>
    </row>
    <row r="209" spans="1:3" x14ac:dyDescent="0.25">
      <c r="A209">
        <v>42435</v>
      </c>
      <c r="B209" t="s">
        <v>3541</v>
      </c>
      <c r="C209" t="s">
        <v>4823</v>
      </c>
    </row>
    <row r="210" spans="1:3" x14ac:dyDescent="0.25">
      <c r="A210">
        <v>42436</v>
      </c>
      <c r="B210" t="s">
        <v>4836</v>
      </c>
      <c r="C210" t="s">
        <v>4823</v>
      </c>
    </row>
    <row r="211" spans="1:3" x14ac:dyDescent="0.25">
      <c r="A211">
        <v>42437</v>
      </c>
      <c r="B211" t="s">
        <v>4741</v>
      </c>
      <c r="C211" t="s">
        <v>4823</v>
      </c>
    </row>
    <row r="212" spans="1:3" x14ac:dyDescent="0.25">
      <c r="A212">
        <v>42438</v>
      </c>
      <c r="B212" t="s">
        <v>4742</v>
      </c>
      <c r="C212" t="s">
        <v>4823</v>
      </c>
    </row>
    <row r="213" spans="1:3" x14ac:dyDescent="0.25">
      <c r="A213">
        <v>42439</v>
      </c>
      <c r="B213" t="s">
        <v>4743</v>
      </c>
      <c r="C213" t="s">
        <v>4823</v>
      </c>
    </row>
    <row r="214" spans="1:3" x14ac:dyDescent="0.25">
      <c r="A214">
        <v>42440</v>
      </c>
      <c r="B214" t="s">
        <v>4744</v>
      </c>
      <c r="C214" t="s">
        <v>4823</v>
      </c>
    </row>
    <row r="215" spans="1:3" x14ac:dyDescent="0.25">
      <c r="A215">
        <v>42441</v>
      </c>
      <c r="B215" t="s">
        <v>4745</v>
      </c>
      <c r="C215" t="s">
        <v>4823</v>
      </c>
    </row>
    <row r="216" spans="1:3" x14ac:dyDescent="0.25">
      <c r="A216">
        <v>42442</v>
      </c>
      <c r="B216" t="s">
        <v>3577</v>
      </c>
      <c r="C216" t="s">
        <v>4823</v>
      </c>
    </row>
    <row r="217" spans="1:3" x14ac:dyDescent="0.25">
      <c r="A217">
        <v>42443</v>
      </c>
      <c r="B217" t="s">
        <v>4746</v>
      </c>
      <c r="C217" t="s">
        <v>4823</v>
      </c>
    </row>
    <row r="218" spans="1:3" x14ac:dyDescent="0.25">
      <c r="A218">
        <v>42444</v>
      </c>
      <c r="B218" t="s">
        <v>4747</v>
      </c>
      <c r="C218" t="s">
        <v>4823</v>
      </c>
    </row>
    <row r="219" spans="1:3" x14ac:dyDescent="0.25">
      <c r="A219">
        <v>42445</v>
      </c>
      <c r="B219" t="s">
        <v>4748</v>
      </c>
      <c r="C219" t="s">
        <v>4823</v>
      </c>
    </row>
    <row r="220" spans="1:3" x14ac:dyDescent="0.25">
      <c r="A220">
        <v>42446</v>
      </c>
      <c r="B220" t="s">
        <v>4749</v>
      </c>
      <c r="C220" t="s">
        <v>4823</v>
      </c>
    </row>
    <row r="221" spans="1:3" x14ac:dyDescent="0.25">
      <c r="A221">
        <v>42447</v>
      </c>
      <c r="B221" t="s">
        <v>4750</v>
      </c>
      <c r="C221" t="s">
        <v>4823</v>
      </c>
    </row>
    <row r="222" spans="1:3" x14ac:dyDescent="0.25">
      <c r="A222">
        <v>42457</v>
      </c>
      <c r="B222" t="s">
        <v>4751</v>
      </c>
      <c r="C222" t="s">
        <v>4823</v>
      </c>
    </row>
    <row r="223" spans="1:3" x14ac:dyDescent="0.25">
      <c r="A223">
        <v>42458</v>
      </c>
      <c r="B223" t="s">
        <v>4752</v>
      </c>
      <c r="C223" t="s">
        <v>4823</v>
      </c>
    </row>
    <row r="224" spans="1:3" x14ac:dyDescent="0.25">
      <c r="A224">
        <v>42462</v>
      </c>
      <c r="B224" t="s">
        <v>4754</v>
      </c>
      <c r="C224" t="s">
        <v>4823</v>
      </c>
    </row>
    <row r="225" spans="1:3" x14ac:dyDescent="0.25">
      <c r="A225">
        <v>42463</v>
      </c>
      <c r="B225" t="s">
        <v>4755</v>
      </c>
      <c r="C225" t="s">
        <v>4823</v>
      </c>
    </row>
    <row r="226" spans="1:3" x14ac:dyDescent="0.25">
      <c r="A226">
        <v>42464</v>
      </c>
      <c r="B226" t="s">
        <v>4756</v>
      </c>
      <c r="C226" t="s">
        <v>4823</v>
      </c>
    </row>
    <row r="227" spans="1:3" x14ac:dyDescent="0.25">
      <c r="A227">
        <v>42465</v>
      </c>
      <c r="B227" t="s">
        <v>4757</v>
      </c>
      <c r="C227" t="s">
        <v>4823</v>
      </c>
    </row>
    <row r="228" spans="1:3" x14ac:dyDescent="0.25">
      <c r="A228">
        <v>42466</v>
      </c>
      <c r="B228" t="s">
        <v>4758</v>
      </c>
      <c r="C228" t="s">
        <v>4823</v>
      </c>
    </row>
    <row r="229" spans="1:3" x14ac:dyDescent="0.25">
      <c r="A229">
        <v>42467</v>
      </c>
      <c r="B229" t="s">
        <v>3593</v>
      </c>
      <c r="C229" t="s">
        <v>4823</v>
      </c>
    </row>
    <row r="230" spans="1:3" x14ac:dyDescent="0.25">
      <c r="A230">
        <v>42480</v>
      </c>
      <c r="B230" t="s">
        <v>3506</v>
      </c>
      <c r="C230" t="s">
        <v>4823</v>
      </c>
    </row>
    <row r="231" spans="1:3" x14ac:dyDescent="0.25">
      <c r="A231">
        <v>42481</v>
      </c>
      <c r="B231" t="s">
        <v>3505</v>
      </c>
      <c r="C231" t="s">
        <v>4823</v>
      </c>
    </row>
    <row r="232" spans="1:3" x14ac:dyDescent="0.25">
      <c r="A232">
        <v>42482</v>
      </c>
      <c r="B232" t="s">
        <v>4761</v>
      </c>
      <c r="C232" t="s">
        <v>4823</v>
      </c>
    </row>
    <row r="233" spans="1:3" x14ac:dyDescent="0.25">
      <c r="A233">
        <v>42483</v>
      </c>
      <c r="B233" t="s">
        <v>4762</v>
      </c>
      <c r="C233" t="s">
        <v>4823</v>
      </c>
    </row>
    <row r="234" spans="1:3" x14ac:dyDescent="0.25">
      <c r="A234">
        <v>42484</v>
      </c>
      <c r="B234" t="s">
        <v>3631</v>
      </c>
      <c r="C234" t="s">
        <v>4823</v>
      </c>
    </row>
    <row r="235" spans="1:3" x14ac:dyDescent="0.25">
      <c r="A235">
        <v>42485</v>
      </c>
      <c r="B235" t="s">
        <v>3633</v>
      </c>
      <c r="C235" t="s">
        <v>4823</v>
      </c>
    </row>
    <row r="236" spans="1:3" x14ac:dyDescent="0.25">
      <c r="A236">
        <v>42486</v>
      </c>
      <c r="B236" t="s">
        <v>4763</v>
      </c>
      <c r="C236" t="s">
        <v>4823</v>
      </c>
    </row>
    <row r="237" spans="1:3" x14ac:dyDescent="0.25">
      <c r="A237">
        <v>42529</v>
      </c>
      <c r="B237" t="s">
        <v>4764</v>
      </c>
      <c r="C237" t="s">
        <v>4823</v>
      </c>
    </row>
    <row r="238" spans="1:3" x14ac:dyDescent="0.25">
      <c r="A238">
        <v>42546</v>
      </c>
      <c r="B238" t="s">
        <v>3650</v>
      </c>
      <c r="C238" t="s">
        <v>4823</v>
      </c>
    </row>
    <row r="239" spans="1:3" x14ac:dyDescent="0.25">
      <c r="A239">
        <v>42551</v>
      </c>
      <c r="B239" t="s">
        <v>4765</v>
      </c>
      <c r="C239" t="s">
        <v>4823</v>
      </c>
    </row>
    <row r="240" spans="1:3" x14ac:dyDescent="0.25">
      <c r="A240">
        <v>42552</v>
      </c>
      <c r="B240" t="s">
        <v>4766</v>
      </c>
      <c r="C240" t="s">
        <v>4823</v>
      </c>
    </row>
    <row r="241" spans="1:3" x14ac:dyDescent="0.25">
      <c r="A241">
        <v>42559</v>
      </c>
      <c r="B241" t="s">
        <v>3117</v>
      </c>
      <c r="C241" t="s">
        <v>4823</v>
      </c>
    </row>
    <row r="242" spans="1:3" x14ac:dyDescent="0.25">
      <c r="A242">
        <v>42994</v>
      </c>
      <c r="B242" t="s">
        <v>4769</v>
      </c>
      <c r="C242" t="s">
        <v>4823</v>
      </c>
    </row>
    <row r="243" spans="1:3" x14ac:dyDescent="0.25">
      <c r="A243">
        <v>42995</v>
      </c>
      <c r="B243" t="s">
        <v>4770</v>
      </c>
      <c r="C243" t="s">
        <v>4823</v>
      </c>
    </row>
    <row r="244" spans="1:3" x14ac:dyDescent="0.25">
      <c r="A244">
        <v>43048</v>
      </c>
      <c r="B244" t="s">
        <v>4771</v>
      </c>
      <c r="C244" t="s">
        <v>4823</v>
      </c>
    </row>
    <row r="245" spans="1:3" x14ac:dyDescent="0.25">
      <c r="A245">
        <v>43049</v>
      </c>
      <c r="B245" t="s">
        <v>4837</v>
      </c>
      <c r="C245" t="s">
        <v>4823</v>
      </c>
    </row>
    <row r="246" spans="1:3" x14ac:dyDescent="0.25">
      <c r="A246">
        <v>43050</v>
      </c>
      <c r="B246" t="s">
        <v>4772</v>
      </c>
      <c r="C246" t="s">
        <v>4823</v>
      </c>
    </row>
    <row r="247" spans="1:3" x14ac:dyDescent="0.25">
      <c r="A247">
        <v>43064</v>
      </c>
      <c r="B247" t="s">
        <v>4773</v>
      </c>
      <c r="C247" t="s">
        <v>4823</v>
      </c>
    </row>
    <row r="248" spans="1:3" x14ac:dyDescent="0.25">
      <c r="A248">
        <v>43072</v>
      </c>
      <c r="B248" t="s">
        <v>4774</v>
      </c>
      <c r="C248" t="s">
        <v>4823</v>
      </c>
    </row>
    <row r="249" spans="1:3" x14ac:dyDescent="0.25">
      <c r="A249">
        <v>43073</v>
      </c>
      <c r="B249" t="s">
        <v>3122</v>
      </c>
      <c r="C249" t="s">
        <v>4823</v>
      </c>
    </row>
    <row r="250" spans="1:3" x14ac:dyDescent="0.25">
      <c r="A250">
        <v>43075</v>
      </c>
      <c r="B250" t="s">
        <v>4775</v>
      </c>
      <c r="C250" t="s">
        <v>4823</v>
      </c>
    </row>
    <row r="251" spans="1:3" x14ac:dyDescent="0.25">
      <c r="A251">
        <v>43076</v>
      </c>
      <c r="B251" t="s">
        <v>4776</v>
      </c>
      <c r="C251" t="s">
        <v>4823</v>
      </c>
    </row>
    <row r="252" spans="1:3" x14ac:dyDescent="0.25">
      <c r="A252">
        <v>43077</v>
      </c>
      <c r="B252" t="s">
        <v>3863</v>
      </c>
      <c r="C252" t="s">
        <v>4823</v>
      </c>
    </row>
    <row r="253" spans="1:3" x14ac:dyDescent="0.25">
      <c r="A253">
        <v>43078</v>
      </c>
      <c r="B253" t="s">
        <v>3865</v>
      </c>
      <c r="C253" t="s">
        <v>4823</v>
      </c>
    </row>
    <row r="254" spans="1:3" x14ac:dyDescent="0.25">
      <c r="A254">
        <v>43079</v>
      </c>
      <c r="B254" t="s">
        <v>3864</v>
      </c>
      <c r="C254" t="s">
        <v>4823</v>
      </c>
    </row>
    <row r="255" spans="1:3" x14ac:dyDescent="0.25">
      <c r="A255">
        <v>43080</v>
      </c>
      <c r="B255" t="s">
        <v>3892</v>
      </c>
      <c r="C255" t="s">
        <v>4823</v>
      </c>
    </row>
    <row r="256" spans="1:3" x14ac:dyDescent="0.25">
      <c r="A256">
        <v>43082</v>
      </c>
      <c r="B256" t="s">
        <v>3896</v>
      </c>
      <c r="C256" t="s">
        <v>4823</v>
      </c>
    </row>
    <row r="257" spans="1:3" x14ac:dyDescent="0.25">
      <c r="A257">
        <v>43083</v>
      </c>
      <c r="B257" t="s">
        <v>3897</v>
      </c>
      <c r="C257" t="s">
        <v>4823</v>
      </c>
    </row>
    <row r="258" spans="1:3" x14ac:dyDescent="0.25">
      <c r="A258">
        <v>43084</v>
      </c>
      <c r="B258" t="s">
        <v>4838</v>
      </c>
      <c r="C258" t="s">
        <v>4823</v>
      </c>
    </row>
    <row r="259" spans="1:3" x14ac:dyDescent="0.25">
      <c r="A259">
        <v>43088</v>
      </c>
      <c r="B259" t="s">
        <v>4777</v>
      </c>
      <c r="C259" t="s">
        <v>4823</v>
      </c>
    </row>
    <row r="260" spans="1:3" x14ac:dyDescent="0.25">
      <c r="A260">
        <v>43096</v>
      </c>
      <c r="B260" t="s">
        <v>3898</v>
      </c>
      <c r="C260" t="s">
        <v>4823</v>
      </c>
    </row>
    <row r="261" spans="1:3" x14ac:dyDescent="0.25">
      <c r="A261">
        <v>43097</v>
      </c>
      <c r="B261" t="s">
        <v>4839</v>
      </c>
      <c r="C261" t="s">
        <v>4823</v>
      </c>
    </row>
    <row r="262" spans="1:3" x14ac:dyDescent="0.25">
      <c r="A262">
        <v>43262</v>
      </c>
      <c r="B262" t="s">
        <v>3129</v>
      </c>
      <c r="C262" t="s">
        <v>4823</v>
      </c>
    </row>
    <row r="263" spans="1:3" x14ac:dyDescent="0.25">
      <c r="A263">
        <v>34018</v>
      </c>
      <c r="B263" t="s">
        <v>4563</v>
      </c>
      <c r="C263" t="s">
        <v>4840</v>
      </c>
    </row>
    <row r="264" spans="1:3" x14ac:dyDescent="0.25">
      <c r="A264">
        <v>34019</v>
      </c>
      <c r="B264" t="s">
        <v>4564</v>
      </c>
      <c r="C264" t="s">
        <v>4840</v>
      </c>
    </row>
    <row r="265" spans="1:3" x14ac:dyDescent="0.25">
      <c r="A265">
        <v>34021</v>
      </c>
      <c r="B265" t="s">
        <v>4565</v>
      </c>
      <c r="C265" t="s">
        <v>4840</v>
      </c>
    </row>
    <row r="266" spans="1:3" x14ac:dyDescent="0.25">
      <c r="A266">
        <v>34022</v>
      </c>
      <c r="B266" t="s">
        <v>4566</v>
      </c>
      <c r="C266" t="s">
        <v>4840</v>
      </c>
    </row>
    <row r="267" spans="1:3" x14ac:dyDescent="0.25">
      <c r="A267">
        <v>34027</v>
      </c>
      <c r="B267" t="s">
        <v>3390</v>
      </c>
      <c r="C267" t="s">
        <v>4840</v>
      </c>
    </row>
    <row r="268" spans="1:3" x14ac:dyDescent="0.25">
      <c r="A268">
        <v>34029</v>
      </c>
      <c r="B268" t="s">
        <v>4567</v>
      </c>
      <c r="C268" t="s">
        <v>4840</v>
      </c>
    </row>
    <row r="269" spans="1:3" x14ac:dyDescent="0.25">
      <c r="A269">
        <v>34031</v>
      </c>
      <c r="B269" t="s">
        <v>4568</v>
      </c>
      <c r="C269" t="s">
        <v>4840</v>
      </c>
    </row>
    <row r="270" spans="1:3" x14ac:dyDescent="0.25">
      <c r="A270">
        <v>34033</v>
      </c>
      <c r="B270" t="s">
        <v>4569</v>
      </c>
      <c r="C270" t="s">
        <v>4840</v>
      </c>
    </row>
    <row r="271" spans="1:3" x14ac:dyDescent="0.25">
      <c r="A271">
        <v>34065</v>
      </c>
      <c r="B271" t="s">
        <v>4570</v>
      </c>
      <c r="C271" t="s">
        <v>4840</v>
      </c>
    </row>
    <row r="272" spans="1:3" x14ac:dyDescent="0.25">
      <c r="A272">
        <v>34066</v>
      </c>
      <c r="B272" t="s">
        <v>4841</v>
      </c>
      <c r="C272" t="s">
        <v>4840</v>
      </c>
    </row>
    <row r="273" spans="1:3" x14ac:dyDescent="0.25">
      <c r="A273">
        <v>34067</v>
      </c>
      <c r="B273" t="s">
        <v>3064</v>
      </c>
      <c r="C273" t="s">
        <v>4840</v>
      </c>
    </row>
    <row r="274" spans="1:3" x14ac:dyDescent="0.25">
      <c r="A274">
        <v>34068</v>
      </c>
      <c r="B274" t="s">
        <v>3101</v>
      </c>
      <c r="C274" t="s">
        <v>4840</v>
      </c>
    </row>
    <row r="275" spans="1:3" x14ac:dyDescent="0.25">
      <c r="A275">
        <v>34069</v>
      </c>
      <c r="B275" t="s">
        <v>3076</v>
      </c>
      <c r="C275" t="s">
        <v>4840</v>
      </c>
    </row>
    <row r="276" spans="1:3" x14ac:dyDescent="0.25">
      <c r="A276">
        <v>34070</v>
      </c>
      <c r="B276" t="s">
        <v>3446</v>
      </c>
      <c r="C276" t="s">
        <v>4840</v>
      </c>
    </row>
    <row r="277" spans="1:3" x14ac:dyDescent="0.25">
      <c r="A277">
        <v>34071</v>
      </c>
      <c r="B277" t="s">
        <v>3091</v>
      </c>
      <c r="C277" t="s">
        <v>4840</v>
      </c>
    </row>
    <row r="278" spans="1:3" x14ac:dyDescent="0.25">
      <c r="A278">
        <v>34072</v>
      </c>
      <c r="B278" t="s">
        <v>3097</v>
      </c>
      <c r="C278" t="s">
        <v>4840</v>
      </c>
    </row>
    <row r="279" spans="1:3" x14ac:dyDescent="0.25">
      <c r="A279">
        <v>34073</v>
      </c>
      <c r="B279" t="s">
        <v>3099</v>
      </c>
      <c r="C279" t="s">
        <v>4840</v>
      </c>
    </row>
    <row r="280" spans="1:3" x14ac:dyDescent="0.25">
      <c r="A280">
        <v>34088</v>
      </c>
      <c r="B280" t="s">
        <v>4414</v>
      </c>
      <c r="C280" t="s">
        <v>4840</v>
      </c>
    </row>
    <row r="281" spans="1:3" x14ac:dyDescent="0.25">
      <c r="A281">
        <v>34089</v>
      </c>
      <c r="B281" t="s">
        <v>4842</v>
      </c>
      <c r="C281" t="s">
        <v>4840</v>
      </c>
    </row>
    <row r="282" spans="1:3" x14ac:dyDescent="0.25">
      <c r="A282">
        <v>34090</v>
      </c>
      <c r="B282" t="s">
        <v>4843</v>
      </c>
      <c r="C282" t="s">
        <v>4840</v>
      </c>
    </row>
    <row r="283" spans="1:3" x14ac:dyDescent="0.25">
      <c r="A283">
        <v>34138</v>
      </c>
      <c r="B283" t="s">
        <v>4537</v>
      </c>
      <c r="C283" t="s">
        <v>4840</v>
      </c>
    </row>
    <row r="284" spans="1:3" x14ac:dyDescent="0.25">
      <c r="A284">
        <v>34139</v>
      </c>
      <c r="B284" t="s">
        <v>4538</v>
      </c>
      <c r="C284" t="s">
        <v>4840</v>
      </c>
    </row>
    <row r="285" spans="1:3" x14ac:dyDescent="0.25">
      <c r="A285">
        <v>34143</v>
      </c>
      <c r="B285" t="s">
        <v>4539</v>
      </c>
      <c r="C285" t="s">
        <v>4840</v>
      </c>
    </row>
    <row r="286" spans="1:3" x14ac:dyDescent="0.25">
      <c r="A286">
        <v>34144</v>
      </c>
      <c r="B286" t="s">
        <v>4540</v>
      </c>
      <c r="C286" t="s">
        <v>4840</v>
      </c>
    </row>
    <row r="287" spans="1:3" x14ac:dyDescent="0.25">
      <c r="A287">
        <v>34153</v>
      </c>
      <c r="B287" t="s">
        <v>4541</v>
      </c>
      <c r="C287" t="s">
        <v>4840</v>
      </c>
    </row>
    <row r="288" spans="1:3" x14ac:dyDescent="0.25">
      <c r="A288">
        <v>34161</v>
      </c>
      <c r="B288" t="s">
        <v>4544</v>
      </c>
      <c r="C288" t="s">
        <v>4840</v>
      </c>
    </row>
    <row r="289" spans="1:3" x14ac:dyDescent="0.25">
      <c r="A289">
        <v>34188</v>
      </c>
      <c r="B289" t="s">
        <v>4574</v>
      </c>
      <c r="C289" t="s">
        <v>4840</v>
      </c>
    </row>
    <row r="290" spans="1:3" x14ac:dyDescent="0.25">
      <c r="A290">
        <v>34209</v>
      </c>
      <c r="B290" t="s">
        <v>2748</v>
      </c>
      <c r="C290" t="s">
        <v>4840</v>
      </c>
    </row>
    <row r="291" spans="1:3" x14ac:dyDescent="0.25">
      <c r="A291">
        <v>34222</v>
      </c>
      <c r="B291" t="s">
        <v>4553</v>
      </c>
      <c r="C291" t="s">
        <v>4840</v>
      </c>
    </row>
    <row r="292" spans="1:3" x14ac:dyDescent="0.25">
      <c r="A292">
        <v>34236</v>
      </c>
      <c r="B292" t="s">
        <v>4587</v>
      </c>
      <c r="C292" t="s">
        <v>4840</v>
      </c>
    </row>
    <row r="293" spans="1:3" x14ac:dyDescent="0.25">
      <c r="A293">
        <v>34238</v>
      </c>
      <c r="B293" t="s">
        <v>4588</v>
      </c>
      <c r="C293" t="s">
        <v>4840</v>
      </c>
    </row>
    <row r="294" spans="1:3" x14ac:dyDescent="0.25">
      <c r="A294">
        <v>34239</v>
      </c>
      <c r="B294" t="s">
        <v>4589</v>
      </c>
      <c r="C294" t="s">
        <v>4840</v>
      </c>
    </row>
    <row r="295" spans="1:3" x14ac:dyDescent="0.25">
      <c r="A295">
        <v>34242</v>
      </c>
      <c r="B295" t="s">
        <v>4590</v>
      </c>
      <c r="C295" t="s">
        <v>4840</v>
      </c>
    </row>
    <row r="296" spans="1:3" x14ac:dyDescent="0.25">
      <c r="A296">
        <v>34247</v>
      </c>
      <c r="B296" t="s">
        <v>4417</v>
      </c>
      <c r="C296" t="s">
        <v>4840</v>
      </c>
    </row>
    <row r="297" spans="1:3" x14ac:dyDescent="0.25">
      <c r="A297">
        <v>34248</v>
      </c>
      <c r="B297" t="s">
        <v>3433</v>
      </c>
      <c r="C297" t="s">
        <v>4840</v>
      </c>
    </row>
    <row r="298" spans="1:3" x14ac:dyDescent="0.25">
      <c r="A298">
        <v>34249</v>
      </c>
      <c r="B298" t="s">
        <v>2714</v>
      </c>
      <c r="C298" t="s">
        <v>4840</v>
      </c>
    </row>
    <row r="299" spans="1:3" x14ac:dyDescent="0.25">
      <c r="A299">
        <v>34250</v>
      </c>
      <c r="B299" t="s">
        <v>4591</v>
      </c>
      <c r="C299" t="s">
        <v>4840</v>
      </c>
    </row>
    <row r="300" spans="1:3" x14ac:dyDescent="0.25">
      <c r="A300">
        <v>34251</v>
      </c>
      <c r="B300" t="s">
        <v>4592</v>
      </c>
      <c r="C300" t="s">
        <v>4840</v>
      </c>
    </row>
    <row r="301" spans="1:3" x14ac:dyDescent="0.25">
      <c r="A301">
        <v>34252</v>
      </c>
      <c r="B301" t="s">
        <v>4593</v>
      </c>
      <c r="C301" t="s">
        <v>4840</v>
      </c>
    </row>
    <row r="302" spans="1:3" x14ac:dyDescent="0.25">
      <c r="A302">
        <v>34253</v>
      </c>
      <c r="B302" t="s">
        <v>4594</v>
      </c>
      <c r="C302" t="s">
        <v>4840</v>
      </c>
    </row>
    <row r="303" spans="1:3" x14ac:dyDescent="0.25">
      <c r="A303">
        <v>34254</v>
      </c>
      <c r="B303" t="s">
        <v>3189</v>
      </c>
      <c r="C303" t="s">
        <v>4840</v>
      </c>
    </row>
    <row r="304" spans="1:3" x14ac:dyDescent="0.25">
      <c r="A304">
        <v>34256</v>
      </c>
      <c r="B304" t="s">
        <v>4595</v>
      </c>
      <c r="C304" t="s">
        <v>4840</v>
      </c>
    </row>
    <row r="305" spans="1:3" x14ac:dyDescent="0.25">
      <c r="A305">
        <v>34257</v>
      </c>
      <c r="B305" t="s">
        <v>4596</v>
      </c>
      <c r="C305" t="s">
        <v>4840</v>
      </c>
    </row>
    <row r="306" spans="1:3" x14ac:dyDescent="0.25">
      <c r="A306">
        <v>34258</v>
      </c>
      <c r="B306" t="s">
        <v>2738</v>
      </c>
      <c r="C306" t="s">
        <v>4840</v>
      </c>
    </row>
    <row r="307" spans="1:3" x14ac:dyDescent="0.25">
      <c r="A307">
        <v>34259</v>
      </c>
      <c r="B307" t="s">
        <v>2739</v>
      </c>
      <c r="C307" t="s">
        <v>4840</v>
      </c>
    </row>
    <row r="308" spans="1:3" x14ac:dyDescent="0.25">
      <c r="A308">
        <v>34260</v>
      </c>
      <c r="B308" t="s">
        <v>4554</v>
      </c>
      <c r="C308" t="s">
        <v>4840</v>
      </c>
    </row>
    <row r="309" spans="1:3" x14ac:dyDescent="0.25">
      <c r="A309">
        <v>34261</v>
      </c>
      <c r="B309" t="s">
        <v>4555</v>
      </c>
      <c r="C309" t="s">
        <v>4840</v>
      </c>
    </row>
    <row r="310" spans="1:3" x14ac:dyDescent="0.25">
      <c r="A310">
        <v>34262</v>
      </c>
      <c r="B310" t="s">
        <v>4556</v>
      </c>
      <c r="C310" t="s">
        <v>4840</v>
      </c>
    </row>
    <row r="311" spans="1:3" x14ac:dyDescent="0.25">
      <c r="A311">
        <v>34263</v>
      </c>
      <c r="B311" t="s">
        <v>4557</v>
      </c>
      <c r="C311" t="s">
        <v>4840</v>
      </c>
    </row>
    <row r="312" spans="1:3" x14ac:dyDescent="0.25">
      <c r="A312">
        <v>34264</v>
      </c>
      <c r="B312" t="s">
        <v>4558</v>
      </c>
      <c r="C312" t="s">
        <v>4840</v>
      </c>
    </row>
    <row r="313" spans="1:3" x14ac:dyDescent="0.25">
      <c r="A313">
        <v>34266</v>
      </c>
      <c r="B313" t="s">
        <v>4559</v>
      </c>
      <c r="C313" t="s">
        <v>4840</v>
      </c>
    </row>
    <row r="314" spans="1:3" x14ac:dyDescent="0.25">
      <c r="A314">
        <v>34268</v>
      </c>
      <c r="B314" t="s">
        <v>4560</v>
      </c>
      <c r="C314" t="s">
        <v>4840</v>
      </c>
    </row>
    <row r="315" spans="1:3" x14ac:dyDescent="0.25">
      <c r="A315">
        <v>34269</v>
      </c>
      <c r="B315" t="s">
        <v>4561</v>
      </c>
      <c r="C315" t="s">
        <v>4840</v>
      </c>
    </row>
    <row r="316" spans="1:3" x14ac:dyDescent="0.25">
      <c r="A316">
        <v>34271</v>
      </c>
      <c r="B316" t="s">
        <v>2687</v>
      </c>
      <c r="C316" t="s">
        <v>4840</v>
      </c>
    </row>
    <row r="317" spans="1:3" x14ac:dyDescent="0.25">
      <c r="A317">
        <v>34272</v>
      </c>
      <c r="B317" t="s">
        <v>4597</v>
      </c>
      <c r="C317" t="s">
        <v>4840</v>
      </c>
    </row>
    <row r="318" spans="1:3" x14ac:dyDescent="0.25">
      <c r="A318">
        <v>34293</v>
      </c>
      <c r="B318" t="s">
        <v>4598</v>
      </c>
      <c r="C318" t="s">
        <v>4840</v>
      </c>
    </row>
    <row r="319" spans="1:3" x14ac:dyDescent="0.25">
      <c r="A319">
        <v>34294</v>
      </c>
      <c r="B319" t="s">
        <v>4599</v>
      </c>
      <c r="C319" t="s">
        <v>4840</v>
      </c>
    </row>
    <row r="320" spans="1:3" x14ac:dyDescent="0.25">
      <c r="A320">
        <v>34351</v>
      </c>
      <c r="B320" t="s">
        <v>4600</v>
      </c>
      <c r="C320" t="s">
        <v>4840</v>
      </c>
    </row>
    <row r="321" spans="1:3" x14ac:dyDescent="0.25">
      <c r="A321">
        <v>34357</v>
      </c>
      <c r="B321" t="s">
        <v>3440</v>
      </c>
      <c r="C321" t="s">
        <v>4840</v>
      </c>
    </row>
    <row r="322" spans="1:3" x14ac:dyDescent="0.25">
      <c r="A322">
        <v>34358</v>
      </c>
      <c r="B322" t="s">
        <v>4420</v>
      </c>
      <c r="C322" t="s">
        <v>4840</v>
      </c>
    </row>
    <row r="323" spans="1:3" x14ac:dyDescent="0.25">
      <c r="A323">
        <v>34445</v>
      </c>
      <c r="B323" t="s">
        <v>4615</v>
      </c>
      <c r="C323" t="s">
        <v>4840</v>
      </c>
    </row>
    <row r="324" spans="1:3" x14ac:dyDescent="0.25">
      <c r="A324">
        <v>34456</v>
      </c>
      <c r="B324" t="s">
        <v>3174</v>
      </c>
      <c r="C324" t="s">
        <v>4840</v>
      </c>
    </row>
    <row r="325" spans="1:3" x14ac:dyDescent="0.25">
      <c r="A325">
        <v>34464</v>
      </c>
      <c r="B325" t="s">
        <v>4575</v>
      </c>
      <c r="C325" t="s">
        <v>4840</v>
      </c>
    </row>
    <row r="326" spans="1:3" x14ac:dyDescent="0.25">
      <c r="A326">
        <v>34465</v>
      </c>
      <c r="B326" t="s">
        <v>4576</v>
      </c>
      <c r="C326" t="s">
        <v>4840</v>
      </c>
    </row>
    <row r="327" spans="1:3" x14ac:dyDescent="0.25">
      <c r="A327">
        <v>34466</v>
      </c>
      <c r="B327" t="s">
        <v>4844</v>
      </c>
      <c r="C327" t="s">
        <v>4840</v>
      </c>
    </row>
    <row r="328" spans="1:3" x14ac:dyDescent="0.25">
      <c r="A328">
        <v>34473</v>
      </c>
      <c r="B328" t="s">
        <v>4577</v>
      </c>
      <c r="C328" t="s">
        <v>4840</v>
      </c>
    </row>
    <row r="329" spans="1:3" x14ac:dyDescent="0.25">
      <c r="A329">
        <v>34572</v>
      </c>
      <c r="B329" t="s">
        <v>4620</v>
      </c>
      <c r="C329" t="s">
        <v>4840</v>
      </c>
    </row>
    <row r="330" spans="1:3" x14ac:dyDescent="0.25">
      <c r="A330">
        <v>34573</v>
      </c>
      <c r="B330" t="s">
        <v>4621</v>
      </c>
      <c r="C330" t="s">
        <v>4840</v>
      </c>
    </row>
    <row r="331" spans="1:3" x14ac:dyDescent="0.25">
      <c r="A331">
        <v>34576</v>
      </c>
      <c r="B331" t="s">
        <v>4845</v>
      </c>
      <c r="C331" t="s">
        <v>4840</v>
      </c>
    </row>
    <row r="332" spans="1:3" x14ac:dyDescent="0.25">
      <c r="A332">
        <v>34577</v>
      </c>
      <c r="B332" t="s">
        <v>4622</v>
      </c>
      <c r="C332" t="s">
        <v>4840</v>
      </c>
    </row>
    <row r="333" spans="1:3" x14ac:dyDescent="0.25">
      <c r="A333">
        <v>34578</v>
      </c>
      <c r="B333" t="s">
        <v>4846</v>
      </c>
      <c r="C333" t="s">
        <v>4840</v>
      </c>
    </row>
    <row r="334" spans="1:3" x14ac:dyDescent="0.25">
      <c r="A334">
        <v>35116</v>
      </c>
      <c r="B334" t="s">
        <v>3063</v>
      </c>
      <c r="C334" t="s">
        <v>4840</v>
      </c>
    </row>
    <row r="335" spans="1:3" x14ac:dyDescent="0.25">
      <c r="A335">
        <v>35117</v>
      </c>
      <c r="B335" t="s">
        <v>4631</v>
      </c>
      <c r="C335" t="s">
        <v>4840</v>
      </c>
    </row>
    <row r="336" spans="1:3" x14ac:dyDescent="0.25">
      <c r="A336">
        <v>35118</v>
      </c>
      <c r="B336" t="s">
        <v>4632</v>
      </c>
      <c r="C336" t="s">
        <v>4840</v>
      </c>
    </row>
    <row r="337" spans="1:3" x14ac:dyDescent="0.25">
      <c r="A337">
        <v>35119</v>
      </c>
      <c r="B337" t="s">
        <v>4633</v>
      </c>
      <c r="C337" t="s">
        <v>4840</v>
      </c>
    </row>
    <row r="338" spans="1:3" x14ac:dyDescent="0.25">
      <c r="A338">
        <v>35123</v>
      </c>
      <c r="B338" t="s">
        <v>4634</v>
      </c>
      <c r="C338" t="s">
        <v>4840</v>
      </c>
    </row>
    <row r="339" spans="1:3" x14ac:dyDescent="0.25">
      <c r="A339">
        <v>35203</v>
      </c>
      <c r="B339" t="s">
        <v>4847</v>
      </c>
      <c r="C339" t="s">
        <v>4840</v>
      </c>
    </row>
    <row r="340" spans="1:3" x14ac:dyDescent="0.25">
      <c r="A340">
        <v>35268</v>
      </c>
      <c r="B340" t="s">
        <v>4624</v>
      </c>
      <c r="C340" t="s">
        <v>4840</v>
      </c>
    </row>
    <row r="341" spans="1:3" x14ac:dyDescent="0.25">
      <c r="A341">
        <v>35270</v>
      </c>
      <c r="B341" t="s">
        <v>4625</v>
      </c>
      <c r="C341" t="s">
        <v>4840</v>
      </c>
    </row>
    <row r="342" spans="1:3" x14ac:dyDescent="0.25">
      <c r="A342">
        <v>35386</v>
      </c>
      <c r="B342" t="s">
        <v>4848</v>
      </c>
      <c r="C342" t="s">
        <v>4840</v>
      </c>
    </row>
    <row r="343" spans="1:3" x14ac:dyDescent="0.25">
      <c r="A343">
        <v>36155</v>
      </c>
      <c r="B343" t="s">
        <v>3434</v>
      </c>
      <c r="C343" t="s">
        <v>4840</v>
      </c>
    </row>
    <row r="344" spans="1:3" x14ac:dyDescent="0.25">
      <c r="A344">
        <v>36156</v>
      </c>
      <c r="B344" t="s">
        <v>4641</v>
      </c>
      <c r="C344" t="s">
        <v>4840</v>
      </c>
    </row>
    <row r="345" spans="1:3" x14ac:dyDescent="0.25">
      <c r="A345">
        <v>36157</v>
      </c>
      <c r="B345" t="s">
        <v>4658</v>
      </c>
      <c r="C345" t="s">
        <v>4840</v>
      </c>
    </row>
    <row r="346" spans="1:3" x14ac:dyDescent="0.25">
      <c r="A346">
        <v>36177</v>
      </c>
      <c r="B346" t="s">
        <v>4642</v>
      </c>
      <c r="C346" t="s">
        <v>4840</v>
      </c>
    </row>
    <row r="347" spans="1:3" x14ac:dyDescent="0.25">
      <c r="A347">
        <v>36178</v>
      </c>
      <c r="B347" t="s">
        <v>4643</v>
      </c>
      <c r="C347" t="s">
        <v>4840</v>
      </c>
    </row>
    <row r="348" spans="1:3" x14ac:dyDescent="0.25">
      <c r="A348">
        <v>36179</v>
      </c>
      <c r="B348" t="s">
        <v>4662</v>
      </c>
      <c r="C348" t="s">
        <v>4840</v>
      </c>
    </row>
    <row r="349" spans="1:3" x14ac:dyDescent="0.25">
      <c r="A349">
        <v>36180</v>
      </c>
      <c r="B349" t="s">
        <v>4849</v>
      </c>
      <c r="C349" t="s">
        <v>4840</v>
      </c>
    </row>
    <row r="350" spans="1:3" x14ac:dyDescent="0.25">
      <c r="A350">
        <v>36181</v>
      </c>
      <c r="B350" t="s">
        <v>4419</v>
      </c>
      <c r="C350" t="s">
        <v>4840</v>
      </c>
    </row>
    <row r="351" spans="1:3" x14ac:dyDescent="0.25">
      <c r="A351">
        <v>36182</v>
      </c>
      <c r="B351" t="s">
        <v>3195</v>
      </c>
      <c r="C351" t="s">
        <v>4840</v>
      </c>
    </row>
    <row r="352" spans="1:3" x14ac:dyDescent="0.25">
      <c r="A352">
        <v>36189</v>
      </c>
      <c r="B352" t="s">
        <v>4664</v>
      </c>
      <c r="C352" t="s">
        <v>4840</v>
      </c>
    </row>
    <row r="353" spans="1:3" x14ac:dyDescent="0.25">
      <c r="A353">
        <v>36190</v>
      </c>
      <c r="B353" t="s">
        <v>4850</v>
      </c>
      <c r="C353" t="s">
        <v>4840</v>
      </c>
    </row>
    <row r="354" spans="1:3" x14ac:dyDescent="0.25">
      <c r="A354">
        <v>36191</v>
      </c>
      <c r="B354" t="s">
        <v>4665</v>
      </c>
      <c r="C354" t="s">
        <v>4840</v>
      </c>
    </row>
    <row r="355" spans="1:3" x14ac:dyDescent="0.25">
      <c r="A355">
        <v>36223</v>
      </c>
      <c r="B355" t="s">
        <v>4851</v>
      </c>
      <c r="C355" t="s">
        <v>4840</v>
      </c>
    </row>
    <row r="356" spans="1:3" x14ac:dyDescent="0.25">
      <c r="A356">
        <v>36224</v>
      </c>
      <c r="B356" t="s">
        <v>4852</v>
      </c>
      <c r="C356" t="s">
        <v>4840</v>
      </c>
    </row>
    <row r="357" spans="1:3" x14ac:dyDescent="0.25">
      <c r="A357">
        <v>36227</v>
      </c>
      <c r="B357" t="s">
        <v>4666</v>
      </c>
      <c r="C357" t="s">
        <v>4840</v>
      </c>
    </row>
    <row r="358" spans="1:3" x14ac:dyDescent="0.25">
      <c r="A358">
        <v>36309</v>
      </c>
      <c r="B358" t="s">
        <v>4853</v>
      </c>
      <c r="C358" t="s">
        <v>4840</v>
      </c>
    </row>
    <row r="359" spans="1:3" x14ac:dyDescent="0.25">
      <c r="A359">
        <v>36312</v>
      </c>
      <c r="B359" t="s">
        <v>4854</v>
      </c>
      <c r="C359" t="s">
        <v>4840</v>
      </c>
    </row>
    <row r="360" spans="1:3" x14ac:dyDescent="0.25">
      <c r="A360">
        <v>36336</v>
      </c>
      <c r="B360" t="s">
        <v>4855</v>
      </c>
      <c r="C360" t="s">
        <v>4840</v>
      </c>
    </row>
    <row r="361" spans="1:3" x14ac:dyDescent="0.25">
      <c r="A361">
        <v>42021</v>
      </c>
      <c r="B361" t="s">
        <v>4856</v>
      </c>
      <c r="C361" t="s">
        <v>4840</v>
      </c>
    </row>
    <row r="362" spans="1:3" x14ac:dyDescent="0.25">
      <c r="A362">
        <v>42022</v>
      </c>
      <c r="B362" t="s">
        <v>4697</v>
      </c>
      <c r="C362" t="s">
        <v>4840</v>
      </c>
    </row>
    <row r="363" spans="1:3" x14ac:dyDescent="0.25">
      <c r="A363">
        <v>42081</v>
      </c>
      <c r="B363" t="s">
        <v>4701</v>
      </c>
      <c r="C363" t="s">
        <v>4840</v>
      </c>
    </row>
    <row r="364" spans="1:3" x14ac:dyDescent="0.25">
      <c r="A364">
        <v>42082</v>
      </c>
      <c r="B364" t="s">
        <v>4702</v>
      </c>
      <c r="C364" t="s">
        <v>4840</v>
      </c>
    </row>
    <row r="365" spans="1:3" x14ac:dyDescent="0.25">
      <c r="A365">
        <v>42083</v>
      </c>
      <c r="B365" t="s">
        <v>4703</v>
      </c>
      <c r="C365" t="s">
        <v>4840</v>
      </c>
    </row>
    <row r="366" spans="1:3" x14ac:dyDescent="0.25">
      <c r="A366">
        <v>42084</v>
      </c>
      <c r="B366" t="s">
        <v>4704</v>
      </c>
      <c r="C366" t="s">
        <v>4840</v>
      </c>
    </row>
    <row r="367" spans="1:3" x14ac:dyDescent="0.25">
      <c r="A367">
        <v>42085</v>
      </c>
      <c r="B367" t="s">
        <v>4857</v>
      </c>
      <c r="C367" t="s">
        <v>4840</v>
      </c>
    </row>
    <row r="368" spans="1:3" x14ac:dyDescent="0.25">
      <c r="A368">
        <v>42086</v>
      </c>
      <c r="B368" t="s">
        <v>4705</v>
      </c>
      <c r="C368" t="s">
        <v>4840</v>
      </c>
    </row>
    <row r="369" spans="1:3" x14ac:dyDescent="0.25">
      <c r="A369">
        <v>42087</v>
      </c>
      <c r="B369" t="s">
        <v>4706</v>
      </c>
      <c r="C369" t="s">
        <v>4840</v>
      </c>
    </row>
    <row r="370" spans="1:3" x14ac:dyDescent="0.25">
      <c r="A370">
        <v>42088</v>
      </c>
      <c r="B370" t="s">
        <v>2737</v>
      </c>
      <c r="C370" t="s">
        <v>4840</v>
      </c>
    </row>
    <row r="371" spans="1:3" x14ac:dyDescent="0.25">
      <c r="A371">
        <v>42089</v>
      </c>
      <c r="B371" t="s">
        <v>4707</v>
      </c>
      <c r="C371" t="s">
        <v>4840</v>
      </c>
    </row>
    <row r="372" spans="1:3" x14ac:dyDescent="0.25">
      <c r="A372">
        <v>42151</v>
      </c>
      <c r="B372" t="s">
        <v>4692</v>
      </c>
      <c r="C372" t="s">
        <v>4840</v>
      </c>
    </row>
    <row r="373" spans="1:3" x14ac:dyDescent="0.25">
      <c r="A373">
        <v>42260</v>
      </c>
      <c r="B373" t="s">
        <v>4715</v>
      </c>
      <c r="C373" t="s">
        <v>4840</v>
      </c>
    </row>
    <row r="374" spans="1:3" x14ac:dyDescent="0.25">
      <c r="A374">
        <v>42280</v>
      </c>
      <c r="B374" t="s">
        <v>4712</v>
      </c>
      <c r="C374" t="s">
        <v>4840</v>
      </c>
    </row>
    <row r="375" spans="1:3" x14ac:dyDescent="0.25">
      <c r="A375">
        <v>42285</v>
      </c>
      <c r="B375" t="s">
        <v>4717</v>
      </c>
      <c r="C375" t="s">
        <v>4840</v>
      </c>
    </row>
    <row r="376" spans="1:3" x14ac:dyDescent="0.25">
      <c r="A376">
        <v>42286</v>
      </c>
      <c r="B376" t="s">
        <v>4718</v>
      </c>
      <c r="C376" t="s">
        <v>4840</v>
      </c>
    </row>
    <row r="377" spans="1:3" x14ac:dyDescent="0.25">
      <c r="A377">
        <v>42460</v>
      </c>
      <c r="B377" t="s">
        <v>4551</v>
      </c>
      <c r="C377" t="s">
        <v>4840</v>
      </c>
    </row>
    <row r="378" spans="1:3" x14ac:dyDescent="0.25">
      <c r="A378">
        <v>42461</v>
      </c>
      <c r="B378" t="s">
        <v>4552</v>
      </c>
      <c r="C378" t="s">
        <v>4840</v>
      </c>
    </row>
    <row r="379" spans="1:3" x14ac:dyDescent="0.25">
      <c r="A379">
        <v>42557</v>
      </c>
      <c r="B379" t="s">
        <v>4767</v>
      </c>
      <c r="C379" t="s">
        <v>4840</v>
      </c>
    </row>
    <row r="380" spans="1:3" x14ac:dyDescent="0.25">
      <c r="A380">
        <v>43071</v>
      </c>
      <c r="B380" t="s">
        <v>2740</v>
      </c>
      <c r="C380" t="s">
        <v>4840</v>
      </c>
    </row>
    <row r="381" spans="1:3" x14ac:dyDescent="0.25">
      <c r="A381">
        <v>43117</v>
      </c>
      <c r="B381" t="s">
        <v>3098</v>
      </c>
      <c r="C381" t="s">
        <v>4840</v>
      </c>
    </row>
    <row r="382" spans="1:3" x14ac:dyDescent="0.25">
      <c r="A382">
        <v>43137</v>
      </c>
      <c r="B382" t="s">
        <v>4431</v>
      </c>
      <c r="C382" t="s">
        <v>4840</v>
      </c>
    </row>
    <row r="383" spans="1:3" x14ac:dyDescent="0.25">
      <c r="A383">
        <v>43149</v>
      </c>
      <c r="B383" t="s">
        <v>3072</v>
      </c>
      <c r="C383" t="s">
        <v>4840</v>
      </c>
    </row>
    <row r="384" spans="1:3" x14ac:dyDescent="0.25">
      <c r="A384">
        <v>43156</v>
      </c>
      <c r="B384" t="s">
        <v>3073</v>
      </c>
      <c r="C384" t="s">
        <v>4840</v>
      </c>
    </row>
    <row r="385" spans="1:3" x14ac:dyDescent="0.25">
      <c r="A385">
        <v>43157</v>
      </c>
      <c r="B385" t="s">
        <v>3089</v>
      </c>
      <c r="C385" t="s">
        <v>4840</v>
      </c>
    </row>
    <row r="386" spans="1:3" x14ac:dyDescent="0.25">
      <c r="A386">
        <v>34011</v>
      </c>
      <c r="B386" t="s">
        <v>2417</v>
      </c>
      <c r="C386" t="s">
        <v>4858</v>
      </c>
    </row>
    <row r="387" spans="1:3" x14ac:dyDescent="0.25">
      <c r="A387">
        <v>34012</v>
      </c>
      <c r="B387" t="s">
        <v>2416</v>
      </c>
      <c r="C387" t="s">
        <v>4858</v>
      </c>
    </row>
    <row r="388" spans="1:3" x14ac:dyDescent="0.25">
      <c r="A388">
        <v>34013</v>
      </c>
      <c r="B388" t="s">
        <v>4562</v>
      </c>
      <c r="C388" t="s">
        <v>4858</v>
      </c>
    </row>
    <row r="389" spans="1:3" x14ac:dyDescent="0.25">
      <c r="A389">
        <v>34015</v>
      </c>
      <c r="B389" t="s">
        <v>4859</v>
      </c>
      <c r="C389" t="s">
        <v>4858</v>
      </c>
    </row>
    <row r="390" spans="1:3" x14ac:dyDescent="0.25">
      <c r="A390">
        <v>34025</v>
      </c>
      <c r="B390" t="s">
        <v>4860</v>
      </c>
      <c r="C390" t="s">
        <v>4858</v>
      </c>
    </row>
    <row r="391" spans="1:3" x14ac:dyDescent="0.25">
      <c r="A391">
        <v>34043</v>
      </c>
      <c r="B391" t="s">
        <v>3453</v>
      </c>
      <c r="C391" t="s">
        <v>4858</v>
      </c>
    </row>
    <row r="392" spans="1:3" x14ac:dyDescent="0.25">
      <c r="A392">
        <v>34044</v>
      </c>
      <c r="B392" t="s">
        <v>4861</v>
      </c>
      <c r="C392" t="s">
        <v>4858</v>
      </c>
    </row>
    <row r="393" spans="1:3" x14ac:dyDescent="0.25">
      <c r="A393">
        <v>34137</v>
      </c>
      <c r="B393" t="s">
        <v>4536</v>
      </c>
      <c r="C393" t="s">
        <v>4858</v>
      </c>
    </row>
    <row r="394" spans="1:3" x14ac:dyDescent="0.25">
      <c r="A394">
        <v>34147</v>
      </c>
      <c r="B394" t="s">
        <v>4862</v>
      </c>
      <c r="C394" t="s">
        <v>4858</v>
      </c>
    </row>
    <row r="395" spans="1:3" x14ac:dyDescent="0.25">
      <c r="A395">
        <v>34158</v>
      </c>
      <c r="B395" t="s">
        <v>4542</v>
      </c>
      <c r="C395" t="s">
        <v>4858</v>
      </c>
    </row>
    <row r="396" spans="1:3" x14ac:dyDescent="0.25">
      <c r="A396">
        <v>34159</v>
      </c>
      <c r="B396" t="s">
        <v>4543</v>
      </c>
      <c r="C396" t="s">
        <v>4858</v>
      </c>
    </row>
    <row r="397" spans="1:3" x14ac:dyDescent="0.25">
      <c r="A397">
        <v>34186</v>
      </c>
      <c r="B397" t="s">
        <v>4573</v>
      </c>
      <c r="C397" t="s">
        <v>4858</v>
      </c>
    </row>
    <row r="398" spans="1:3" x14ac:dyDescent="0.25">
      <c r="A398">
        <v>34210</v>
      </c>
      <c r="B398" t="s">
        <v>4578</v>
      </c>
      <c r="C398" t="s">
        <v>4858</v>
      </c>
    </row>
    <row r="399" spans="1:3" x14ac:dyDescent="0.25">
      <c r="A399">
        <v>34211</v>
      </c>
      <c r="B399" t="s">
        <v>4579</v>
      </c>
      <c r="C399" t="s">
        <v>4858</v>
      </c>
    </row>
    <row r="400" spans="1:3" x14ac:dyDescent="0.25">
      <c r="A400">
        <v>34212</v>
      </c>
      <c r="B400" t="s">
        <v>4580</v>
      </c>
      <c r="C400" t="s">
        <v>4858</v>
      </c>
    </row>
    <row r="401" spans="1:3" x14ac:dyDescent="0.25">
      <c r="A401">
        <v>34371</v>
      </c>
      <c r="B401" t="s">
        <v>4863</v>
      </c>
      <c r="C401" t="s">
        <v>4858</v>
      </c>
    </row>
    <row r="402" spans="1:3" x14ac:dyDescent="0.25">
      <c r="A402">
        <v>34407</v>
      </c>
      <c r="B402" t="s">
        <v>4611</v>
      </c>
      <c r="C402" t="s">
        <v>4858</v>
      </c>
    </row>
    <row r="403" spans="1:3" x14ac:dyDescent="0.25">
      <c r="A403">
        <v>34410</v>
      </c>
      <c r="B403" t="s">
        <v>4612</v>
      </c>
      <c r="C403" t="s">
        <v>4858</v>
      </c>
    </row>
    <row r="404" spans="1:3" x14ac:dyDescent="0.25">
      <c r="A404">
        <v>34501</v>
      </c>
      <c r="B404" t="s">
        <v>4864</v>
      </c>
      <c r="C404" t="s">
        <v>4858</v>
      </c>
    </row>
    <row r="405" spans="1:3" x14ac:dyDescent="0.25">
      <c r="A405">
        <v>34507</v>
      </c>
      <c r="B405" t="s">
        <v>4531</v>
      </c>
      <c r="C405" t="s">
        <v>4858</v>
      </c>
    </row>
    <row r="406" spans="1:3" x14ac:dyDescent="0.25">
      <c r="A406">
        <v>34509</v>
      </c>
      <c r="B406" t="s">
        <v>4616</v>
      </c>
      <c r="C406" t="s">
        <v>4858</v>
      </c>
    </row>
    <row r="407" spans="1:3" x14ac:dyDescent="0.25">
      <c r="A407">
        <v>34510</v>
      </c>
      <c r="B407" t="s">
        <v>4617</v>
      </c>
      <c r="C407" t="s">
        <v>4858</v>
      </c>
    </row>
    <row r="408" spans="1:3" x14ac:dyDescent="0.25">
      <c r="A408">
        <v>34511</v>
      </c>
      <c r="B408" t="s">
        <v>4618</v>
      </c>
      <c r="C408" t="s">
        <v>4858</v>
      </c>
    </row>
    <row r="409" spans="1:3" x14ac:dyDescent="0.25">
      <c r="A409">
        <v>34512</v>
      </c>
      <c r="B409" t="s">
        <v>4865</v>
      </c>
      <c r="C409" t="s">
        <v>4858</v>
      </c>
    </row>
    <row r="410" spans="1:3" x14ac:dyDescent="0.25">
      <c r="A410">
        <v>34521</v>
      </c>
      <c r="B410" t="s">
        <v>4619</v>
      </c>
      <c r="C410" t="s">
        <v>4858</v>
      </c>
    </row>
    <row r="411" spans="1:3" x14ac:dyDescent="0.25">
      <c r="A411">
        <v>34523</v>
      </c>
      <c r="B411" t="s">
        <v>4866</v>
      </c>
      <c r="C411" t="s">
        <v>4858</v>
      </c>
    </row>
    <row r="412" spans="1:3" x14ac:dyDescent="0.25">
      <c r="A412">
        <v>34526</v>
      </c>
      <c r="B412" t="s">
        <v>4867</v>
      </c>
      <c r="C412" t="s">
        <v>4858</v>
      </c>
    </row>
    <row r="413" spans="1:3" x14ac:dyDescent="0.25">
      <c r="A413">
        <v>34551</v>
      </c>
      <c r="B413" t="s">
        <v>4868</v>
      </c>
      <c r="C413" t="s">
        <v>4858</v>
      </c>
    </row>
    <row r="414" spans="1:3" x14ac:dyDescent="0.25">
      <c r="A414">
        <v>34558</v>
      </c>
      <c r="B414" t="s">
        <v>3032</v>
      </c>
      <c r="C414" t="s">
        <v>4858</v>
      </c>
    </row>
    <row r="415" spans="1:3" x14ac:dyDescent="0.25">
      <c r="A415">
        <v>34587</v>
      </c>
      <c r="B415" t="s">
        <v>2627</v>
      </c>
      <c r="C415" t="s">
        <v>4858</v>
      </c>
    </row>
    <row r="416" spans="1:3" x14ac:dyDescent="0.25">
      <c r="A416">
        <v>34653</v>
      </c>
      <c r="B416" t="s">
        <v>4629</v>
      </c>
      <c r="C416" t="s">
        <v>4858</v>
      </c>
    </row>
    <row r="417" spans="1:3" x14ac:dyDescent="0.25">
      <c r="A417">
        <v>34694</v>
      </c>
      <c r="B417" t="s">
        <v>4602</v>
      </c>
      <c r="C417" t="s">
        <v>4858</v>
      </c>
    </row>
    <row r="418" spans="1:3" x14ac:dyDescent="0.25">
      <c r="A418">
        <v>35095</v>
      </c>
      <c r="B418" t="s">
        <v>4630</v>
      </c>
      <c r="C418" t="s">
        <v>4858</v>
      </c>
    </row>
    <row r="419" spans="1:3" x14ac:dyDescent="0.25">
      <c r="A419">
        <v>35221</v>
      </c>
      <c r="B419" t="s">
        <v>4869</v>
      </c>
      <c r="C419" t="s">
        <v>4858</v>
      </c>
    </row>
    <row r="420" spans="1:3" x14ac:dyDescent="0.25">
      <c r="A420">
        <v>35380</v>
      </c>
      <c r="B420" t="s">
        <v>4626</v>
      </c>
      <c r="C420" t="s">
        <v>4858</v>
      </c>
    </row>
    <row r="421" spans="1:3" x14ac:dyDescent="0.25">
      <c r="A421">
        <v>35385</v>
      </c>
      <c r="B421" t="s">
        <v>4627</v>
      </c>
      <c r="C421" t="s">
        <v>4858</v>
      </c>
    </row>
    <row r="422" spans="1:3" x14ac:dyDescent="0.25">
      <c r="A422">
        <v>35466</v>
      </c>
      <c r="B422" t="s">
        <v>4628</v>
      </c>
      <c r="C422" t="s">
        <v>4858</v>
      </c>
    </row>
    <row r="423" spans="1:3" x14ac:dyDescent="0.25">
      <c r="A423">
        <v>36097</v>
      </c>
      <c r="B423" t="s">
        <v>4645</v>
      </c>
      <c r="C423" t="s">
        <v>4858</v>
      </c>
    </row>
    <row r="424" spans="1:3" x14ac:dyDescent="0.25">
      <c r="A424">
        <v>36104</v>
      </c>
      <c r="B424" t="s">
        <v>4870</v>
      </c>
      <c r="C424" t="s">
        <v>4858</v>
      </c>
    </row>
    <row r="425" spans="1:3" x14ac:dyDescent="0.25">
      <c r="A425">
        <v>36105</v>
      </c>
      <c r="B425" t="s">
        <v>3196</v>
      </c>
      <c r="C425" t="s">
        <v>4858</v>
      </c>
    </row>
    <row r="426" spans="1:3" x14ac:dyDescent="0.25">
      <c r="A426">
        <v>36106</v>
      </c>
      <c r="B426" t="s">
        <v>4871</v>
      </c>
      <c r="C426" t="s">
        <v>4858</v>
      </c>
    </row>
    <row r="427" spans="1:3" x14ac:dyDescent="0.25">
      <c r="A427">
        <v>36158</v>
      </c>
      <c r="B427" t="s">
        <v>4659</v>
      </c>
      <c r="C427" t="s">
        <v>4858</v>
      </c>
    </row>
    <row r="428" spans="1:3" x14ac:dyDescent="0.25">
      <c r="A428">
        <v>36159</v>
      </c>
      <c r="B428" t="s">
        <v>4660</v>
      </c>
      <c r="C428" t="s">
        <v>4858</v>
      </c>
    </row>
    <row r="429" spans="1:3" x14ac:dyDescent="0.25">
      <c r="A429">
        <v>36172</v>
      </c>
      <c r="B429" t="s">
        <v>4661</v>
      </c>
      <c r="C429" t="s">
        <v>4858</v>
      </c>
    </row>
    <row r="430" spans="1:3" x14ac:dyDescent="0.25">
      <c r="A430">
        <v>36188</v>
      </c>
      <c r="B430" t="s">
        <v>4872</v>
      </c>
      <c r="C430" t="s">
        <v>4858</v>
      </c>
    </row>
    <row r="431" spans="1:3" x14ac:dyDescent="0.25">
      <c r="A431">
        <v>36244</v>
      </c>
      <c r="B431" t="s">
        <v>4873</v>
      </c>
      <c r="C431" t="s">
        <v>4858</v>
      </c>
    </row>
    <row r="432" spans="1:3" x14ac:dyDescent="0.25">
      <c r="A432">
        <v>36245</v>
      </c>
      <c r="B432" t="s">
        <v>4675</v>
      </c>
      <c r="C432" t="s">
        <v>4858</v>
      </c>
    </row>
    <row r="433" spans="1:3" x14ac:dyDescent="0.25">
      <c r="A433">
        <v>36258</v>
      </c>
      <c r="B433" t="s">
        <v>4874</v>
      </c>
      <c r="C433" t="s">
        <v>4858</v>
      </c>
    </row>
    <row r="434" spans="1:3" x14ac:dyDescent="0.25">
      <c r="A434">
        <v>36326</v>
      </c>
      <c r="B434" t="s">
        <v>4689</v>
      </c>
      <c r="C434" t="s">
        <v>4858</v>
      </c>
    </row>
    <row r="435" spans="1:3" x14ac:dyDescent="0.25">
      <c r="A435">
        <v>36333</v>
      </c>
      <c r="B435" t="s">
        <v>4670</v>
      </c>
      <c r="C435" t="s">
        <v>4858</v>
      </c>
    </row>
    <row r="436" spans="1:3" x14ac:dyDescent="0.25">
      <c r="A436">
        <v>36334</v>
      </c>
      <c r="B436" t="s">
        <v>4671</v>
      </c>
      <c r="C436" t="s">
        <v>4858</v>
      </c>
    </row>
    <row r="437" spans="1:3" x14ac:dyDescent="0.25">
      <c r="A437">
        <v>36960</v>
      </c>
      <c r="B437" t="s">
        <v>4656</v>
      </c>
      <c r="C437" t="s">
        <v>4858</v>
      </c>
    </row>
    <row r="438" spans="1:3" x14ac:dyDescent="0.25">
      <c r="A438">
        <v>37651</v>
      </c>
      <c r="B438" t="s">
        <v>4654</v>
      </c>
      <c r="C438" t="s">
        <v>4858</v>
      </c>
    </row>
    <row r="439" spans="1:3" x14ac:dyDescent="0.25">
      <c r="A439">
        <v>42047</v>
      </c>
      <c r="B439" t="s">
        <v>4677</v>
      </c>
      <c r="C439" t="s">
        <v>4858</v>
      </c>
    </row>
    <row r="440" spans="1:3" x14ac:dyDescent="0.25">
      <c r="A440">
        <v>42091</v>
      </c>
      <c r="B440" t="s">
        <v>4875</v>
      </c>
      <c r="C440" t="s">
        <v>4858</v>
      </c>
    </row>
    <row r="441" spans="1:3" x14ac:dyDescent="0.25">
      <c r="A441">
        <v>42092</v>
      </c>
      <c r="B441" t="s">
        <v>4876</v>
      </c>
      <c r="C441" t="s">
        <v>4858</v>
      </c>
    </row>
    <row r="442" spans="1:3" x14ac:dyDescent="0.25">
      <c r="A442">
        <v>42093</v>
      </c>
      <c r="B442" t="s">
        <v>4877</v>
      </c>
      <c r="C442" t="s">
        <v>4858</v>
      </c>
    </row>
    <row r="443" spans="1:3" x14ac:dyDescent="0.25">
      <c r="A443">
        <v>42102</v>
      </c>
      <c r="B443" t="s">
        <v>4708</v>
      </c>
      <c r="C443" t="s">
        <v>4858</v>
      </c>
    </row>
    <row r="444" spans="1:3" x14ac:dyDescent="0.25">
      <c r="A444">
        <v>42103</v>
      </c>
      <c r="B444" t="s">
        <v>4878</v>
      </c>
      <c r="C444" t="s">
        <v>4858</v>
      </c>
    </row>
    <row r="445" spans="1:3" x14ac:dyDescent="0.25">
      <c r="A445">
        <v>42106</v>
      </c>
      <c r="B445" t="s">
        <v>4709</v>
      </c>
      <c r="C445" t="s">
        <v>4858</v>
      </c>
    </row>
    <row r="446" spans="1:3" x14ac:dyDescent="0.25">
      <c r="A446">
        <v>42107</v>
      </c>
      <c r="B446" t="s">
        <v>4879</v>
      </c>
      <c r="C446" t="s">
        <v>4858</v>
      </c>
    </row>
    <row r="447" spans="1:3" x14ac:dyDescent="0.25">
      <c r="A447">
        <v>42113</v>
      </c>
      <c r="B447" t="s">
        <v>2452</v>
      </c>
      <c r="C447" t="s">
        <v>4858</v>
      </c>
    </row>
    <row r="448" spans="1:3" x14ac:dyDescent="0.25">
      <c r="A448">
        <v>42114</v>
      </c>
      <c r="B448" t="s">
        <v>4532</v>
      </c>
      <c r="C448" t="s">
        <v>4858</v>
      </c>
    </row>
    <row r="449" spans="1:3" x14ac:dyDescent="0.25">
      <c r="A449">
        <v>42115</v>
      </c>
      <c r="B449" t="s">
        <v>4880</v>
      </c>
      <c r="C449" t="s">
        <v>4858</v>
      </c>
    </row>
    <row r="450" spans="1:3" x14ac:dyDescent="0.25">
      <c r="A450">
        <v>42116</v>
      </c>
      <c r="B450" t="s">
        <v>4881</v>
      </c>
      <c r="C450" t="s">
        <v>4858</v>
      </c>
    </row>
    <row r="451" spans="1:3" x14ac:dyDescent="0.25">
      <c r="A451">
        <v>42117</v>
      </c>
      <c r="B451" t="s">
        <v>4533</v>
      </c>
      <c r="C451" t="s">
        <v>4858</v>
      </c>
    </row>
    <row r="452" spans="1:3" x14ac:dyDescent="0.25">
      <c r="A452">
        <v>42118</v>
      </c>
      <c r="B452" t="s">
        <v>4534</v>
      </c>
      <c r="C452" t="s">
        <v>4858</v>
      </c>
    </row>
    <row r="453" spans="1:3" x14ac:dyDescent="0.25">
      <c r="A453">
        <v>42125</v>
      </c>
      <c r="B453" t="s">
        <v>4882</v>
      </c>
      <c r="C453" t="s">
        <v>4858</v>
      </c>
    </row>
    <row r="454" spans="1:3" x14ac:dyDescent="0.25">
      <c r="A454">
        <v>42126</v>
      </c>
      <c r="B454" t="s">
        <v>4883</v>
      </c>
      <c r="C454" t="s">
        <v>4858</v>
      </c>
    </row>
    <row r="455" spans="1:3" x14ac:dyDescent="0.25">
      <c r="A455">
        <v>42135</v>
      </c>
      <c r="B455" t="s">
        <v>4535</v>
      </c>
      <c r="C455" t="s">
        <v>4858</v>
      </c>
    </row>
    <row r="456" spans="1:3" x14ac:dyDescent="0.25">
      <c r="A456">
        <v>42136</v>
      </c>
      <c r="B456" t="s">
        <v>4545</v>
      </c>
      <c r="C456" t="s">
        <v>4858</v>
      </c>
    </row>
    <row r="457" spans="1:3" x14ac:dyDescent="0.25">
      <c r="A457">
        <v>42137</v>
      </c>
      <c r="B457" t="s">
        <v>4884</v>
      </c>
      <c r="C457" t="s">
        <v>4858</v>
      </c>
    </row>
    <row r="458" spans="1:3" x14ac:dyDescent="0.25">
      <c r="A458">
        <v>42138</v>
      </c>
      <c r="B458" t="s">
        <v>4546</v>
      </c>
      <c r="C458" t="s">
        <v>4858</v>
      </c>
    </row>
    <row r="459" spans="1:3" x14ac:dyDescent="0.25">
      <c r="A459">
        <v>42139</v>
      </c>
      <c r="B459" t="s">
        <v>4547</v>
      </c>
      <c r="C459" t="s">
        <v>4858</v>
      </c>
    </row>
    <row r="460" spans="1:3" x14ac:dyDescent="0.25">
      <c r="A460">
        <v>42140</v>
      </c>
      <c r="B460" t="s">
        <v>4548</v>
      </c>
      <c r="C460" t="s">
        <v>4858</v>
      </c>
    </row>
    <row r="461" spans="1:3" x14ac:dyDescent="0.25">
      <c r="A461">
        <v>42141</v>
      </c>
      <c r="B461" t="s">
        <v>4549</v>
      </c>
      <c r="C461" t="s">
        <v>4858</v>
      </c>
    </row>
    <row r="462" spans="1:3" x14ac:dyDescent="0.25">
      <c r="A462">
        <v>42146</v>
      </c>
      <c r="B462" t="s">
        <v>4885</v>
      </c>
      <c r="C462" t="s">
        <v>4858</v>
      </c>
    </row>
    <row r="463" spans="1:3" x14ac:dyDescent="0.25">
      <c r="A463">
        <v>42147</v>
      </c>
      <c r="B463" t="s">
        <v>4886</v>
      </c>
      <c r="C463" t="s">
        <v>4858</v>
      </c>
    </row>
    <row r="464" spans="1:3" x14ac:dyDescent="0.25">
      <c r="A464">
        <v>42148</v>
      </c>
      <c r="B464" t="s">
        <v>3202</v>
      </c>
      <c r="C464" t="s">
        <v>4858</v>
      </c>
    </row>
    <row r="465" spans="1:3" x14ac:dyDescent="0.25">
      <c r="A465">
        <v>42149</v>
      </c>
      <c r="B465" t="s">
        <v>4711</v>
      </c>
      <c r="C465" t="s">
        <v>4858</v>
      </c>
    </row>
    <row r="466" spans="1:3" x14ac:dyDescent="0.25">
      <c r="A466">
        <v>42150</v>
      </c>
      <c r="B466" t="s">
        <v>4887</v>
      </c>
      <c r="C466" t="s">
        <v>4858</v>
      </c>
    </row>
    <row r="467" spans="1:3" x14ac:dyDescent="0.25">
      <c r="A467">
        <v>42193</v>
      </c>
      <c r="B467" t="s">
        <v>4888</v>
      </c>
      <c r="C467" t="s">
        <v>4858</v>
      </c>
    </row>
    <row r="468" spans="1:3" x14ac:dyDescent="0.25">
      <c r="A468">
        <v>42194</v>
      </c>
      <c r="B468" t="s">
        <v>4889</v>
      </c>
      <c r="C468" t="s">
        <v>4858</v>
      </c>
    </row>
    <row r="469" spans="1:3" x14ac:dyDescent="0.25">
      <c r="A469">
        <v>42195</v>
      </c>
      <c r="B469" t="s">
        <v>4890</v>
      </c>
      <c r="C469" t="s">
        <v>4858</v>
      </c>
    </row>
    <row r="470" spans="1:3" x14ac:dyDescent="0.25">
      <c r="A470">
        <v>42200</v>
      </c>
      <c r="B470" t="s">
        <v>4891</v>
      </c>
      <c r="C470" t="s">
        <v>4858</v>
      </c>
    </row>
    <row r="471" spans="1:3" x14ac:dyDescent="0.25">
      <c r="A471">
        <v>42201</v>
      </c>
      <c r="B471" t="s">
        <v>4892</v>
      </c>
      <c r="C471" t="s">
        <v>4858</v>
      </c>
    </row>
    <row r="472" spans="1:3" x14ac:dyDescent="0.25">
      <c r="A472">
        <v>42202</v>
      </c>
      <c r="B472" t="s">
        <v>4893</v>
      </c>
      <c r="C472" t="s">
        <v>4858</v>
      </c>
    </row>
    <row r="473" spans="1:3" x14ac:dyDescent="0.25">
      <c r="A473">
        <v>42203</v>
      </c>
      <c r="B473" t="s">
        <v>4894</v>
      </c>
      <c r="C473" t="s">
        <v>4858</v>
      </c>
    </row>
    <row r="474" spans="1:3" x14ac:dyDescent="0.25">
      <c r="A474">
        <v>42206</v>
      </c>
      <c r="B474" t="s">
        <v>4710</v>
      </c>
      <c r="C474" t="s">
        <v>4858</v>
      </c>
    </row>
    <row r="475" spans="1:3" x14ac:dyDescent="0.25">
      <c r="A475">
        <v>42207</v>
      </c>
      <c r="B475" t="s">
        <v>4895</v>
      </c>
      <c r="C475" t="s">
        <v>4858</v>
      </c>
    </row>
    <row r="476" spans="1:3" x14ac:dyDescent="0.25">
      <c r="A476">
        <v>42208</v>
      </c>
      <c r="B476" t="s">
        <v>4896</v>
      </c>
      <c r="C476" t="s">
        <v>4858</v>
      </c>
    </row>
    <row r="477" spans="1:3" x14ac:dyDescent="0.25">
      <c r="A477">
        <v>42209</v>
      </c>
      <c r="B477" t="s">
        <v>4897</v>
      </c>
      <c r="C477" t="s">
        <v>4858</v>
      </c>
    </row>
    <row r="478" spans="1:3" x14ac:dyDescent="0.25">
      <c r="A478">
        <v>42214</v>
      </c>
      <c r="B478" t="s">
        <v>4898</v>
      </c>
      <c r="C478" t="s">
        <v>4858</v>
      </c>
    </row>
    <row r="479" spans="1:3" x14ac:dyDescent="0.25">
      <c r="A479">
        <v>42215</v>
      </c>
      <c r="B479" t="s">
        <v>4899</v>
      </c>
      <c r="C479" t="s">
        <v>4858</v>
      </c>
    </row>
    <row r="480" spans="1:3" x14ac:dyDescent="0.25">
      <c r="A480">
        <v>42222</v>
      </c>
      <c r="B480" t="s">
        <v>4900</v>
      </c>
      <c r="C480" t="s">
        <v>4858</v>
      </c>
    </row>
    <row r="481" spans="1:3" x14ac:dyDescent="0.25">
      <c r="A481">
        <v>42223</v>
      </c>
      <c r="B481" t="s">
        <v>4901</v>
      </c>
      <c r="C481" t="s">
        <v>4858</v>
      </c>
    </row>
    <row r="482" spans="1:3" x14ac:dyDescent="0.25">
      <c r="A482">
        <v>42224</v>
      </c>
      <c r="B482" t="s">
        <v>4902</v>
      </c>
      <c r="C482" t="s">
        <v>4858</v>
      </c>
    </row>
    <row r="483" spans="1:3" x14ac:dyDescent="0.25">
      <c r="A483">
        <v>42225</v>
      </c>
      <c r="B483" t="s">
        <v>4903</v>
      </c>
      <c r="C483" t="s">
        <v>4858</v>
      </c>
    </row>
    <row r="484" spans="1:3" x14ac:dyDescent="0.25">
      <c r="A484">
        <v>42226</v>
      </c>
      <c r="B484" t="s">
        <v>4904</v>
      </c>
      <c r="C484" t="s">
        <v>4858</v>
      </c>
    </row>
    <row r="485" spans="1:3" x14ac:dyDescent="0.25">
      <c r="A485">
        <v>42227</v>
      </c>
      <c r="B485" t="s">
        <v>4905</v>
      </c>
      <c r="C485" t="s">
        <v>4858</v>
      </c>
    </row>
    <row r="486" spans="1:3" x14ac:dyDescent="0.25">
      <c r="A486">
        <v>42234</v>
      </c>
      <c r="B486" t="s">
        <v>4906</v>
      </c>
      <c r="C486" t="s">
        <v>4858</v>
      </c>
    </row>
    <row r="487" spans="1:3" x14ac:dyDescent="0.25">
      <c r="A487">
        <v>42235</v>
      </c>
      <c r="B487" t="s">
        <v>4907</v>
      </c>
      <c r="C487" t="s">
        <v>4858</v>
      </c>
    </row>
    <row r="488" spans="1:3" x14ac:dyDescent="0.25">
      <c r="A488">
        <v>42238</v>
      </c>
      <c r="B488" t="s">
        <v>4908</v>
      </c>
      <c r="C488" t="s">
        <v>4858</v>
      </c>
    </row>
    <row r="489" spans="1:3" x14ac:dyDescent="0.25">
      <c r="A489">
        <v>42239</v>
      </c>
      <c r="B489" t="s">
        <v>4909</v>
      </c>
      <c r="C489" t="s">
        <v>4858</v>
      </c>
    </row>
    <row r="490" spans="1:3" x14ac:dyDescent="0.25">
      <c r="A490">
        <v>42243</v>
      </c>
      <c r="B490" t="s">
        <v>4910</v>
      </c>
      <c r="C490" t="s">
        <v>4858</v>
      </c>
    </row>
    <row r="491" spans="1:3" x14ac:dyDescent="0.25">
      <c r="A491">
        <v>42244</v>
      </c>
      <c r="B491" t="s">
        <v>4911</v>
      </c>
      <c r="C491" t="s">
        <v>4858</v>
      </c>
    </row>
    <row r="492" spans="1:3" x14ac:dyDescent="0.25">
      <c r="A492">
        <v>42247</v>
      </c>
      <c r="B492" t="s">
        <v>4912</v>
      </c>
      <c r="C492" t="s">
        <v>4858</v>
      </c>
    </row>
    <row r="493" spans="1:3" x14ac:dyDescent="0.25">
      <c r="A493">
        <v>42248</v>
      </c>
      <c r="B493" t="s">
        <v>4913</v>
      </c>
      <c r="C493" t="s">
        <v>4858</v>
      </c>
    </row>
    <row r="494" spans="1:3" x14ac:dyDescent="0.25">
      <c r="A494">
        <v>42249</v>
      </c>
      <c r="B494" t="s">
        <v>4914</v>
      </c>
      <c r="C494" t="s">
        <v>4858</v>
      </c>
    </row>
    <row r="495" spans="1:3" x14ac:dyDescent="0.25">
      <c r="A495">
        <v>42250</v>
      </c>
      <c r="B495" t="s">
        <v>4915</v>
      </c>
      <c r="C495" t="s">
        <v>4858</v>
      </c>
    </row>
    <row r="496" spans="1:3" x14ac:dyDescent="0.25">
      <c r="A496">
        <v>42253</v>
      </c>
      <c r="B496" t="s">
        <v>4916</v>
      </c>
      <c r="C496" t="s">
        <v>4858</v>
      </c>
    </row>
    <row r="497" spans="1:3" x14ac:dyDescent="0.25">
      <c r="A497">
        <v>42254</v>
      </c>
      <c r="B497" t="s">
        <v>4917</v>
      </c>
      <c r="C497" t="s">
        <v>4858</v>
      </c>
    </row>
    <row r="498" spans="1:3" x14ac:dyDescent="0.25">
      <c r="A498">
        <v>42255</v>
      </c>
      <c r="B498" t="s">
        <v>4918</v>
      </c>
      <c r="C498" t="s">
        <v>4858</v>
      </c>
    </row>
    <row r="499" spans="1:3" x14ac:dyDescent="0.25">
      <c r="A499">
        <v>42256</v>
      </c>
      <c r="B499" t="s">
        <v>4919</v>
      </c>
      <c r="C499" t="s">
        <v>4858</v>
      </c>
    </row>
    <row r="500" spans="1:3" x14ac:dyDescent="0.25">
      <c r="A500">
        <v>42281</v>
      </c>
      <c r="B500" t="s">
        <v>4716</v>
      </c>
      <c r="C500" t="s">
        <v>4858</v>
      </c>
    </row>
    <row r="501" spans="1:3" x14ac:dyDescent="0.25">
      <c r="A501">
        <v>42282</v>
      </c>
      <c r="B501" t="s">
        <v>4920</v>
      </c>
      <c r="C501" t="s">
        <v>4858</v>
      </c>
    </row>
    <row r="502" spans="1:3" x14ac:dyDescent="0.25">
      <c r="A502">
        <v>42390</v>
      </c>
      <c r="B502" t="s">
        <v>3371</v>
      </c>
      <c r="C502" t="s">
        <v>4858</v>
      </c>
    </row>
    <row r="503" spans="1:3" x14ac:dyDescent="0.25">
      <c r="A503">
        <v>42391</v>
      </c>
      <c r="B503" t="s">
        <v>3373</v>
      </c>
      <c r="C503" t="s">
        <v>4858</v>
      </c>
    </row>
    <row r="504" spans="1:3" x14ac:dyDescent="0.25">
      <c r="A504">
        <v>42397</v>
      </c>
      <c r="B504" t="s">
        <v>4724</v>
      </c>
      <c r="C504" t="s">
        <v>4858</v>
      </c>
    </row>
    <row r="505" spans="1:3" x14ac:dyDescent="0.25">
      <c r="A505">
        <v>42409</v>
      </c>
      <c r="B505" t="s">
        <v>4732</v>
      </c>
      <c r="C505" t="s">
        <v>4858</v>
      </c>
    </row>
    <row r="506" spans="1:3" x14ac:dyDescent="0.25">
      <c r="A506">
        <v>42410</v>
      </c>
      <c r="B506" t="s">
        <v>4921</v>
      </c>
      <c r="C506" t="s">
        <v>4858</v>
      </c>
    </row>
    <row r="507" spans="1:3" x14ac:dyDescent="0.25">
      <c r="A507">
        <v>42411</v>
      </c>
      <c r="B507" t="s">
        <v>4922</v>
      </c>
      <c r="C507" t="s">
        <v>4858</v>
      </c>
    </row>
    <row r="508" spans="1:3" x14ac:dyDescent="0.25">
      <c r="A508">
        <v>42459</v>
      </c>
      <c r="B508" t="s">
        <v>4753</v>
      </c>
      <c r="C508" t="s">
        <v>4858</v>
      </c>
    </row>
    <row r="509" spans="1:3" x14ac:dyDescent="0.25">
      <c r="A509">
        <v>42474</v>
      </c>
      <c r="B509" t="s">
        <v>3088</v>
      </c>
      <c r="C509" t="s">
        <v>4858</v>
      </c>
    </row>
    <row r="510" spans="1:3" x14ac:dyDescent="0.25">
      <c r="A510">
        <v>42475</v>
      </c>
      <c r="B510" t="s">
        <v>3087</v>
      </c>
      <c r="C510" t="s">
        <v>4858</v>
      </c>
    </row>
    <row r="511" spans="1:3" x14ac:dyDescent="0.25">
      <c r="A511">
        <v>42476</v>
      </c>
      <c r="B511" t="s">
        <v>2427</v>
      </c>
      <c r="C511" t="s">
        <v>4858</v>
      </c>
    </row>
    <row r="512" spans="1:3" x14ac:dyDescent="0.25">
      <c r="A512">
        <v>42477</v>
      </c>
      <c r="B512" t="s">
        <v>4759</v>
      </c>
      <c r="C512" t="s">
        <v>4858</v>
      </c>
    </row>
    <row r="513" spans="1:3" x14ac:dyDescent="0.25">
      <c r="A513">
        <v>42478</v>
      </c>
      <c r="B513" t="s">
        <v>4760</v>
      </c>
      <c r="C513" t="s">
        <v>4858</v>
      </c>
    </row>
    <row r="514" spans="1:3" x14ac:dyDescent="0.25">
      <c r="A514">
        <v>42479</v>
      </c>
      <c r="B514" t="s">
        <v>3316</v>
      </c>
      <c r="C514" t="s">
        <v>4858</v>
      </c>
    </row>
    <row r="515" spans="1:3" x14ac:dyDescent="0.25">
      <c r="A515">
        <v>42530</v>
      </c>
      <c r="B515" t="s">
        <v>3205</v>
      </c>
      <c r="C515" t="s">
        <v>4858</v>
      </c>
    </row>
    <row r="516" spans="1:3" x14ac:dyDescent="0.25">
      <c r="A516">
        <v>42533</v>
      </c>
      <c r="B516" t="s">
        <v>2628</v>
      </c>
      <c r="C516" t="s">
        <v>4858</v>
      </c>
    </row>
    <row r="517" spans="1:3" x14ac:dyDescent="0.25">
      <c r="A517">
        <v>42534</v>
      </c>
      <c r="B517" t="s">
        <v>3034</v>
      </c>
      <c r="C517" t="s">
        <v>4858</v>
      </c>
    </row>
    <row r="518" spans="1:3" x14ac:dyDescent="0.25">
      <c r="A518">
        <v>42535</v>
      </c>
      <c r="B518" t="s">
        <v>3374</v>
      </c>
      <c r="C518" t="s">
        <v>4858</v>
      </c>
    </row>
    <row r="519" spans="1:3" x14ac:dyDescent="0.25">
      <c r="A519">
        <v>42536</v>
      </c>
      <c r="B519" t="s">
        <v>4507</v>
      </c>
      <c r="C519" t="s">
        <v>4858</v>
      </c>
    </row>
    <row r="520" spans="1:3" x14ac:dyDescent="0.25">
      <c r="A520">
        <v>42537</v>
      </c>
      <c r="B520" t="s">
        <v>3454</v>
      </c>
      <c r="C520" t="s">
        <v>4858</v>
      </c>
    </row>
    <row r="521" spans="1:3" x14ac:dyDescent="0.25">
      <c r="A521">
        <v>42550</v>
      </c>
      <c r="B521" t="s">
        <v>2428</v>
      </c>
      <c r="C521" t="s">
        <v>4858</v>
      </c>
    </row>
    <row r="522" spans="1:3" x14ac:dyDescent="0.25">
      <c r="A522">
        <v>42560</v>
      </c>
      <c r="B522" t="s">
        <v>4768</v>
      </c>
      <c r="C522" t="s">
        <v>4858</v>
      </c>
    </row>
    <row r="523" spans="1:3" x14ac:dyDescent="0.25">
      <c r="A523">
        <v>42561</v>
      </c>
      <c r="B523" t="s">
        <v>4923</v>
      </c>
      <c r="C523" t="s">
        <v>4858</v>
      </c>
    </row>
    <row r="524" spans="1:3" x14ac:dyDescent="0.25">
      <c r="A524">
        <v>43085</v>
      </c>
      <c r="B524" t="s">
        <v>2640</v>
      </c>
      <c r="C524" t="s">
        <v>4858</v>
      </c>
    </row>
    <row r="525" spans="1:3" x14ac:dyDescent="0.25">
      <c r="A525">
        <v>43086</v>
      </c>
      <c r="B525" t="s">
        <v>4924</v>
      </c>
      <c r="C525" t="s">
        <v>4858</v>
      </c>
    </row>
    <row r="526" spans="1:3" x14ac:dyDescent="0.25">
      <c r="A526">
        <v>43087</v>
      </c>
      <c r="B526" t="s">
        <v>4925</v>
      </c>
      <c r="C526" t="s">
        <v>4858</v>
      </c>
    </row>
    <row r="527" spans="1:3" x14ac:dyDescent="0.25">
      <c r="A527">
        <v>43092</v>
      </c>
      <c r="B527" t="s">
        <v>4778</v>
      </c>
      <c r="C527" t="s">
        <v>4858</v>
      </c>
    </row>
    <row r="528" spans="1:3" x14ac:dyDescent="0.25">
      <c r="A528">
        <v>43093</v>
      </c>
      <c r="B528" t="s">
        <v>4779</v>
      </c>
      <c r="C528" t="s">
        <v>4858</v>
      </c>
    </row>
    <row r="529" spans="1:3" x14ac:dyDescent="0.25">
      <c r="A529">
        <v>43094</v>
      </c>
      <c r="B529" t="s">
        <v>4780</v>
      </c>
      <c r="C529" t="s">
        <v>4858</v>
      </c>
    </row>
    <row r="530" spans="1:3" x14ac:dyDescent="0.25">
      <c r="A530">
        <v>43095</v>
      </c>
      <c r="B530" t="s">
        <v>4781</v>
      </c>
      <c r="C530" t="s">
        <v>4858</v>
      </c>
    </row>
    <row r="531" spans="1:3" x14ac:dyDescent="0.25">
      <c r="A531">
        <v>43098</v>
      </c>
      <c r="B531" t="s">
        <v>3210</v>
      </c>
      <c r="C531" t="s">
        <v>4858</v>
      </c>
    </row>
    <row r="532" spans="1:3" x14ac:dyDescent="0.25">
      <c r="A532">
        <v>43099</v>
      </c>
      <c r="B532" t="s">
        <v>3211</v>
      </c>
      <c r="C532" t="s">
        <v>4858</v>
      </c>
    </row>
    <row r="533" spans="1:3" x14ac:dyDescent="0.25">
      <c r="A533">
        <v>43114</v>
      </c>
      <c r="B533" t="s">
        <v>2677</v>
      </c>
      <c r="C533" t="s">
        <v>4858</v>
      </c>
    </row>
    <row r="534" spans="1:3" x14ac:dyDescent="0.25">
      <c r="A534">
        <v>43116</v>
      </c>
      <c r="B534" t="s">
        <v>2641</v>
      </c>
      <c r="C534" t="s">
        <v>4858</v>
      </c>
    </row>
    <row r="535" spans="1:3" x14ac:dyDescent="0.25">
      <c r="A535">
        <v>43118</v>
      </c>
      <c r="B535" t="s">
        <v>2642</v>
      </c>
      <c r="C535" t="s">
        <v>4858</v>
      </c>
    </row>
    <row r="536" spans="1:3" x14ac:dyDescent="0.25">
      <c r="A536">
        <v>43119</v>
      </c>
      <c r="B536" t="s">
        <v>2643</v>
      </c>
      <c r="C536" t="s">
        <v>4858</v>
      </c>
    </row>
    <row r="537" spans="1:3" x14ac:dyDescent="0.25">
      <c r="A537">
        <v>43120</v>
      </c>
      <c r="B537" t="s">
        <v>3036</v>
      </c>
      <c r="C537" t="s">
        <v>4858</v>
      </c>
    </row>
    <row r="538" spans="1:3" x14ac:dyDescent="0.25">
      <c r="A538">
        <v>43121</v>
      </c>
      <c r="B538" t="s">
        <v>3037</v>
      </c>
      <c r="C538" t="s">
        <v>4858</v>
      </c>
    </row>
    <row r="539" spans="1:3" x14ac:dyDescent="0.25">
      <c r="A539">
        <v>43122</v>
      </c>
      <c r="B539" t="s">
        <v>4509</v>
      </c>
      <c r="C539" t="s">
        <v>4858</v>
      </c>
    </row>
    <row r="540" spans="1:3" x14ac:dyDescent="0.25">
      <c r="A540">
        <v>43123</v>
      </c>
      <c r="B540" t="s">
        <v>4510</v>
      </c>
      <c r="C540" t="s">
        <v>4858</v>
      </c>
    </row>
    <row r="541" spans="1:3" x14ac:dyDescent="0.25">
      <c r="A541">
        <v>43136</v>
      </c>
      <c r="B541" t="s">
        <v>3317</v>
      </c>
      <c r="C541" t="s">
        <v>4858</v>
      </c>
    </row>
    <row r="542" spans="1:3" x14ac:dyDescent="0.25">
      <c r="A542">
        <v>43138</v>
      </c>
      <c r="B542" t="s">
        <v>4782</v>
      </c>
      <c r="C542" t="s">
        <v>4858</v>
      </c>
    </row>
    <row r="543" spans="1:3" x14ac:dyDescent="0.25">
      <c r="A543">
        <v>43139</v>
      </c>
      <c r="B543" t="s">
        <v>4783</v>
      </c>
      <c r="C543" t="s">
        <v>4858</v>
      </c>
    </row>
    <row r="544" spans="1:3" x14ac:dyDescent="0.25">
      <c r="A544">
        <v>43140</v>
      </c>
      <c r="B544" t="s">
        <v>3212</v>
      </c>
      <c r="C544" t="s">
        <v>4858</v>
      </c>
    </row>
    <row r="545" spans="1:3" x14ac:dyDescent="0.25">
      <c r="A545">
        <v>43145</v>
      </c>
      <c r="B545" t="s">
        <v>2644</v>
      </c>
      <c r="C545" t="s">
        <v>4858</v>
      </c>
    </row>
    <row r="546" spans="1:3" x14ac:dyDescent="0.25">
      <c r="A546">
        <v>43146</v>
      </c>
      <c r="B546" t="s">
        <v>2645</v>
      </c>
      <c r="C546" t="s">
        <v>4858</v>
      </c>
    </row>
    <row r="547" spans="1:3" x14ac:dyDescent="0.25">
      <c r="A547">
        <v>43147</v>
      </c>
      <c r="B547" t="s">
        <v>2646</v>
      </c>
      <c r="C547" t="s">
        <v>4858</v>
      </c>
    </row>
    <row r="548" spans="1:3" x14ac:dyDescent="0.25">
      <c r="A548">
        <v>43148</v>
      </c>
      <c r="B548" t="s">
        <v>2647</v>
      </c>
      <c r="C548" t="s">
        <v>4858</v>
      </c>
    </row>
    <row r="549" spans="1:3" x14ac:dyDescent="0.25">
      <c r="A549">
        <v>43151</v>
      </c>
      <c r="B549" t="s">
        <v>2680</v>
      </c>
      <c r="C549" t="s">
        <v>4858</v>
      </c>
    </row>
    <row r="550" spans="1:3" x14ac:dyDescent="0.25">
      <c r="A550">
        <v>43155</v>
      </c>
      <c r="B550" t="s">
        <v>4926</v>
      </c>
      <c r="C550" t="s">
        <v>4858</v>
      </c>
    </row>
    <row r="551" spans="1:3" x14ac:dyDescent="0.25">
      <c r="A551">
        <v>43157</v>
      </c>
      <c r="B551" t="s">
        <v>3089</v>
      </c>
      <c r="C551" t="s">
        <v>4858</v>
      </c>
    </row>
    <row r="552" spans="1:3" x14ac:dyDescent="0.25">
      <c r="A552">
        <v>43159</v>
      </c>
      <c r="B552" t="s">
        <v>4784</v>
      </c>
      <c r="C552" t="s">
        <v>4858</v>
      </c>
    </row>
    <row r="553" spans="1:3" x14ac:dyDescent="0.25">
      <c r="A553">
        <v>43160</v>
      </c>
      <c r="B553" t="s">
        <v>4927</v>
      </c>
      <c r="C553" t="s">
        <v>4858</v>
      </c>
    </row>
    <row r="554" spans="1:3" x14ac:dyDescent="0.25">
      <c r="A554">
        <v>43161</v>
      </c>
      <c r="B554" t="s">
        <v>4785</v>
      </c>
      <c r="C554" t="s">
        <v>4858</v>
      </c>
    </row>
    <row r="555" spans="1:3" x14ac:dyDescent="0.25">
      <c r="A555">
        <v>43162</v>
      </c>
      <c r="B555" t="s">
        <v>4928</v>
      </c>
      <c r="C555" t="s">
        <v>4858</v>
      </c>
    </row>
    <row r="556" spans="1:3" x14ac:dyDescent="0.25">
      <c r="A556">
        <v>43163</v>
      </c>
      <c r="B556" t="s">
        <v>4929</v>
      </c>
      <c r="C556" t="s">
        <v>4858</v>
      </c>
    </row>
    <row r="557" spans="1:3" x14ac:dyDescent="0.25">
      <c r="A557">
        <v>43164</v>
      </c>
      <c r="B557" t="s">
        <v>4930</v>
      </c>
      <c r="C557" t="s">
        <v>4858</v>
      </c>
    </row>
    <row r="558" spans="1:3" x14ac:dyDescent="0.25">
      <c r="A558">
        <v>43165</v>
      </c>
      <c r="B558" t="s">
        <v>4786</v>
      </c>
      <c r="C558" t="s">
        <v>4858</v>
      </c>
    </row>
    <row r="559" spans="1:3" x14ac:dyDescent="0.25">
      <c r="A559">
        <v>43166</v>
      </c>
      <c r="B559" t="s">
        <v>4931</v>
      </c>
      <c r="C559" t="s">
        <v>4858</v>
      </c>
    </row>
    <row r="560" spans="1:3" x14ac:dyDescent="0.25">
      <c r="A560">
        <v>43167</v>
      </c>
      <c r="B560" t="s">
        <v>4787</v>
      </c>
      <c r="C560" t="s">
        <v>4858</v>
      </c>
    </row>
    <row r="561" spans="1:3" x14ac:dyDescent="0.25">
      <c r="A561">
        <v>43168</v>
      </c>
      <c r="B561" t="s">
        <v>4788</v>
      </c>
      <c r="C561" t="s">
        <v>4858</v>
      </c>
    </row>
    <row r="562" spans="1:3" x14ac:dyDescent="0.25">
      <c r="A562">
        <v>43170</v>
      </c>
      <c r="B562" t="s">
        <v>4932</v>
      </c>
      <c r="C562" t="s">
        <v>4858</v>
      </c>
    </row>
    <row r="563" spans="1:3" x14ac:dyDescent="0.25">
      <c r="A563">
        <v>43171</v>
      </c>
      <c r="B563" t="s">
        <v>4933</v>
      </c>
      <c r="C563" t="s">
        <v>4858</v>
      </c>
    </row>
    <row r="564" spans="1:3" x14ac:dyDescent="0.25">
      <c r="A564">
        <v>43172</v>
      </c>
      <c r="B564" t="s">
        <v>4789</v>
      </c>
      <c r="C564" t="s">
        <v>4858</v>
      </c>
    </row>
    <row r="565" spans="1:3" x14ac:dyDescent="0.25">
      <c r="A565">
        <v>43173</v>
      </c>
      <c r="B565" t="s">
        <v>4790</v>
      </c>
      <c r="C565" t="s">
        <v>4858</v>
      </c>
    </row>
    <row r="566" spans="1:3" x14ac:dyDescent="0.25">
      <c r="A566">
        <v>43174</v>
      </c>
      <c r="B566" t="s">
        <v>4791</v>
      </c>
      <c r="C566" t="s">
        <v>4858</v>
      </c>
    </row>
    <row r="567" spans="1:3" x14ac:dyDescent="0.25">
      <c r="A567">
        <v>43175</v>
      </c>
      <c r="B567" t="s">
        <v>4792</v>
      </c>
      <c r="C567" t="s">
        <v>4858</v>
      </c>
    </row>
    <row r="568" spans="1:3" x14ac:dyDescent="0.25">
      <c r="A568">
        <v>43176</v>
      </c>
      <c r="B568" t="s">
        <v>4793</v>
      </c>
      <c r="C568" t="s">
        <v>4858</v>
      </c>
    </row>
    <row r="569" spans="1:3" x14ac:dyDescent="0.25">
      <c r="A569">
        <v>43177</v>
      </c>
      <c r="B569" t="s">
        <v>4794</v>
      </c>
      <c r="C569" t="s">
        <v>4858</v>
      </c>
    </row>
    <row r="570" spans="1:3" x14ac:dyDescent="0.25">
      <c r="A570">
        <v>43178</v>
      </c>
      <c r="B570" t="s">
        <v>4795</v>
      </c>
      <c r="C570" t="s">
        <v>4858</v>
      </c>
    </row>
    <row r="571" spans="1:3" x14ac:dyDescent="0.25">
      <c r="A571">
        <v>43179</v>
      </c>
      <c r="B571" t="s">
        <v>4796</v>
      </c>
      <c r="C571" t="s">
        <v>4858</v>
      </c>
    </row>
    <row r="572" spans="1:3" x14ac:dyDescent="0.25">
      <c r="A572">
        <v>43181</v>
      </c>
      <c r="B572" t="s">
        <v>4797</v>
      </c>
      <c r="C572" t="s">
        <v>4858</v>
      </c>
    </row>
    <row r="573" spans="1:3" x14ac:dyDescent="0.25">
      <c r="A573">
        <v>43182</v>
      </c>
      <c r="B573" t="s">
        <v>4798</v>
      </c>
      <c r="C573" t="s">
        <v>4858</v>
      </c>
    </row>
    <row r="574" spans="1:3" x14ac:dyDescent="0.25">
      <c r="A574">
        <v>43183</v>
      </c>
      <c r="B574" t="s">
        <v>4799</v>
      </c>
      <c r="C574" t="s">
        <v>4858</v>
      </c>
    </row>
    <row r="575" spans="1:3" x14ac:dyDescent="0.25">
      <c r="A575">
        <v>43184</v>
      </c>
      <c r="B575" t="s">
        <v>4800</v>
      </c>
      <c r="C575" t="s">
        <v>4858</v>
      </c>
    </row>
    <row r="576" spans="1:3" x14ac:dyDescent="0.25">
      <c r="A576">
        <v>43185</v>
      </c>
      <c r="B576" t="s">
        <v>4801</v>
      </c>
      <c r="C576" t="s">
        <v>4858</v>
      </c>
    </row>
    <row r="577" spans="1:3" x14ac:dyDescent="0.25">
      <c r="A577">
        <v>43186</v>
      </c>
      <c r="B577" t="s">
        <v>4802</v>
      </c>
      <c r="C577" t="s">
        <v>4858</v>
      </c>
    </row>
    <row r="578" spans="1:3" x14ac:dyDescent="0.25">
      <c r="A578">
        <v>43187</v>
      </c>
      <c r="B578" t="s">
        <v>3376</v>
      </c>
      <c r="C578" t="s">
        <v>4858</v>
      </c>
    </row>
    <row r="579" spans="1:3" x14ac:dyDescent="0.25">
      <c r="A579">
        <v>43188</v>
      </c>
      <c r="B579" t="s">
        <v>3375</v>
      </c>
      <c r="C579" t="s">
        <v>4858</v>
      </c>
    </row>
    <row r="580" spans="1:3" x14ac:dyDescent="0.25">
      <c r="A580">
        <v>43189</v>
      </c>
      <c r="B580" t="s">
        <v>3378</v>
      </c>
      <c r="C580" t="s">
        <v>4858</v>
      </c>
    </row>
    <row r="581" spans="1:3" x14ac:dyDescent="0.25">
      <c r="A581">
        <v>43190</v>
      </c>
      <c r="B581" t="s">
        <v>3377</v>
      </c>
      <c r="C581" t="s">
        <v>4858</v>
      </c>
    </row>
    <row r="582" spans="1:3" x14ac:dyDescent="0.25">
      <c r="A582">
        <v>43191</v>
      </c>
      <c r="B582" t="s">
        <v>4803</v>
      </c>
      <c r="C582" t="s">
        <v>4858</v>
      </c>
    </row>
    <row r="583" spans="1:3" x14ac:dyDescent="0.25">
      <c r="A583">
        <v>43192</v>
      </c>
      <c r="B583" t="s">
        <v>4934</v>
      </c>
      <c r="C583" t="s">
        <v>4858</v>
      </c>
    </row>
    <row r="584" spans="1:3" x14ac:dyDescent="0.25">
      <c r="A584">
        <v>43193</v>
      </c>
      <c r="B584" t="s">
        <v>4804</v>
      </c>
      <c r="C584" t="s">
        <v>4858</v>
      </c>
    </row>
    <row r="585" spans="1:3" x14ac:dyDescent="0.25">
      <c r="A585">
        <v>43194</v>
      </c>
      <c r="B585" t="s">
        <v>3381</v>
      </c>
      <c r="C585" t="s">
        <v>4858</v>
      </c>
    </row>
    <row r="586" spans="1:3" x14ac:dyDescent="0.25">
      <c r="A586">
        <v>43195</v>
      </c>
      <c r="B586" t="s">
        <v>4935</v>
      </c>
      <c r="C586" t="s">
        <v>4858</v>
      </c>
    </row>
    <row r="587" spans="1:3" x14ac:dyDescent="0.25">
      <c r="A587">
        <v>43196</v>
      </c>
      <c r="B587" t="s">
        <v>3383</v>
      </c>
      <c r="C587" t="s">
        <v>4858</v>
      </c>
    </row>
    <row r="588" spans="1:3" x14ac:dyDescent="0.25">
      <c r="A588">
        <v>43197</v>
      </c>
      <c r="B588" t="s">
        <v>3215</v>
      </c>
      <c r="C588" t="s">
        <v>4858</v>
      </c>
    </row>
    <row r="589" spans="1:3" x14ac:dyDescent="0.25">
      <c r="A589">
        <v>43198</v>
      </c>
      <c r="B589" t="s">
        <v>3216</v>
      </c>
      <c r="C589" t="s">
        <v>4858</v>
      </c>
    </row>
    <row r="590" spans="1:3" x14ac:dyDescent="0.25">
      <c r="A590">
        <v>43200</v>
      </c>
      <c r="B590" t="s">
        <v>3201</v>
      </c>
      <c r="C590" t="s">
        <v>4858</v>
      </c>
    </row>
    <row r="591" spans="1:3" x14ac:dyDescent="0.25">
      <c r="A591">
        <v>43201</v>
      </c>
      <c r="B591" t="s">
        <v>3465</v>
      </c>
      <c r="C591" t="s">
        <v>4858</v>
      </c>
    </row>
    <row r="592" spans="1:3" x14ac:dyDescent="0.25">
      <c r="A592">
        <v>43202</v>
      </c>
      <c r="B592" t="s">
        <v>3461</v>
      </c>
      <c r="C592" t="s">
        <v>4858</v>
      </c>
    </row>
    <row r="593" spans="1:3" x14ac:dyDescent="0.25">
      <c r="A593">
        <v>43203</v>
      </c>
      <c r="B593" t="s">
        <v>3462</v>
      </c>
      <c r="C593" t="s">
        <v>4858</v>
      </c>
    </row>
    <row r="594" spans="1:3" x14ac:dyDescent="0.25">
      <c r="A594">
        <v>43204</v>
      </c>
      <c r="B594" t="s">
        <v>3458</v>
      </c>
      <c r="C594" t="s">
        <v>4858</v>
      </c>
    </row>
    <row r="595" spans="1:3" x14ac:dyDescent="0.25">
      <c r="A595">
        <v>43205</v>
      </c>
      <c r="B595" t="s">
        <v>3460</v>
      </c>
      <c r="C595" t="s">
        <v>4858</v>
      </c>
    </row>
    <row r="596" spans="1:3" x14ac:dyDescent="0.25">
      <c r="A596">
        <v>43206</v>
      </c>
      <c r="B596" t="s">
        <v>3459</v>
      </c>
      <c r="C596" t="s">
        <v>4858</v>
      </c>
    </row>
    <row r="597" spans="1:3" x14ac:dyDescent="0.25">
      <c r="A597">
        <v>43207</v>
      </c>
      <c r="B597" t="s">
        <v>3464</v>
      </c>
      <c r="C597" t="s">
        <v>4858</v>
      </c>
    </row>
    <row r="598" spans="1:3" x14ac:dyDescent="0.25">
      <c r="A598">
        <v>43208</v>
      </c>
      <c r="B598" t="s">
        <v>3457</v>
      </c>
      <c r="C598" t="s">
        <v>4858</v>
      </c>
    </row>
    <row r="599" spans="1:3" x14ac:dyDescent="0.25">
      <c r="A599">
        <v>43209</v>
      </c>
      <c r="B599" t="s">
        <v>3466</v>
      </c>
      <c r="C599" t="s">
        <v>4858</v>
      </c>
    </row>
    <row r="600" spans="1:3" x14ac:dyDescent="0.25">
      <c r="A600">
        <v>43210</v>
      </c>
      <c r="B600" t="s">
        <v>4805</v>
      </c>
      <c r="C600" t="s">
        <v>4858</v>
      </c>
    </row>
    <row r="601" spans="1:3" x14ac:dyDescent="0.25">
      <c r="A601">
        <v>43211</v>
      </c>
      <c r="B601" t="s">
        <v>4511</v>
      </c>
      <c r="C601" t="s">
        <v>4858</v>
      </c>
    </row>
    <row r="602" spans="1:3" x14ac:dyDescent="0.25">
      <c r="A602">
        <v>43212</v>
      </c>
      <c r="B602" t="s">
        <v>4512</v>
      </c>
      <c r="C602" t="s">
        <v>4858</v>
      </c>
    </row>
    <row r="603" spans="1:3" x14ac:dyDescent="0.25">
      <c r="A603">
        <v>43213</v>
      </c>
      <c r="B603" t="s">
        <v>4513</v>
      </c>
      <c r="C603" t="s">
        <v>4858</v>
      </c>
    </row>
    <row r="604" spans="1:3" x14ac:dyDescent="0.25">
      <c r="A604">
        <v>43214</v>
      </c>
      <c r="B604" t="s">
        <v>4522</v>
      </c>
      <c r="C604" t="s">
        <v>4858</v>
      </c>
    </row>
    <row r="605" spans="1:3" x14ac:dyDescent="0.25">
      <c r="A605">
        <v>43215</v>
      </c>
      <c r="B605" t="s">
        <v>4527</v>
      </c>
      <c r="C605" t="s">
        <v>4858</v>
      </c>
    </row>
    <row r="606" spans="1:3" x14ac:dyDescent="0.25">
      <c r="A606">
        <v>43216</v>
      </c>
      <c r="B606" t="s">
        <v>4514</v>
      </c>
      <c r="C606" t="s">
        <v>4858</v>
      </c>
    </row>
    <row r="607" spans="1:3" x14ac:dyDescent="0.25">
      <c r="A607">
        <v>43217</v>
      </c>
      <c r="B607" t="s">
        <v>4515</v>
      </c>
      <c r="C607" t="s">
        <v>4858</v>
      </c>
    </row>
    <row r="608" spans="1:3" x14ac:dyDescent="0.25">
      <c r="A608">
        <v>43218</v>
      </c>
      <c r="B608" t="s">
        <v>4936</v>
      </c>
      <c r="C608" t="s">
        <v>4858</v>
      </c>
    </row>
    <row r="609" spans="1:3" x14ac:dyDescent="0.25">
      <c r="A609">
        <v>43219</v>
      </c>
      <c r="B609" t="s">
        <v>4518</v>
      </c>
      <c r="C609" t="s">
        <v>4858</v>
      </c>
    </row>
    <row r="610" spans="1:3" x14ac:dyDescent="0.25">
      <c r="A610">
        <v>43220</v>
      </c>
      <c r="B610" t="s">
        <v>4517</v>
      </c>
      <c r="C610" t="s">
        <v>4858</v>
      </c>
    </row>
    <row r="611" spans="1:3" x14ac:dyDescent="0.25">
      <c r="A611">
        <v>43221</v>
      </c>
      <c r="B611" t="s">
        <v>4520</v>
      </c>
      <c r="C611" t="s">
        <v>4858</v>
      </c>
    </row>
    <row r="612" spans="1:3" x14ac:dyDescent="0.25">
      <c r="A612">
        <v>43222</v>
      </c>
      <c r="B612" t="s">
        <v>4519</v>
      </c>
      <c r="C612" t="s">
        <v>4858</v>
      </c>
    </row>
    <row r="613" spans="1:3" x14ac:dyDescent="0.25">
      <c r="A613">
        <v>43223</v>
      </c>
      <c r="B613" t="s">
        <v>4521</v>
      </c>
      <c r="C613" t="s">
        <v>4858</v>
      </c>
    </row>
    <row r="614" spans="1:3" x14ac:dyDescent="0.25">
      <c r="A614">
        <v>43230</v>
      </c>
      <c r="B614" t="s">
        <v>2667</v>
      </c>
      <c r="C614" t="s">
        <v>4858</v>
      </c>
    </row>
    <row r="615" spans="1:3" x14ac:dyDescent="0.25">
      <c r="A615">
        <v>43232</v>
      </c>
      <c r="B615" t="s">
        <v>3217</v>
      </c>
      <c r="C615" t="s">
        <v>4858</v>
      </c>
    </row>
    <row r="616" spans="1:3" x14ac:dyDescent="0.25">
      <c r="A616">
        <v>43254</v>
      </c>
      <c r="B616" t="s">
        <v>2749</v>
      </c>
      <c r="C616" t="s">
        <v>4858</v>
      </c>
    </row>
    <row r="617" spans="1:3" x14ac:dyDescent="0.25">
      <c r="A617">
        <v>43255</v>
      </c>
      <c r="B617" t="s">
        <v>4806</v>
      </c>
      <c r="C617" t="s">
        <v>4858</v>
      </c>
    </row>
    <row r="618" spans="1:3" x14ac:dyDescent="0.25">
      <c r="A618">
        <v>43256</v>
      </c>
      <c r="B618" t="s">
        <v>4454</v>
      </c>
      <c r="C618" t="s">
        <v>4858</v>
      </c>
    </row>
    <row r="619" spans="1:3" x14ac:dyDescent="0.25">
      <c r="A619">
        <v>43257</v>
      </c>
      <c r="B619" t="s">
        <v>3199</v>
      </c>
      <c r="C619" t="s">
        <v>4858</v>
      </c>
    </row>
    <row r="620" spans="1:3" x14ac:dyDescent="0.25">
      <c r="A620">
        <v>43258</v>
      </c>
      <c r="B620" t="s">
        <v>3325</v>
      </c>
      <c r="C620" t="s">
        <v>4858</v>
      </c>
    </row>
    <row r="621" spans="1:3" x14ac:dyDescent="0.25">
      <c r="A621">
        <v>34111</v>
      </c>
      <c r="B621" t="s">
        <v>4571</v>
      </c>
      <c r="C621" t="s">
        <v>4937</v>
      </c>
    </row>
    <row r="622" spans="1:3" x14ac:dyDescent="0.25">
      <c r="A622">
        <v>34127</v>
      </c>
      <c r="B622" t="s">
        <v>4158</v>
      </c>
      <c r="C622" t="s">
        <v>4937</v>
      </c>
    </row>
    <row r="623" spans="1:3" x14ac:dyDescent="0.25">
      <c r="A623">
        <v>34128</v>
      </c>
      <c r="B623" t="s">
        <v>4159</v>
      </c>
      <c r="C623" t="s">
        <v>4937</v>
      </c>
    </row>
    <row r="624" spans="1:3" x14ac:dyDescent="0.25">
      <c r="A624">
        <v>34322</v>
      </c>
      <c r="B624" t="s">
        <v>3557</v>
      </c>
      <c r="C624" t="s">
        <v>4937</v>
      </c>
    </row>
    <row r="625" spans="1:3" x14ac:dyDescent="0.25">
      <c r="A625">
        <v>34324</v>
      </c>
      <c r="B625" t="s">
        <v>3549</v>
      </c>
      <c r="C625" t="s">
        <v>4937</v>
      </c>
    </row>
    <row r="626" spans="1:3" x14ac:dyDescent="0.25">
      <c r="A626">
        <v>34327</v>
      </c>
      <c r="B626" t="s">
        <v>3551</v>
      </c>
      <c r="C626" t="s">
        <v>4937</v>
      </c>
    </row>
    <row r="627" spans="1:3" x14ac:dyDescent="0.25">
      <c r="A627">
        <v>34328</v>
      </c>
      <c r="B627" t="s">
        <v>3552</v>
      </c>
      <c r="C627" t="s">
        <v>4937</v>
      </c>
    </row>
    <row r="628" spans="1:3" x14ac:dyDescent="0.25">
      <c r="A628">
        <v>34329</v>
      </c>
      <c r="B628" t="s">
        <v>4157</v>
      </c>
      <c r="C628" t="s">
        <v>4937</v>
      </c>
    </row>
    <row r="629" spans="1:3" x14ac:dyDescent="0.25">
      <c r="A629">
        <v>34331</v>
      </c>
      <c r="B629" t="s">
        <v>3553</v>
      </c>
      <c r="C629" t="s">
        <v>4937</v>
      </c>
    </row>
    <row r="630" spans="1:3" x14ac:dyDescent="0.25">
      <c r="A630">
        <v>34332</v>
      </c>
      <c r="B630" t="s">
        <v>3554</v>
      </c>
      <c r="C630" t="s">
        <v>4937</v>
      </c>
    </row>
    <row r="631" spans="1:3" x14ac:dyDescent="0.25">
      <c r="A631">
        <v>34337</v>
      </c>
      <c r="B631" t="s">
        <v>3550</v>
      </c>
      <c r="C631" t="s">
        <v>4937</v>
      </c>
    </row>
    <row r="632" spans="1:3" x14ac:dyDescent="0.25">
      <c r="A632">
        <v>34344</v>
      </c>
      <c r="B632" t="s">
        <v>3566</v>
      </c>
      <c r="C632" t="s">
        <v>4937</v>
      </c>
    </row>
    <row r="633" spans="1:3" x14ac:dyDescent="0.25">
      <c r="A633">
        <v>34386</v>
      </c>
      <c r="B633" t="s">
        <v>4603</v>
      </c>
      <c r="C633" t="s">
        <v>4937</v>
      </c>
    </row>
    <row r="634" spans="1:3" x14ac:dyDescent="0.25">
      <c r="A634">
        <v>34388</v>
      </c>
      <c r="B634" t="s">
        <v>4604</v>
      </c>
      <c r="C634" t="s">
        <v>4937</v>
      </c>
    </row>
    <row r="635" spans="1:3" x14ac:dyDescent="0.25">
      <c r="A635">
        <v>34389</v>
      </c>
      <c r="B635" t="s">
        <v>4605</v>
      </c>
      <c r="C635" t="s">
        <v>4937</v>
      </c>
    </row>
    <row r="636" spans="1:3" x14ac:dyDescent="0.25">
      <c r="A636">
        <v>34390</v>
      </c>
      <c r="B636" t="s">
        <v>4606</v>
      </c>
      <c r="C636" t="s">
        <v>4937</v>
      </c>
    </row>
    <row r="637" spans="1:3" x14ac:dyDescent="0.25">
      <c r="A637">
        <v>34391</v>
      </c>
      <c r="B637" t="s">
        <v>4607</v>
      </c>
      <c r="C637" t="s">
        <v>4937</v>
      </c>
    </row>
    <row r="638" spans="1:3" x14ac:dyDescent="0.25">
      <c r="A638">
        <v>34392</v>
      </c>
      <c r="B638" t="s">
        <v>4608</v>
      </c>
      <c r="C638" t="s">
        <v>4937</v>
      </c>
    </row>
    <row r="639" spans="1:3" x14ac:dyDescent="0.25">
      <c r="A639">
        <v>34393</v>
      </c>
      <c r="B639" t="s">
        <v>4609</v>
      </c>
      <c r="C639" t="s">
        <v>4937</v>
      </c>
    </row>
    <row r="640" spans="1:3" x14ac:dyDescent="0.25">
      <c r="A640">
        <v>34394</v>
      </c>
      <c r="B640" t="s">
        <v>4610</v>
      </c>
      <c r="C640" t="s">
        <v>4937</v>
      </c>
    </row>
    <row r="641" spans="1:3" x14ac:dyDescent="0.25">
      <c r="A641">
        <v>34441</v>
      </c>
      <c r="B641" t="s">
        <v>4613</v>
      </c>
      <c r="C641" t="s">
        <v>4937</v>
      </c>
    </row>
    <row r="642" spans="1:3" x14ac:dyDescent="0.25">
      <c r="A642">
        <v>34442</v>
      </c>
      <c r="B642" t="s">
        <v>4614</v>
      </c>
      <c r="C642" t="s">
        <v>4937</v>
      </c>
    </row>
    <row r="643" spans="1:3" x14ac:dyDescent="0.25">
      <c r="A643">
        <v>34597</v>
      </c>
      <c r="B643" t="s">
        <v>4623</v>
      </c>
      <c r="C643" t="s">
        <v>4937</v>
      </c>
    </row>
    <row r="644" spans="1:3" x14ac:dyDescent="0.25">
      <c r="A644">
        <v>35139</v>
      </c>
      <c r="B644" t="s">
        <v>4635</v>
      </c>
      <c r="C644" t="s">
        <v>4937</v>
      </c>
    </row>
    <row r="645" spans="1:3" x14ac:dyDescent="0.25">
      <c r="A645">
        <v>35141</v>
      </c>
      <c r="B645" t="s">
        <v>4636</v>
      </c>
      <c r="C645" t="s">
        <v>4937</v>
      </c>
    </row>
    <row r="646" spans="1:3" x14ac:dyDescent="0.25">
      <c r="A646">
        <v>35142</v>
      </c>
      <c r="B646" t="s">
        <v>4637</v>
      </c>
      <c r="C646" t="s">
        <v>4937</v>
      </c>
    </row>
    <row r="647" spans="1:3" x14ac:dyDescent="0.25">
      <c r="A647">
        <v>35143</v>
      </c>
      <c r="B647" t="s">
        <v>4638</v>
      </c>
      <c r="C647" t="s">
        <v>4937</v>
      </c>
    </row>
    <row r="648" spans="1:3" x14ac:dyDescent="0.25">
      <c r="A648">
        <v>35144</v>
      </c>
      <c r="B648" t="s">
        <v>4639</v>
      </c>
      <c r="C648" t="s">
        <v>4937</v>
      </c>
    </row>
    <row r="649" spans="1:3" x14ac:dyDescent="0.25">
      <c r="A649">
        <v>35145</v>
      </c>
      <c r="B649" t="s">
        <v>4640</v>
      </c>
      <c r="C649" t="s">
        <v>4937</v>
      </c>
    </row>
    <row r="650" spans="1:3" x14ac:dyDescent="0.25">
      <c r="A650">
        <v>36108</v>
      </c>
      <c r="B650" t="s">
        <v>4647</v>
      </c>
      <c r="C650" t="s">
        <v>4937</v>
      </c>
    </row>
    <row r="651" spans="1:3" x14ac:dyDescent="0.25">
      <c r="A651">
        <v>36109</v>
      </c>
      <c r="B651" t="s">
        <v>4648</v>
      </c>
      <c r="C651" t="s">
        <v>4937</v>
      </c>
    </row>
    <row r="652" spans="1:3" x14ac:dyDescent="0.25">
      <c r="A652">
        <v>36110</v>
      </c>
      <c r="B652" t="s">
        <v>4649</v>
      </c>
      <c r="C652" t="s">
        <v>4937</v>
      </c>
    </row>
    <row r="653" spans="1:3" x14ac:dyDescent="0.25">
      <c r="A653">
        <v>36186</v>
      </c>
      <c r="B653" t="s">
        <v>3555</v>
      </c>
      <c r="C653" t="s">
        <v>4937</v>
      </c>
    </row>
    <row r="654" spans="1:3" x14ac:dyDescent="0.25">
      <c r="A654">
        <v>36187</v>
      </c>
      <c r="B654" t="s">
        <v>3556</v>
      </c>
      <c r="C654" t="s">
        <v>4937</v>
      </c>
    </row>
    <row r="655" spans="1:3" x14ac:dyDescent="0.25">
      <c r="A655">
        <v>36235</v>
      </c>
      <c r="B655" t="s">
        <v>3615</v>
      </c>
      <c r="C655" t="s">
        <v>4937</v>
      </c>
    </row>
    <row r="656" spans="1:3" x14ac:dyDescent="0.25">
      <c r="A656">
        <v>36338</v>
      </c>
      <c r="B656" t="s">
        <v>3564</v>
      </c>
      <c r="C656" t="s">
        <v>4937</v>
      </c>
    </row>
    <row r="657" spans="1:3" x14ac:dyDescent="0.25">
      <c r="A657">
        <v>36339</v>
      </c>
      <c r="B657" t="s">
        <v>3563</v>
      </c>
      <c r="C657" t="s">
        <v>4937</v>
      </c>
    </row>
    <row r="658" spans="1:3" x14ac:dyDescent="0.25">
      <c r="A658">
        <v>36340</v>
      </c>
      <c r="B658" t="s">
        <v>4831</v>
      </c>
      <c r="C658" t="s">
        <v>4937</v>
      </c>
    </row>
    <row r="659" spans="1:3" x14ac:dyDescent="0.25">
      <c r="A659">
        <v>36439</v>
      </c>
      <c r="B659" t="s">
        <v>4155</v>
      </c>
      <c r="C659" t="s">
        <v>4937</v>
      </c>
    </row>
    <row r="660" spans="1:3" x14ac:dyDescent="0.25">
      <c r="A660">
        <v>36440</v>
      </c>
      <c r="B660" t="s">
        <v>4156</v>
      </c>
      <c r="C660" t="s">
        <v>4937</v>
      </c>
    </row>
    <row r="661" spans="1:3" x14ac:dyDescent="0.25">
      <c r="A661">
        <v>37114</v>
      </c>
      <c r="B661" t="s">
        <v>4672</v>
      </c>
      <c r="C661" t="s">
        <v>4937</v>
      </c>
    </row>
    <row r="662" spans="1:3" x14ac:dyDescent="0.25">
      <c r="A662">
        <v>37728</v>
      </c>
      <c r="B662" t="s">
        <v>4693</v>
      </c>
      <c r="C662" t="s">
        <v>4937</v>
      </c>
    </row>
    <row r="663" spans="1:3" x14ac:dyDescent="0.25">
      <c r="A663">
        <v>37734</v>
      </c>
      <c r="B663" t="s">
        <v>3568</v>
      </c>
      <c r="C663" t="s">
        <v>4937</v>
      </c>
    </row>
    <row r="664" spans="1:3" x14ac:dyDescent="0.25">
      <c r="A664">
        <v>37735</v>
      </c>
      <c r="B664" t="s">
        <v>3567</v>
      </c>
      <c r="C664" t="s">
        <v>4937</v>
      </c>
    </row>
    <row r="665" spans="1:3" x14ac:dyDescent="0.25">
      <c r="A665">
        <v>37736</v>
      </c>
      <c r="B665" t="s">
        <v>4694</v>
      </c>
      <c r="C665" t="s">
        <v>4937</v>
      </c>
    </row>
    <row r="666" spans="1:3" x14ac:dyDescent="0.25">
      <c r="A666">
        <v>37737</v>
      </c>
      <c r="B666" t="s">
        <v>4695</v>
      </c>
      <c r="C666" t="s">
        <v>4937</v>
      </c>
    </row>
    <row r="667" spans="1:3" x14ac:dyDescent="0.25">
      <c r="A667">
        <v>42019</v>
      </c>
      <c r="B667" t="s">
        <v>4696</v>
      </c>
      <c r="C667" t="s">
        <v>4937</v>
      </c>
    </row>
    <row r="668" spans="1:3" x14ac:dyDescent="0.25">
      <c r="A668">
        <v>42024</v>
      </c>
      <c r="B668" t="s">
        <v>4698</v>
      </c>
      <c r="C668" t="s">
        <v>4937</v>
      </c>
    </row>
    <row r="669" spans="1:3" x14ac:dyDescent="0.25">
      <c r="A669">
        <v>42025</v>
      </c>
      <c r="B669" t="s">
        <v>4699</v>
      </c>
      <c r="C669" t="s">
        <v>4937</v>
      </c>
    </row>
    <row r="670" spans="1:3" x14ac:dyDescent="0.25">
      <c r="A670">
        <v>42184</v>
      </c>
      <c r="B670" t="s">
        <v>4153</v>
      </c>
      <c r="C670" t="s">
        <v>4937</v>
      </c>
    </row>
    <row r="671" spans="1:3" x14ac:dyDescent="0.25">
      <c r="A671">
        <v>42185</v>
      </c>
      <c r="B671" t="s">
        <v>4154</v>
      </c>
      <c r="C671" t="s">
        <v>4937</v>
      </c>
    </row>
    <row r="672" spans="1:3" x14ac:dyDescent="0.25">
      <c r="A672">
        <v>42296</v>
      </c>
      <c r="B672" t="s">
        <v>3561</v>
      </c>
      <c r="C672" t="s">
        <v>4937</v>
      </c>
    </row>
    <row r="673" spans="1:3" x14ac:dyDescent="0.25">
      <c r="A673">
        <v>42297</v>
      </c>
      <c r="B673" t="s">
        <v>3562</v>
      </c>
      <c r="C673" t="s">
        <v>4937</v>
      </c>
    </row>
    <row r="674" spans="1:3" x14ac:dyDescent="0.25">
      <c r="A674">
        <v>42437</v>
      </c>
      <c r="B674" t="s">
        <v>4741</v>
      </c>
      <c r="C674" t="s">
        <v>4937</v>
      </c>
    </row>
    <row r="675" spans="1:3" x14ac:dyDescent="0.25">
      <c r="A675">
        <v>42438</v>
      </c>
      <c r="B675" t="s">
        <v>4742</v>
      </c>
      <c r="C675" t="s">
        <v>4937</v>
      </c>
    </row>
    <row r="676" spans="1:3" x14ac:dyDescent="0.25">
      <c r="A676">
        <v>42439</v>
      </c>
      <c r="B676" t="s">
        <v>4743</v>
      </c>
      <c r="C676" t="s">
        <v>4937</v>
      </c>
    </row>
    <row r="677" spans="1:3" x14ac:dyDescent="0.25">
      <c r="A677">
        <v>42457</v>
      </c>
      <c r="B677" t="s">
        <v>4751</v>
      </c>
      <c r="C677" t="s">
        <v>4937</v>
      </c>
    </row>
    <row r="678" spans="1:3" x14ac:dyDescent="0.25">
      <c r="A678">
        <v>42458</v>
      </c>
      <c r="B678" t="s">
        <v>4752</v>
      </c>
      <c r="C678" t="s">
        <v>4937</v>
      </c>
    </row>
    <row r="679" spans="1:3" x14ac:dyDescent="0.25">
      <c r="A679">
        <v>42485</v>
      </c>
      <c r="B679" t="s">
        <v>3633</v>
      </c>
      <c r="C679" t="s">
        <v>4937</v>
      </c>
    </row>
    <row r="680" spans="1:3" x14ac:dyDescent="0.25">
      <c r="A680">
        <v>42486</v>
      </c>
      <c r="B680" t="s">
        <v>4763</v>
      </c>
      <c r="C680" t="s">
        <v>4937</v>
      </c>
    </row>
    <row r="681" spans="1:3" x14ac:dyDescent="0.25">
      <c r="A681">
        <v>42531</v>
      </c>
      <c r="B681" t="s">
        <v>3632</v>
      </c>
      <c r="C681" t="s">
        <v>4937</v>
      </c>
    </row>
    <row r="682" spans="1:3" x14ac:dyDescent="0.25">
      <c r="A682">
        <v>42532</v>
      </c>
      <c r="B682" t="s">
        <v>4938</v>
      </c>
      <c r="C682" t="s">
        <v>4937</v>
      </c>
    </row>
    <row r="683" spans="1:3" x14ac:dyDescent="0.25">
      <c r="A683">
        <v>43075</v>
      </c>
      <c r="B683" t="s">
        <v>4775</v>
      </c>
      <c r="C683" t="s">
        <v>4937</v>
      </c>
    </row>
    <row r="684" spans="1:3" x14ac:dyDescent="0.25">
      <c r="A684">
        <v>43076</v>
      </c>
      <c r="B684" t="s">
        <v>4776</v>
      </c>
      <c r="C684" t="s">
        <v>4937</v>
      </c>
    </row>
    <row r="685" spans="1:3" x14ac:dyDescent="0.25">
      <c r="A685">
        <v>43077</v>
      </c>
      <c r="B685" t="s">
        <v>3863</v>
      </c>
      <c r="C685" t="s">
        <v>4937</v>
      </c>
    </row>
    <row r="686" spans="1:3" x14ac:dyDescent="0.25">
      <c r="A686">
        <v>43078</v>
      </c>
      <c r="B686" t="s">
        <v>3865</v>
      </c>
      <c r="C686" t="s">
        <v>4937</v>
      </c>
    </row>
    <row r="687" spans="1:3" x14ac:dyDescent="0.25">
      <c r="A687">
        <v>43079</v>
      </c>
      <c r="B687" t="s">
        <v>3864</v>
      </c>
      <c r="C687" t="s">
        <v>4937</v>
      </c>
    </row>
    <row r="688" spans="1:3" x14ac:dyDescent="0.25">
      <c r="A688">
        <v>43080</v>
      </c>
      <c r="B688" t="s">
        <v>3892</v>
      </c>
      <c r="C688" t="s">
        <v>4937</v>
      </c>
    </row>
  </sheetData>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dimension ref="A1:C598"/>
  <sheetViews>
    <sheetView topLeftCell="A4" workbookViewId="0">
      <selection activeCell="C12" sqref="C12"/>
    </sheetView>
  </sheetViews>
  <sheetFormatPr defaultRowHeight="15" x14ac:dyDescent="0.25"/>
  <cols>
    <col min="1" max="1" width="7.85546875" bestFit="1" customWidth="1"/>
    <col min="2" max="2" width="111.42578125" bestFit="1" customWidth="1"/>
    <col min="3" max="3" width="18.85546875" bestFit="1" customWidth="1"/>
  </cols>
  <sheetData>
    <row r="1" spans="1:3" x14ac:dyDescent="0.25">
      <c r="A1" s="2" t="s">
        <v>4939</v>
      </c>
      <c r="B1" s="2" t="s">
        <v>4822</v>
      </c>
      <c r="C1" s="2" t="s">
        <v>0</v>
      </c>
    </row>
    <row r="2" spans="1:3" x14ac:dyDescent="0.25">
      <c r="A2">
        <v>34122</v>
      </c>
      <c r="B2" t="s">
        <v>3595</v>
      </c>
      <c r="C2" s="3" t="s">
        <v>4940</v>
      </c>
    </row>
    <row r="3" spans="1:3" x14ac:dyDescent="0.25">
      <c r="A3">
        <v>34123</v>
      </c>
      <c r="B3" t="s">
        <v>3602</v>
      </c>
      <c r="C3" s="3" t="s">
        <v>4940</v>
      </c>
    </row>
    <row r="4" spans="1:3" x14ac:dyDescent="0.25">
      <c r="A4">
        <v>34127</v>
      </c>
      <c r="B4" t="s">
        <v>4158</v>
      </c>
      <c r="C4" s="3" t="s">
        <v>4940</v>
      </c>
    </row>
    <row r="5" spans="1:3" x14ac:dyDescent="0.25">
      <c r="A5">
        <v>34128</v>
      </c>
      <c r="B5" t="s">
        <v>4159</v>
      </c>
      <c r="C5" s="3" t="s">
        <v>4940</v>
      </c>
    </row>
    <row r="6" spans="1:3" x14ac:dyDescent="0.25">
      <c r="A6">
        <v>34177</v>
      </c>
      <c r="B6" t="s">
        <v>3596</v>
      </c>
      <c r="C6" s="3" t="s">
        <v>4940</v>
      </c>
    </row>
    <row r="7" spans="1:3" x14ac:dyDescent="0.25">
      <c r="A7">
        <v>34178</v>
      </c>
      <c r="B7" t="s">
        <v>4550</v>
      </c>
      <c r="C7" s="3" t="s">
        <v>4940</v>
      </c>
    </row>
    <row r="8" spans="1:3" x14ac:dyDescent="0.25">
      <c r="A8">
        <v>34179</v>
      </c>
      <c r="B8" t="s">
        <v>3597</v>
      </c>
      <c r="C8" s="3" t="s">
        <v>4940</v>
      </c>
    </row>
    <row r="9" spans="1:3" x14ac:dyDescent="0.25">
      <c r="A9">
        <v>34180</v>
      </c>
      <c r="B9" t="s">
        <v>3601</v>
      </c>
      <c r="C9" s="3" t="s">
        <v>4940</v>
      </c>
    </row>
    <row r="10" spans="1:3" x14ac:dyDescent="0.25">
      <c r="A10">
        <v>34181</v>
      </c>
      <c r="B10" t="s">
        <v>3600</v>
      </c>
      <c r="C10" s="3" t="s">
        <v>4940</v>
      </c>
    </row>
    <row r="11" spans="1:3" x14ac:dyDescent="0.25">
      <c r="A11">
        <v>34182</v>
      </c>
      <c r="B11" t="s">
        <v>3599</v>
      </c>
      <c r="C11" s="3" t="s">
        <v>4940</v>
      </c>
    </row>
    <row r="12" spans="1:3" x14ac:dyDescent="0.25">
      <c r="A12">
        <v>34183</v>
      </c>
      <c r="B12" t="s">
        <v>3598</v>
      </c>
      <c r="C12" s="3" t="s">
        <v>4940</v>
      </c>
    </row>
    <row r="13" spans="1:3" x14ac:dyDescent="0.25">
      <c r="A13">
        <v>34213</v>
      </c>
      <c r="B13" t="s">
        <v>4941</v>
      </c>
      <c r="C13" s="3" t="s">
        <v>4940</v>
      </c>
    </row>
    <row r="14" spans="1:3" x14ac:dyDescent="0.25">
      <c r="A14">
        <v>34214</v>
      </c>
      <c r="B14" t="s">
        <v>4942</v>
      </c>
      <c r="C14" s="3" t="s">
        <v>4940</v>
      </c>
    </row>
    <row r="15" spans="1:3" x14ac:dyDescent="0.25">
      <c r="A15">
        <v>34215</v>
      </c>
      <c r="B15" t="s">
        <v>4943</v>
      </c>
      <c r="C15" s="3" t="s">
        <v>4940</v>
      </c>
    </row>
    <row r="16" spans="1:3" x14ac:dyDescent="0.25">
      <c r="A16">
        <v>34217</v>
      </c>
      <c r="B16" t="s">
        <v>4944</v>
      </c>
      <c r="C16" s="3" t="s">
        <v>4940</v>
      </c>
    </row>
    <row r="17" spans="1:3" x14ac:dyDescent="0.25">
      <c r="A17">
        <v>34219</v>
      </c>
      <c r="B17" t="s">
        <v>4945</v>
      </c>
      <c r="C17" s="3" t="s">
        <v>4940</v>
      </c>
    </row>
    <row r="18" spans="1:3" x14ac:dyDescent="0.25">
      <c r="A18">
        <v>34220</v>
      </c>
      <c r="B18" t="s">
        <v>4946</v>
      </c>
      <c r="C18" s="3" t="s">
        <v>4940</v>
      </c>
    </row>
    <row r="19" spans="1:3" x14ac:dyDescent="0.25">
      <c r="A19">
        <v>34322</v>
      </c>
      <c r="B19" t="s">
        <v>3557</v>
      </c>
      <c r="C19" s="3" t="s">
        <v>4940</v>
      </c>
    </row>
    <row r="20" spans="1:3" x14ac:dyDescent="0.25">
      <c r="A20">
        <v>34324</v>
      </c>
      <c r="B20" t="s">
        <v>3549</v>
      </c>
      <c r="C20" s="3" t="s">
        <v>4940</v>
      </c>
    </row>
    <row r="21" spans="1:3" x14ac:dyDescent="0.25">
      <c r="A21">
        <v>34327</v>
      </c>
      <c r="B21" t="s">
        <v>3551</v>
      </c>
      <c r="C21" s="3" t="s">
        <v>4940</v>
      </c>
    </row>
    <row r="22" spans="1:3" x14ac:dyDescent="0.25">
      <c r="A22">
        <v>34328</v>
      </c>
      <c r="B22" t="s">
        <v>3552</v>
      </c>
      <c r="C22" s="3" t="s">
        <v>4940</v>
      </c>
    </row>
    <row r="23" spans="1:3" x14ac:dyDescent="0.25">
      <c r="A23">
        <v>34329</v>
      </c>
      <c r="B23" t="s">
        <v>4157</v>
      </c>
      <c r="C23" s="3" t="s">
        <v>4940</v>
      </c>
    </row>
    <row r="24" spans="1:3" x14ac:dyDescent="0.25">
      <c r="A24">
        <v>34331</v>
      </c>
      <c r="B24" t="s">
        <v>3553</v>
      </c>
      <c r="C24" s="3" t="s">
        <v>4940</v>
      </c>
    </row>
    <row r="25" spans="1:3" x14ac:dyDescent="0.25">
      <c r="A25">
        <v>34332</v>
      </c>
      <c r="B25" t="s">
        <v>3554</v>
      </c>
      <c r="C25" s="3" t="s">
        <v>4940</v>
      </c>
    </row>
    <row r="26" spans="1:3" x14ac:dyDescent="0.25">
      <c r="A26">
        <v>34337</v>
      </c>
      <c r="B26" t="s">
        <v>3550</v>
      </c>
      <c r="C26" s="3" t="s">
        <v>4940</v>
      </c>
    </row>
    <row r="27" spans="1:3" x14ac:dyDescent="0.25">
      <c r="A27">
        <v>34344</v>
      </c>
      <c r="B27" t="s">
        <v>3566</v>
      </c>
      <c r="C27" s="3" t="s">
        <v>4940</v>
      </c>
    </row>
    <row r="28" spans="1:3" x14ac:dyDescent="0.25">
      <c r="A28">
        <v>34359</v>
      </c>
      <c r="B28" t="s">
        <v>4947</v>
      </c>
      <c r="C28" s="3" t="s">
        <v>4940</v>
      </c>
    </row>
    <row r="29" spans="1:3" x14ac:dyDescent="0.25">
      <c r="A29">
        <v>34363</v>
      </c>
      <c r="B29" t="s">
        <v>4824</v>
      </c>
      <c r="C29" s="3" t="s">
        <v>4940</v>
      </c>
    </row>
    <row r="30" spans="1:3" x14ac:dyDescent="0.25">
      <c r="A30">
        <v>34364</v>
      </c>
      <c r="B30" t="s">
        <v>3491</v>
      </c>
      <c r="C30" s="3" t="s">
        <v>4940</v>
      </c>
    </row>
    <row r="31" spans="1:3" x14ac:dyDescent="0.25">
      <c r="A31">
        <v>34365</v>
      </c>
      <c r="B31" t="s">
        <v>3497</v>
      </c>
      <c r="C31" s="3" t="s">
        <v>4940</v>
      </c>
    </row>
    <row r="32" spans="1:3" x14ac:dyDescent="0.25">
      <c r="A32">
        <v>34366</v>
      </c>
      <c r="B32" t="s">
        <v>3499</v>
      </c>
      <c r="C32" s="3" t="s">
        <v>4940</v>
      </c>
    </row>
    <row r="33" spans="1:3" x14ac:dyDescent="0.25">
      <c r="A33">
        <v>34367</v>
      </c>
      <c r="B33" t="s">
        <v>3498</v>
      </c>
      <c r="C33" s="3" t="s">
        <v>4940</v>
      </c>
    </row>
    <row r="34" spans="1:3" x14ac:dyDescent="0.25">
      <c r="A34">
        <v>34368</v>
      </c>
      <c r="B34" t="s">
        <v>3494</v>
      </c>
      <c r="C34" s="3" t="s">
        <v>4940</v>
      </c>
    </row>
    <row r="35" spans="1:3" x14ac:dyDescent="0.25">
      <c r="A35">
        <v>34369</v>
      </c>
      <c r="B35" t="s">
        <v>3495</v>
      </c>
      <c r="C35" s="3" t="s">
        <v>4940</v>
      </c>
    </row>
    <row r="36" spans="1:3" x14ac:dyDescent="0.25">
      <c r="A36">
        <v>34370</v>
      </c>
      <c r="B36" t="s">
        <v>3492</v>
      </c>
      <c r="C36" s="3" t="s">
        <v>4940</v>
      </c>
    </row>
    <row r="37" spans="1:3" x14ac:dyDescent="0.25">
      <c r="A37">
        <v>34380</v>
      </c>
      <c r="B37" t="s">
        <v>3583</v>
      </c>
      <c r="C37" s="3" t="s">
        <v>4940</v>
      </c>
    </row>
    <row r="38" spans="1:3" x14ac:dyDescent="0.25">
      <c r="A38">
        <v>34381</v>
      </c>
      <c r="B38" t="s">
        <v>3585</v>
      </c>
      <c r="C38" s="3" t="s">
        <v>4940</v>
      </c>
    </row>
    <row r="39" spans="1:3" x14ac:dyDescent="0.25">
      <c r="A39">
        <v>34382</v>
      </c>
      <c r="B39" t="s">
        <v>3587</v>
      </c>
      <c r="C39" s="3" t="s">
        <v>4940</v>
      </c>
    </row>
    <row r="40" spans="1:3" x14ac:dyDescent="0.25">
      <c r="A40">
        <v>34662</v>
      </c>
      <c r="B40" t="s">
        <v>4163</v>
      </c>
      <c r="C40" s="3" t="s">
        <v>4940</v>
      </c>
    </row>
    <row r="41" spans="1:3" x14ac:dyDescent="0.25">
      <c r="A41">
        <v>34663</v>
      </c>
      <c r="B41" t="s">
        <v>4162</v>
      </c>
      <c r="C41" s="3" t="s">
        <v>4940</v>
      </c>
    </row>
    <row r="42" spans="1:3" x14ac:dyDescent="0.25">
      <c r="A42">
        <v>35276</v>
      </c>
      <c r="B42" t="s">
        <v>4825</v>
      </c>
      <c r="C42" s="3" t="s">
        <v>4940</v>
      </c>
    </row>
    <row r="43" spans="1:3" x14ac:dyDescent="0.25">
      <c r="A43">
        <v>35285</v>
      </c>
      <c r="B43" t="s">
        <v>4948</v>
      </c>
      <c r="C43" s="3" t="s">
        <v>4940</v>
      </c>
    </row>
    <row r="44" spans="1:3" x14ac:dyDescent="0.25">
      <c r="A44">
        <v>36098</v>
      </c>
      <c r="B44" t="s">
        <v>4826</v>
      </c>
      <c r="C44" s="3" t="s">
        <v>4940</v>
      </c>
    </row>
    <row r="45" spans="1:3" x14ac:dyDescent="0.25">
      <c r="A45">
        <v>36099</v>
      </c>
      <c r="B45" t="s">
        <v>4827</v>
      </c>
      <c r="C45" s="3" t="s">
        <v>4940</v>
      </c>
    </row>
    <row r="46" spans="1:3" x14ac:dyDescent="0.25">
      <c r="A46">
        <v>36101</v>
      </c>
      <c r="B46" t="s">
        <v>4646</v>
      </c>
      <c r="C46" s="3" t="s">
        <v>4940</v>
      </c>
    </row>
    <row r="47" spans="1:3" x14ac:dyDescent="0.25">
      <c r="A47">
        <v>36102</v>
      </c>
      <c r="B47" t="s">
        <v>3061</v>
      </c>
      <c r="C47" s="3" t="s">
        <v>4940</v>
      </c>
    </row>
    <row r="48" spans="1:3" x14ac:dyDescent="0.25">
      <c r="A48">
        <v>36103</v>
      </c>
      <c r="B48" t="s">
        <v>3110</v>
      </c>
      <c r="C48" s="3" t="s">
        <v>4940</v>
      </c>
    </row>
    <row r="49" spans="1:3" x14ac:dyDescent="0.25">
      <c r="A49">
        <v>36112</v>
      </c>
      <c r="B49" t="s">
        <v>4650</v>
      </c>
      <c r="C49" s="3" t="s">
        <v>4940</v>
      </c>
    </row>
    <row r="50" spans="1:3" x14ac:dyDescent="0.25">
      <c r="A50">
        <v>36113</v>
      </c>
      <c r="B50" t="s">
        <v>4651</v>
      </c>
      <c r="C50" s="3" t="s">
        <v>4940</v>
      </c>
    </row>
    <row r="51" spans="1:3" x14ac:dyDescent="0.25">
      <c r="A51">
        <v>36114</v>
      </c>
      <c r="B51" t="s">
        <v>4652</v>
      </c>
      <c r="C51" s="3" t="s">
        <v>4940</v>
      </c>
    </row>
    <row r="52" spans="1:3" x14ac:dyDescent="0.25">
      <c r="A52">
        <v>36115</v>
      </c>
      <c r="B52" t="s">
        <v>3616</v>
      </c>
      <c r="C52" s="3" t="s">
        <v>4940</v>
      </c>
    </row>
    <row r="53" spans="1:3" x14ac:dyDescent="0.25">
      <c r="A53">
        <v>36116</v>
      </c>
      <c r="B53" t="s">
        <v>4653</v>
      </c>
      <c r="C53" s="3" t="s">
        <v>4940</v>
      </c>
    </row>
    <row r="54" spans="1:3" x14ac:dyDescent="0.25">
      <c r="A54">
        <v>36117</v>
      </c>
      <c r="B54" t="s">
        <v>4655</v>
      </c>
      <c r="C54" s="3" t="s">
        <v>4940</v>
      </c>
    </row>
    <row r="55" spans="1:3" x14ac:dyDescent="0.25">
      <c r="A55">
        <v>36118</v>
      </c>
      <c r="B55" t="s">
        <v>4657</v>
      </c>
      <c r="C55" s="3" t="s">
        <v>4940</v>
      </c>
    </row>
    <row r="56" spans="1:3" x14ac:dyDescent="0.25">
      <c r="A56">
        <v>36119</v>
      </c>
      <c r="B56" t="s">
        <v>3620</v>
      </c>
      <c r="C56" s="3" t="s">
        <v>4940</v>
      </c>
    </row>
    <row r="57" spans="1:3" x14ac:dyDescent="0.25">
      <c r="A57">
        <v>36162</v>
      </c>
      <c r="B57" t="s">
        <v>4828</v>
      </c>
      <c r="C57" s="3" t="s">
        <v>4940</v>
      </c>
    </row>
    <row r="58" spans="1:3" x14ac:dyDescent="0.25">
      <c r="A58">
        <v>36186</v>
      </c>
      <c r="B58" t="s">
        <v>3555</v>
      </c>
      <c r="C58" s="3" t="s">
        <v>4940</v>
      </c>
    </row>
    <row r="59" spans="1:3" x14ac:dyDescent="0.25">
      <c r="A59">
        <v>36187</v>
      </c>
      <c r="B59" t="s">
        <v>3556</v>
      </c>
      <c r="C59" s="3" t="s">
        <v>4940</v>
      </c>
    </row>
    <row r="60" spans="1:3" x14ac:dyDescent="0.25">
      <c r="A60">
        <v>36228</v>
      </c>
      <c r="B60" t="s">
        <v>3612</v>
      </c>
      <c r="C60" s="3" t="s">
        <v>4940</v>
      </c>
    </row>
    <row r="61" spans="1:3" x14ac:dyDescent="0.25">
      <c r="A61">
        <v>36229</v>
      </c>
      <c r="B61" t="s">
        <v>3489</v>
      </c>
      <c r="C61" s="3" t="s">
        <v>4940</v>
      </c>
    </row>
    <row r="62" spans="1:3" x14ac:dyDescent="0.25">
      <c r="A62">
        <v>36230</v>
      </c>
      <c r="B62" t="s">
        <v>4829</v>
      </c>
      <c r="C62" s="3" t="s">
        <v>4940</v>
      </c>
    </row>
    <row r="63" spans="1:3" x14ac:dyDescent="0.25">
      <c r="A63">
        <v>36231</v>
      </c>
      <c r="B63" t="s">
        <v>3613</v>
      </c>
      <c r="C63" s="3" t="s">
        <v>4940</v>
      </c>
    </row>
    <row r="64" spans="1:3" x14ac:dyDescent="0.25">
      <c r="A64">
        <v>36232</v>
      </c>
      <c r="B64" t="s">
        <v>4160</v>
      </c>
      <c r="C64" s="3" t="s">
        <v>4940</v>
      </c>
    </row>
    <row r="65" spans="1:3" x14ac:dyDescent="0.25">
      <c r="A65">
        <v>36233</v>
      </c>
      <c r="B65" t="s">
        <v>4161</v>
      </c>
      <c r="C65" s="3" t="s">
        <v>4940</v>
      </c>
    </row>
    <row r="66" spans="1:3" x14ac:dyDescent="0.25">
      <c r="A66">
        <v>36234</v>
      </c>
      <c r="B66" t="s">
        <v>3111</v>
      </c>
      <c r="C66" s="3" t="s">
        <v>4940</v>
      </c>
    </row>
    <row r="67" spans="1:3" x14ac:dyDescent="0.25">
      <c r="A67">
        <v>36235</v>
      </c>
      <c r="B67" t="s">
        <v>3615</v>
      </c>
      <c r="C67" s="3" t="s">
        <v>4940</v>
      </c>
    </row>
    <row r="68" spans="1:3" x14ac:dyDescent="0.25">
      <c r="A68">
        <v>36236</v>
      </c>
      <c r="B68" t="s">
        <v>3890</v>
      </c>
      <c r="C68" s="3" t="s">
        <v>4940</v>
      </c>
    </row>
    <row r="69" spans="1:3" x14ac:dyDescent="0.25">
      <c r="A69">
        <v>36239</v>
      </c>
      <c r="B69" t="s">
        <v>3889</v>
      </c>
      <c r="C69" s="3" t="s">
        <v>4940</v>
      </c>
    </row>
    <row r="70" spans="1:3" x14ac:dyDescent="0.25">
      <c r="A70">
        <v>36240</v>
      </c>
      <c r="B70" t="s">
        <v>3887</v>
      </c>
      <c r="C70" s="3" t="s">
        <v>4940</v>
      </c>
    </row>
    <row r="71" spans="1:3" x14ac:dyDescent="0.25">
      <c r="A71">
        <v>36241</v>
      </c>
      <c r="B71" t="s">
        <v>3884</v>
      </c>
      <c r="C71" s="3" t="s">
        <v>4940</v>
      </c>
    </row>
    <row r="72" spans="1:3" x14ac:dyDescent="0.25">
      <c r="A72">
        <v>36242</v>
      </c>
      <c r="B72" t="s">
        <v>3883</v>
      </c>
      <c r="C72" s="3" t="s">
        <v>4940</v>
      </c>
    </row>
    <row r="73" spans="1:3" x14ac:dyDescent="0.25">
      <c r="A73">
        <v>36246</v>
      </c>
      <c r="B73" t="s">
        <v>3873</v>
      </c>
      <c r="C73" s="3" t="s">
        <v>4940</v>
      </c>
    </row>
    <row r="74" spans="1:3" x14ac:dyDescent="0.25">
      <c r="A74">
        <v>36247</v>
      </c>
      <c r="B74" t="s">
        <v>3872</v>
      </c>
      <c r="C74" s="3" t="s">
        <v>4940</v>
      </c>
    </row>
    <row r="75" spans="1:3" x14ac:dyDescent="0.25">
      <c r="A75">
        <v>36248</v>
      </c>
      <c r="B75" t="s">
        <v>3876</v>
      </c>
      <c r="C75" s="3" t="s">
        <v>4940</v>
      </c>
    </row>
    <row r="76" spans="1:3" x14ac:dyDescent="0.25">
      <c r="A76">
        <v>36249</v>
      </c>
      <c r="B76" t="s">
        <v>3874</v>
      </c>
      <c r="C76" s="3" t="s">
        <v>4940</v>
      </c>
    </row>
    <row r="77" spans="1:3" x14ac:dyDescent="0.25">
      <c r="A77">
        <v>36250</v>
      </c>
      <c r="B77" t="s">
        <v>3880</v>
      </c>
      <c r="C77" s="3" t="s">
        <v>4940</v>
      </c>
    </row>
    <row r="78" spans="1:3" x14ac:dyDescent="0.25">
      <c r="A78">
        <v>36251</v>
      </c>
      <c r="B78" t="s">
        <v>3866</v>
      </c>
      <c r="C78" s="3" t="s">
        <v>4940</v>
      </c>
    </row>
    <row r="79" spans="1:3" x14ac:dyDescent="0.25">
      <c r="A79">
        <v>36253</v>
      </c>
      <c r="B79" t="s">
        <v>3870</v>
      </c>
      <c r="C79" s="3" t="s">
        <v>4940</v>
      </c>
    </row>
    <row r="80" spans="1:3" x14ac:dyDescent="0.25">
      <c r="A80">
        <v>36254</v>
      </c>
      <c r="B80" t="s">
        <v>3869</v>
      </c>
      <c r="C80" s="3" t="s">
        <v>4940</v>
      </c>
    </row>
    <row r="81" spans="1:3" x14ac:dyDescent="0.25">
      <c r="A81">
        <v>36255</v>
      </c>
      <c r="B81" t="s">
        <v>3867</v>
      </c>
      <c r="C81" s="3" t="s">
        <v>4940</v>
      </c>
    </row>
    <row r="82" spans="1:3" x14ac:dyDescent="0.25">
      <c r="A82">
        <v>36256</v>
      </c>
      <c r="B82" t="s">
        <v>3878</v>
      </c>
      <c r="C82" s="3" t="s">
        <v>4940</v>
      </c>
    </row>
    <row r="83" spans="1:3" x14ac:dyDescent="0.25">
      <c r="A83">
        <v>36263</v>
      </c>
      <c r="B83" t="s">
        <v>3590</v>
      </c>
      <c r="C83" s="3" t="s">
        <v>4940</v>
      </c>
    </row>
    <row r="84" spans="1:3" x14ac:dyDescent="0.25">
      <c r="A84">
        <v>36264</v>
      </c>
      <c r="B84" t="s">
        <v>3594</v>
      </c>
      <c r="C84" s="3" t="s">
        <v>4940</v>
      </c>
    </row>
    <row r="85" spans="1:3" x14ac:dyDescent="0.25">
      <c r="A85">
        <v>36265</v>
      </c>
      <c r="B85" t="s">
        <v>3592</v>
      </c>
      <c r="C85" s="3" t="s">
        <v>4940</v>
      </c>
    </row>
    <row r="86" spans="1:3" x14ac:dyDescent="0.25">
      <c r="A86">
        <v>36266</v>
      </c>
      <c r="B86" t="s">
        <v>3591</v>
      </c>
      <c r="C86" s="3" t="s">
        <v>4940</v>
      </c>
    </row>
    <row r="87" spans="1:3" x14ac:dyDescent="0.25">
      <c r="A87">
        <v>36268</v>
      </c>
      <c r="B87" t="s">
        <v>3881</v>
      </c>
      <c r="C87" s="3" t="s">
        <v>4940</v>
      </c>
    </row>
    <row r="88" spans="1:3" x14ac:dyDescent="0.25">
      <c r="A88">
        <v>36269</v>
      </c>
      <c r="B88" t="s">
        <v>3868</v>
      </c>
      <c r="C88" s="3" t="s">
        <v>4940</v>
      </c>
    </row>
    <row r="89" spans="1:3" x14ac:dyDescent="0.25">
      <c r="A89">
        <v>36273</v>
      </c>
      <c r="B89" t="s">
        <v>3581</v>
      </c>
      <c r="C89" s="3" t="s">
        <v>4940</v>
      </c>
    </row>
    <row r="90" spans="1:3" x14ac:dyDescent="0.25">
      <c r="A90">
        <v>36274</v>
      </c>
      <c r="B90" t="s">
        <v>3584</v>
      </c>
      <c r="C90" s="3" t="s">
        <v>4940</v>
      </c>
    </row>
    <row r="91" spans="1:3" x14ac:dyDescent="0.25">
      <c r="A91">
        <v>36275</v>
      </c>
      <c r="B91" t="s">
        <v>3589</v>
      </c>
      <c r="C91" s="3" t="s">
        <v>4940</v>
      </c>
    </row>
    <row r="92" spans="1:3" x14ac:dyDescent="0.25">
      <c r="A92">
        <v>36276</v>
      </c>
      <c r="B92" t="s">
        <v>3582</v>
      </c>
      <c r="C92" s="3" t="s">
        <v>4940</v>
      </c>
    </row>
    <row r="93" spans="1:3" x14ac:dyDescent="0.25">
      <c r="A93">
        <v>36277</v>
      </c>
      <c r="B93" t="s">
        <v>3572</v>
      </c>
      <c r="C93" s="3" t="s">
        <v>4940</v>
      </c>
    </row>
    <row r="94" spans="1:3" x14ac:dyDescent="0.25">
      <c r="A94">
        <v>36278</v>
      </c>
      <c r="B94" t="s">
        <v>4678</v>
      </c>
      <c r="C94" s="3" t="s">
        <v>4940</v>
      </c>
    </row>
    <row r="95" spans="1:3" x14ac:dyDescent="0.25">
      <c r="A95">
        <v>36279</v>
      </c>
      <c r="B95" t="s">
        <v>4679</v>
      </c>
      <c r="C95" s="3" t="s">
        <v>4940</v>
      </c>
    </row>
    <row r="96" spans="1:3" x14ac:dyDescent="0.25">
      <c r="A96">
        <v>36280</v>
      </c>
      <c r="B96" t="s">
        <v>4680</v>
      </c>
      <c r="C96" s="3" t="s">
        <v>4940</v>
      </c>
    </row>
    <row r="97" spans="1:3" x14ac:dyDescent="0.25">
      <c r="A97">
        <v>36281</v>
      </c>
      <c r="B97" t="s">
        <v>4949</v>
      </c>
      <c r="C97" s="3" t="s">
        <v>4940</v>
      </c>
    </row>
    <row r="98" spans="1:3" x14ac:dyDescent="0.25">
      <c r="A98">
        <v>36282</v>
      </c>
      <c r="B98" t="s">
        <v>4681</v>
      </c>
      <c r="C98" s="3" t="s">
        <v>4940</v>
      </c>
    </row>
    <row r="99" spans="1:3" x14ac:dyDescent="0.25">
      <c r="A99">
        <v>36284</v>
      </c>
      <c r="B99" t="s">
        <v>4663</v>
      </c>
      <c r="C99" s="3" t="s">
        <v>4940</v>
      </c>
    </row>
    <row r="100" spans="1:3" x14ac:dyDescent="0.25">
      <c r="A100">
        <v>36286</v>
      </c>
      <c r="B100" t="s">
        <v>4682</v>
      </c>
      <c r="C100" s="3" t="s">
        <v>4940</v>
      </c>
    </row>
    <row r="101" spans="1:3" x14ac:dyDescent="0.25">
      <c r="A101">
        <v>36287</v>
      </c>
      <c r="B101" t="s">
        <v>4683</v>
      </c>
      <c r="C101" s="3" t="s">
        <v>4940</v>
      </c>
    </row>
    <row r="102" spans="1:3" x14ac:dyDescent="0.25">
      <c r="A102">
        <v>36288</v>
      </c>
      <c r="B102" t="s">
        <v>4684</v>
      </c>
      <c r="C102" s="3" t="s">
        <v>4940</v>
      </c>
    </row>
    <row r="103" spans="1:3" x14ac:dyDescent="0.25">
      <c r="A103">
        <v>36289</v>
      </c>
      <c r="B103" t="s">
        <v>4685</v>
      </c>
      <c r="C103" s="3" t="s">
        <v>4940</v>
      </c>
    </row>
    <row r="104" spans="1:3" x14ac:dyDescent="0.25">
      <c r="A104">
        <v>36290</v>
      </c>
      <c r="B104" t="s">
        <v>4686</v>
      </c>
      <c r="C104" s="3" t="s">
        <v>4940</v>
      </c>
    </row>
    <row r="105" spans="1:3" x14ac:dyDescent="0.25">
      <c r="A105">
        <v>36291</v>
      </c>
      <c r="B105" t="s">
        <v>4687</v>
      </c>
      <c r="C105" s="3" t="s">
        <v>4940</v>
      </c>
    </row>
    <row r="106" spans="1:3" x14ac:dyDescent="0.25">
      <c r="A106">
        <v>36292</v>
      </c>
      <c r="B106" t="s">
        <v>3575</v>
      </c>
      <c r="C106" s="3" t="s">
        <v>4940</v>
      </c>
    </row>
    <row r="107" spans="1:3" x14ac:dyDescent="0.25">
      <c r="A107">
        <v>36293</v>
      </c>
      <c r="B107" t="s">
        <v>3576</v>
      </c>
      <c r="C107" s="3" t="s">
        <v>4940</v>
      </c>
    </row>
    <row r="108" spans="1:3" x14ac:dyDescent="0.25">
      <c r="A108">
        <v>36306</v>
      </c>
      <c r="B108" t="s">
        <v>3573</v>
      </c>
      <c r="C108" s="3" t="s">
        <v>4940</v>
      </c>
    </row>
    <row r="109" spans="1:3" x14ac:dyDescent="0.25">
      <c r="A109">
        <v>36324</v>
      </c>
      <c r="B109" t="s">
        <v>3060</v>
      </c>
      <c r="C109" s="3" t="s">
        <v>4940</v>
      </c>
    </row>
    <row r="110" spans="1:3" x14ac:dyDescent="0.25">
      <c r="A110">
        <v>36327</v>
      </c>
      <c r="B110" t="s">
        <v>4150</v>
      </c>
      <c r="C110" s="3" t="s">
        <v>4940</v>
      </c>
    </row>
    <row r="111" spans="1:3" x14ac:dyDescent="0.25">
      <c r="A111">
        <v>36328</v>
      </c>
      <c r="B111" t="s">
        <v>4690</v>
      </c>
      <c r="C111" s="3" t="s">
        <v>4940</v>
      </c>
    </row>
    <row r="112" spans="1:3" x14ac:dyDescent="0.25">
      <c r="A112">
        <v>36331</v>
      </c>
      <c r="B112" t="s">
        <v>3578</v>
      </c>
      <c r="C112" s="3" t="s">
        <v>4940</v>
      </c>
    </row>
    <row r="113" spans="1:3" x14ac:dyDescent="0.25">
      <c r="A113">
        <v>36332</v>
      </c>
      <c r="B113" t="s">
        <v>3126</v>
      </c>
      <c r="C113" s="3" t="s">
        <v>4940</v>
      </c>
    </row>
    <row r="114" spans="1:3" x14ac:dyDescent="0.25">
      <c r="A114">
        <v>36338</v>
      </c>
      <c r="B114" t="s">
        <v>3564</v>
      </c>
      <c r="C114" s="3" t="s">
        <v>4940</v>
      </c>
    </row>
    <row r="115" spans="1:3" x14ac:dyDescent="0.25">
      <c r="A115">
        <v>36339</v>
      </c>
      <c r="B115" t="s">
        <v>3563</v>
      </c>
      <c r="C115" s="3" t="s">
        <v>4940</v>
      </c>
    </row>
    <row r="116" spans="1:3" x14ac:dyDescent="0.25">
      <c r="A116">
        <v>36340</v>
      </c>
      <c r="B116" t="s">
        <v>4831</v>
      </c>
      <c r="C116" s="3" t="s">
        <v>4940</v>
      </c>
    </row>
    <row r="117" spans="1:3" x14ac:dyDescent="0.25">
      <c r="A117">
        <v>36439</v>
      </c>
      <c r="B117" t="s">
        <v>4155</v>
      </c>
      <c r="C117" s="3" t="s">
        <v>4940</v>
      </c>
    </row>
    <row r="118" spans="1:3" x14ac:dyDescent="0.25">
      <c r="A118">
        <v>36440</v>
      </c>
      <c r="B118" t="s">
        <v>4156</v>
      </c>
      <c r="C118" s="3" t="s">
        <v>4940</v>
      </c>
    </row>
    <row r="119" spans="1:3" x14ac:dyDescent="0.25">
      <c r="A119">
        <v>36994</v>
      </c>
      <c r="B119" t="s">
        <v>3891</v>
      </c>
      <c r="C119" s="3" t="s">
        <v>4940</v>
      </c>
    </row>
    <row r="120" spans="1:3" x14ac:dyDescent="0.25">
      <c r="A120">
        <v>37644</v>
      </c>
      <c r="B120" t="s">
        <v>3877</v>
      </c>
      <c r="C120" s="3" t="s">
        <v>4940</v>
      </c>
    </row>
    <row r="121" spans="1:3" x14ac:dyDescent="0.25">
      <c r="A121">
        <v>37728</v>
      </c>
      <c r="B121" t="s">
        <v>4693</v>
      </c>
      <c r="C121" s="3" t="s">
        <v>4940</v>
      </c>
    </row>
    <row r="122" spans="1:3" x14ac:dyDescent="0.25">
      <c r="A122">
        <v>37729</v>
      </c>
      <c r="B122" t="s">
        <v>3610</v>
      </c>
      <c r="C122" s="3" t="s">
        <v>4940</v>
      </c>
    </row>
    <row r="123" spans="1:3" x14ac:dyDescent="0.25">
      <c r="A123">
        <v>37734</v>
      </c>
      <c r="B123" t="s">
        <v>3568</v>
      </c>
      <c r="C123" s="3" t="s">
        <v>4940</v>
      </c>
    </row>
    <row r="124" spans="1:3" x14ac:dyDescent="0.25">
      <c r="A124">
        <v>37735</v>
      </c>
      <c r="B124" t="s">
        <v>3567</v>
      </c>
      <c r="C124" s="3" t="s">
        <v>4940</v>
      </c>
    </row>
    <row r="125" spans="1:3" x14ac:dyDescent="0.25">
      <c r="A125">
        <v>42019</v>
      </c>
      <c r="B125" t="s">
        <v>4696</v>
      </c>
      <c r="C125" s="3" t="s">
        <v>4940</v>
      </c>
    </row>
    <row r="126" spans="1:3" x14ac:dyDescent="0.25">
      <c r="A126">
        <v>42024</v>
      </c>
      <c r="B126" t="s">
        <v>4698</v>
      </c>
      <c r="C126" s="3" t="s">
        <v>4940</v>
      </c>
    </row>
    <row r="127" spans="1:3" x14ac:dyDescent="0.25">
      <c r="A127">
        <v>42025</v>
      </c>
      <c r="B127" t="s">
        <v>4699</v>
      </c>
      <c r="C127" s="3" t="s">
        <v>4940</v>
      </c>
    </row>
    <row r="128" spans="1:3" x14ac:dyDescent="0.25">
      <c r="A128">
        <v>42048</v>
      </c>
      <c r="B128" t="s">
        <v>4700</v>
      </c>
      <c r="C128" s="3" t="s">
        <v>4940</v>
      </c>
    </row>
    <row r="129" spans="1:3" x14ac:dyDescent="0.25">
      <c r="A129">
        <v>42111</v>
      </c>
      <c r="B129" t="s">
        <v>4688</v>
      </c>
      <c r="C129" s="3" t="s">
        <v>4940</v>
      </c>
    </row>
    <row r="130" spans="1:3" x14ac:dyDescent="0.25">
      <c r="A130">
        <v>42152</v>
      </c>
      <c r="B130" t="s">
        <v>3879</v>
      </c>
      <c r="C130" s="3" t="s">
        <v>4940</v>
      </c>
    </row>
    <row r="131" spans="1:3" x14ac:dyDescent="0.25">
      <c r="A131">
        <v>42153</v>
      </c>
      <c r="B131" t="s">
        <v>3529</v>
      </c>
      <c r="C131" s="3" t="s">
        <v>4940</v>
      </c>
    </row>
    <row r="132" spans="1:3" x14ac:dyDescent="0.25">
      <c r="A132">
        <v>42154</v>
      </c>
      <c r="B132" t="s">
        <v>3531</v>
      </c>
      <c r="C132" s="3" t="s">
        <v>4940</v>
      </c>
    </row>
    <row r="133" spans="1:3" x14ac:dyDescent="0.25">
      <c r="A133">
        <v>42155</v>
      </c>
      <c r="B133" t="s">
        <v>3527</v>
      </c>
      <c r="C133" s="3" t="s">
        <v>4940</v>
      </c>
    </row>
    <row r="134" spans="1:3" x14ac:dyDescent="0.25">
      <c r="A134">
        <v>42156</v>
      </c>
      <c r="B134" t="s">
        <v>3524</v>
      </c>
      <c r="C134" s="3" t="s">
        <v>4940</v>
      </c>
    </row>
    <row r="135" spans="1:3" x14ac:dyDescent="0.25">
      <c r="A135">
        <v>42157</v>
      </c>
      <c r="B135" t="s">
        <v>3522</v>
      </c>
      <c r="C135" s="3" t="s">
        <v>4940</v>
      </c>
    </row>
    <row r="136" spans="1:3" x14ac:dyDescent="0.25">
      <c r="A136">
        <v>42158</v>
      </c>
      <c r="B136" t="s">
        <v>3525</v>
      </c>
      <c r="C136" s="3" t="s">
        <v>4940</v>
      </c>
    </row>
    <row r="137" spans="1:3" x14ac:dyDescent="0.25">
      <c r="A137">
        <v>42159</v>
      </c>
      <c r="B137" t="s">
        <v>3528</v>
      </c>
      <c r="C137" s="3" t="s">
        <v>4940</v>
      </c>
    </row>
    <row r="138" spans="1:3" x14ac:dyDescent="0.25">
      <c r="A138">
        <v>42160</v>
      </c>
      <c r="B138" t="s">
        <v>3530</v>
      </c>
      <c r="C138" s="3" t="s">
        <v>4940</v>
      </c>
    </row>
    <row r="139" spans="1:3" x14ac:dyDescent="0.25">
      <c r="A139">
        <v>42161</v>
      </c>
      <c r="B139" t="s">
        <v>3526</v>
      </c>
      <c r="C139" s="3" t="s">
        <v>4940</v>
      </c>
    </row>
    <row r="140" spans="1:3" x14ac:dyDescent="0.25">
      <c r="A140">
        <v>42162</v>
      </c>
      <c r="B140" t="s">
        <v>3523</v>
      </c>
      <c r="C140" s="3" t="s">
        <v>4940</v>
      </c>
    </row>
    <row r="141" spans="1:3" x14ac:dyDescent="0.25">
      <c r="A141">
        <v>42163</v>
      </c>
      <c r="B141" t="s">
        <v>3521</v>
      </c>
      <c r="C141" s="3" t="s">
        <v>4940</v>
      </c>
    </row>
    <row r="142" spans="1:3" x14ac:dyDescent="0.25">
      <c r="A142">
        <v>42164</v>
      </c>
      <c r="B142" t="s">
        <v>3559</v>
      </c>
      <c r="C142" s="3" t="s">
        <v>4940</v>
      </c>
    </row>
    <row r="143" spans="1:3" x14ac:dyDescent="0.25">
      <c r="A143">
        <v>42165</v>
      </c>
      <c r="B143" t="s">
        <v>3516</v>
      </c>
      <c r="C143" s="3" t="s">
        <v>4940</v>
      </c>
    </row>
    <row r="144" spans="1:3" x14ac:dyDescent="0.25">
      <c r="A144">
        <v>42166</v>
      </c>
      <c r="B144" t="s">
        <v>3520</v>
      </c>
      <c r="C144" s="3" t="s">
        <v>4940</v>
      </c>
    </row>
    <row r="145" spans="1:3" x14ac:dyDescent="0.25">
      <c r="A145">
        <v>42167</v>
      </c>
      <c r="B145" t="s">
        <v>4713</v>
      </c>
      <c r="C145" s="3" t="s">
        <v>4940</v>
      </c>
    </row>
    <row r="146" spans="1:3" x14ac:dyDescent="0.25">
      <c r="A146">
        <v>42168</v>
      </c>
      <c r="B146" t="s">
        <v>3514</v>
      </c>
      <c r="C146" s="3" t="s">
        <v>4940</v>
      </c>
    </row>
    <row r="147" spans="1:3" x14ac:dyDescent="0.25">
      <c r="A147">
        <v>42169</v>
      </c>
      <c r="B147" t="s">
        <v>3510</v>
      </c>
      <c r="C147" s="3" t="s">
        <v>4940</v>
      </c>
    </row>
    <row r="148" spans="1:3" x14ac:dyDescent="0.25">
      <c r="A148">
        <v>42170</v>
      </c>
      <c r="B148" t="s">
        <v>3508</v>
      </c>
      <c r="C148" s="3" t="s">
        <v>4940</v>
      </c>
    </row>
    <row r="149" spans="1:3" x14ac:dyDescent="0.25">
      <c r="A149">
        <v>42171</v>
      </c>
      <c r="B149" t="s">
        <v>3512</v>
      </c>
      <c r="C149" s="3" t="s">
        <v>4940</v>
      </c>
    </row>
    <row r="150" spans="1:3" x14ac:dyDescent="0.25">
      <c r="A150">
        <v>42172</v>
      </c>
      <c r="B150" t="s">
        <v>3515</v>
      </c>
      <c r="C150" s="3" t="s">
        <v>4940</v>
      </c>
    </row>
    <row r="151" spans="1:3" x14ac:dyDescent="0.25">
      <c r="A151">
        <v>42173</v>
      </c>
      <c r="B151" t="s">
        <v>3519</v>
      </c>
      <c r="C151" s="3" t="s">
        <v>4940</v>
      </c>
    </row>
    <row r="152" spans="1:3" x14ac:dyDescent="0.25">
      <c r="A152">
        <v>42174</v>
      </c>
      <c r="B152" t="s">
        <v>4714</v>
      </c>
      <c r="C152" s="3" t="s">
        <v>4940</v>
      </c>
    </row>
    <row r="153" spans="1:3" x14ac:dyDescent="0.25">
      <c r="A153">
        <v>42175</v>
      </c>
      <c r="B153" t="s">
        <v>3513</v>
      </c>
      <c r="C153" s="3" t="s">
        <v>4940</v>
      </c>
    </row>
    <row r="154" spans="1:3" x14ac:dyDescent="0.25">
      <c r="A154">
        <v>42176</v>
      </c>
      <c r="B154" t="s">
        <v>3509</v>
      </c>
      <c r="C154" s="3" t="s">
        <v>4940</v>
      </c>
    </row>
    <row r="155" spans="1:3" x14ac:dyDescent="0.25">
      <c r="A155">
        <v>42177</v>
      </c>
      <c r="B155" t="s">
        <v>3507</v>
      </c>
      <c r="C155" s="3" t="s">
        <v>4940</v>
      </c>
    </row>
    <row r="156" spans="1:3" x14ac:dyDescent="0.25">
      <c r="A156">
        <v>42178</v>
      </c>
      <c r="B156" t="s">
        <v>3511</v>
      </c>
      <c r="C156" s="3" t="s">
        <v>4940</v>
      </c>
    </row>
    <row r="157" spans="1:3" x14ac:dyDescent="0.25">
      <c r="A157">
        <v>42179</v>
      </c>
      <c r="B157" t="s">
        <v>3547</v>
      </c>
      <c r="C157" s="3" t="s">
        <v>4940</v>
      </c>
    </row>
    <row r="158" spans="1:3" x14ac:dyDescent="0.25">
      <c r="A158">
        <v>42180</v>
      </c>
      <c r="B158" t="s">
        <v>3548</v>
      </c>
      <c r="C158" s="3" t="s">
        <v>4940</v>
      </c>
    </row>
    <row r="159" spans="1:3" x14ac:dyDescent="0.25">
      <c r="A159">
        <v>42181</v>
      </c>
      <c r="B159" t="s">
        <v>3108</v>
      </c>
      <c r="C159" s="3" t="s">
        <v>4940</v>
      </c>
    </row>
    <row r="160" spans="1:3" x14ac:dyDescent="0.25">
      <c r="A160">
        <v>42182</v>
      </c>
      <c r="B160" t="s">
        <v>3109</v>
      </c>
      <c r="C160" s="3" t="s">
        <v>4940</v>
      </c>
    </row>
    <row r="161" spans="1:3" x14ac:dyDescent="0.25">
      <c r="A161">
        <v>42183</v>
      </c>
      <c r="B161" t="s">
        <v>4148</v>
      </c>
      <c r="C161" s="3" t="s">
        <v>4940</v>
      </c>
    </row>
    <row r="162" spans="1:3" x14ac:dyDescent="0.25">
      <c r="A162">
        <v>42184</v>
      </c>
      <c r="B162" t="s">
        <v>4153</v>
      </c>
      <c r="C162" s="3" t="s">
        <v>4940</v>
      </c>
    </row>
    <row r="163" spans="1:3" x14ac:dyDescent="0.25">
      <c r="A163">
        <v>42185</v>
      </c>
      <c r="B163" t="s">
        <v>4154</v>
      </c>
      <c r="C163" s="3" t="s">
        <v>4940</v>
      </c>
    </row>
    <row r="164" spans="1:3" x14ac:dyDescent="0.25">
      <c r="A164">
        <v>42296</v>
      </c>
      <c r="B164" t="s">
        <v>3561</v>
      </c>
      <c r="C164" s="3" t="s">
        <v>4940</v>
      </c>
    </row>
    <row r="165" spans="1:3" x14ac:dyDescent="0.25">
      <c r="A165">
        <v>42297</v>
      </c>
      <c r="B165" t="s">
        <v>3562</v>
      </c>
      <c r="C165" s="3" t="s">
        <v>4940</v>
      </c>
    </row>
    <row r="166" spans="1:3" x14ac:dyDescent="0.25">
      <c r="A166">
        <v>42299</v>
      </c>
      <c r="B166" t="s">
        <v>4950</v>
      </c>
      <c r="C166" s="3" t="s">
        <v>4940</v>
      </c>
    </row>
    <row r="167" spans="1:3" x14ac:dyDescent="0.25">
      <c r="A167">
        <v>42300</v>
      </c>
      <c r="B167" t="s">
        <v>4951</v>
      </c>
      <c r="C167" s="3" t="s">
        <v>4940</v>
      </c>
    </row>
    <row r="168" spans="1:3" x14ac:dyDescent="0.25">
      <c r="A168">
        <v>42301</v>
      </c>
      <c r="B168" t="s">
        <v>4721</v>
      </c>
      <c r="C168" s="3" t="s">
        <v>4940</v>
      </c>
    </row>
    <row r="169" spans="1:3" x14ac:dyDescent="0.25">
      <c r="A169">
        <v>42302</v>
      </c>
      <c r="B169" t="s">
        <v>4722</v>
      </c>
      <c r="C169" s="3" t="s">
        <v>4940</v>
      </c>
    </row>
    <row r="170" spans="1:3" x14ac:dyDescent="0.25">
      <c r="A170">
        <v>42303</v>
      </c>
      <c r="B170" t="s">
        <v>3574</v>
      </c>
      <c r="C170" s="3" t="s">
        <v>4940</v>
      </c>
    </row>
    <row r="171" spans="1:3" x14ac:dyDescent="0.25">
      <c r="A171">
        <v>42305</v>
      </c>
      <c r="B171" t="s">
        <v>3569</v>
      </c>
      <c r="C171" s="3" t="s">
        <v>4940</v>
      </c>
    </row>
    <row r="172" spans="1:3" x14ac:dyDescent="0.25">
      <c r="A172">
        <v>42306</v>
      </c>
      <c r="B172" t="s">
        <v>3570</v>
      </c>
      <c r="C172" s="3" t="s">
        <v>4940</v>
      </c>
    </row>
    <row r="173" spans="1:3" x14ac:dyDescent="0.25">
      <c r="A173">
        <v>42307</v>
      </c>
      <c r="B173" t="s">
        <v>3571</v>
      </c>
      <c r="C173" s="3" t="s">
        <v>4940</v>
      </c>
    </row>
    <row r="174" spans="1:3" x14ac:dyDescent="0.25">
      <c r="A174">
        <v>42309</v>
      </c>
      <c r="B174" t="s">
        <v>3871</v>
      </c>
      <c r="C174" s="3" t="s">
        <v>4940</v>
      </c>
    </row>
    <row r="175" spans="1:3" x14ac:dyDescent="0.25">
      <c r="A175">
        <v>42310</v>
      </c>
      <c r="B175" t="s">
        <v>4723</v>
      </c>
      <c r="C175" s="3" t="s">
        <v>4940</v>
      </c>
    </row>
    <row r="176" spans="1:3" x14ac:dyDescent="0.25">
      <c r="A176">
        <v>42384</v>
      </c>
      <c r="B176" t="s">
        <v>3886</v>
      </c>
      <c r="C176" s="3" t="s">
        <v>4940</v>
      </c>
    </row>
    <row r="177" spans="1:3" x14ac:dyDescent="0.25">
      <c r="A177">
        <v>42385</v>
      </c>
      <c r="B177" t="s">
        <v>3885</v>
      </c>
      <c r="C177" s="3" t="s">
        <v>4940</v>
      </c>
    </row>
    <row r="178" spans="1:3" x14ac:dyDescent="0.25">
      <c r="A178">
        <v>42387</v>
      </c>
      <c r="B178" t="s">
        <v>3888</v>
      </c>
      <c r="C178" s="3" t="s">
        <v>4940</v>
      </c>
    </row>
    <row r="179" spans="1:3" x14ac:dyDescent="0.25">
      <c r="A179">
        <v>42389</v>
      </c>
      <c r="B179" t="s">
        <v>3882</v>
      </c>
      <c r="C179" s="3" t="s">
        <v>4940</v>
      </c>
    </row>
    <row r="180" spans="1:3" x14ac:dyDescent="0.25">
      <c r="A180">
        <v>42393</v>
      </c>
      <c r="B180" t="s">
        <v>4147</v>
      </c>
      <c r="C180" s="3" t="s">
        <v>4940</v>
      </c>
    </row>
    <row r="181" spans="1:3" x14ac:dyDescent="0.25">
      <c r="A181">
        <v>42394</v>
      </c>
      <c r="B181" t="s">
        <v>4146</v>
      </c>
      <c r="C181" s="3" t="s">
        <v>4940</v>
      </c>
    </row>
    <row r="182" spans="1:3" x14ac:dyDescent="0.25">
      <c r="A182">
        <v>42399</v>
      </c>
      <c r="B182" t="s">
        <v>4727</v>
      </c>
      <c r="C182" s="3" t="s">
        <v>4940</v>
      </c>
    </row>
    <row r="183" spans="1:3" x14ac:dyDescent="0.25">
      <c r="A183">
        <v>42400</v>
      </c>
      <c r="B183" t="s">
        <v>3623</v>
      </c>
      <c r="C183" s="3" t="s">
        <v>4940</v>
      </c>
    </row>
    <row r="184" spans="1:3" x14ac:dyDescent="0.25">
      <c r="A184">
        <v>42401</v>
      </c>
      <c r="B184" t="s">
        <v>4728</v>
      </c>
      <c r="C184" s="3" t="s">
        <v>4940</v>
      </c>
    </row>
    <row r="185" spans="1:3" x14ac:dyDescent="0.25">
      <c r="A185">
        <v>42402</v>
      </c>
      <c r="B185" t="s">
        <v>4832</v>
      </c>
      <c r="C185" s="3" t="s">
        <v>4940</v>
      </c>
    </row>
    <row r="186" spans="1:3" x14ac:dyDescent="0.25">
      <c r="A186">
        <v>42403</v>
      </c>
      <c r="B186" t="s">
        <v>4729</v>
      </c>
      <c r="C186" s="3" t="s">
        <v>4940</v>
      </c>
    </row>
    <row r="187" spans="1:3" x14ac:dyDescent="0.25">
      <c r="A187">
        <v>42405</v>
      </c>
      <c r="B187" t="s">
        <v>3488</v>
      </c>
      <c r="C187" s="3" t="s">
        <v>4940</v>
      </c>
    </row>
    <row r="188" spans="1:3" x14ac:dyDescent="0.25">
      <c r="A188">
        <v>42406</v>
      </c>
      <c r="B188" t="s">
        <v>4730</v>
      </c>
      <c r="C188" s="3" t="s">
        <v>4940</v>
      </c>
    </row>
    <row r="189" spans="1:3" x14ac:dyDescent="0.25">
      <c r="A189">
        <v>42407</v>
      </c>
      <c r="B189" t="s">
        <v>4731</v>
      </c>
      <c r="C189" s="3" t="s">
        <v>4940</v>
      </c>
    </row>
    <row r="190" spans="1:3" x14ac:dyDescent="0.25">
      <c r="A190">
        <v>42412</v>
      </c>
      <c r="B190" t="s">
        <v>4733</v>
      </c>
      <c r="C190" s="3" t="s">
        <v>4940</v>
      </c>
    </row>
    <row r="191" spans="1:3" x14ac:dyDescent="0.25">
      <c r="A191">
        <v>42413</v>
      </c>
      <c r="B191" t="s">
        <v>3607</v>
      </c>
      <c r="C191" s="3" t="s">
        <v>4940</v>
      </c>
    </row>
    <row r="192" spans="1:3" x14ac:dyDescent="0.25">
      <c r="A192">
        <v>42414</v>
      </c>
      <c r="B192" t="s">
        <v>3605</v>
      </c>
      <c r="C192" s="3" t="s">
        <v>4940</v>
      </c>
    </row>
    <row r="193" spans="1:3" x14ac:dyDescent="0.25">
      <c r="A193">
        <v>42415</v>
      </c>
      <c r="B193" t="s">
        <v>3604</v>
      </c>
      <c r="C193" s="3" t="s">
        <v>4940</v>
      </c>
    </row>
    <row r="194" spans="1:3" x14ac:dyDescent="0.25">
      <c r="A194">
        <v>42417</v>
      </c>
      <c r="B194" t="s">
        <v>3608</v>
      </c>
      <c r="C194" s="3" t="s">
        <v>4940</v>
      </c>
    </row>
    <row r="195" spans="1:3" x14ac:dyDescent="0.25">
      <c r="A195">
        <v>42418</v>
      </c>
      <c r="B195" t="s">
        <v>3609</v>
      </c>
      <c r="C195" s="3" t="s">
        <v>4940</v>
      </c>
    </row>
    <row r="196" spans="1:3" x14ac:dyDescent="0.25">
      <c r="A196">
        <v>42419</v>
      </c>
      <c r="B196" t="s">
        <v>3580</v>
      </c>
      <c r="C196" s="3" t="s">
        <v>4940</v>
      </c>
    </row>
    <row r="197" spans="1:3" x14ac:dyDescent="0.25">
      <c r="A197">
        <v>42420</v>
      </c>
      <c r="B197" t="s">
        <v>3579</v>
      </c>
      <c r="C197" s="3" t="s">
        <v>4940</v>
      </c>
    </row>
    <row r="198" spans="1:3" x14ac:dyDescent="0.25">
      <c r="A198">
        <v>42421</v>
      </c>
      <c r="B198" t="s">
        <v>3603</v>
      </c>
      <c r="C198" s="3" t="s">
        <v>4940</v>
      </c>
    </row>
    <row r="199" spans="1:3" x14ac:dyDescent="0.25">
      <c r="A199">
        <v>42423</v>
      </c>
      <c r="B199" t="s">
        <v>3485</v>
      </c>
      <c r="C199" s="3" t="s">
        <v>4940</v>
      </c>
    </row>
    <row r="200" spans="1:3" x14ac:dyDescent="0.25">
      <c r="A200">
        <v>42424</v>
      </c>
      <c r="B200" t="s">
        <v>3484</v>
      </c>
      <c r="C200" s="3" t="s">
        <v>4940</v>
      </c>
    </row>
    <row r="201" spans="1:3" x14ac:dyDescent="0.25">
      <c r="A201">
        <v>42426</v>
      </c>
      <c r="B201" t="s">
        <v>4736</v>
      </c>
      <c r="C201" s="3" t="s">
        <v>4940</v>
      </c>
    </row>
    <row r="202" spans="1:3" x14ac:dyDescent="0.25">
      <c r="A202">
        <v>42427</v>
      </c>
      <c r="B202" t="s">
        <v>4737</v>
      </c>
      <c r="C202" s="3" t="s">
        <v>4940</v>
      </c>
    </row>
    <row r="203" spans="1:3" x14ac:dyDescent="0.25">
      <c r="A203">
        <v>42428</v>
      </c>
      <c r="B203" t="s">
        <v>4738</v>
      </c>
      <c r="C203" s="3" t="s">
        <v>4940</v>
      </c>
    </row>
    <row r="204" spans="1:3" x14ac:dyDescent="0.25">
      <c r="A204">
        <v>42429</v>
      </c>
      <c r="B204" t="s">
        <v>4739</v>
      </c>
      <c r="C204" s="3" t="s">
        <v>4940</v>
      </c>
    </row>
    <row r="205" spans="1:3" x14ac:dyDescent="0.25">
      <c r="A205">
        <v>42430</v>
      </c>
      <c r="B205" t="s">
        <v>4833</v>
      </c>
      <c r="C205" s="3" t="s">
        <v>4940</v>
      </c>
    </row>
    <row r="206" spans="1:3" x14ac:dyDescent="0.25">
      <c r="A206">
        <v>42431</v>
      </c>
      <c r="B206" t="s">
        <v>4740</v>
      </c>
      <c r="C206" s="3" t="s">
        <v>4940</v>
      </c>
    </row>
    <row r="207" spans="1:3" x14ac:dyDescent="0.25">
      <c r="A207">
        <v>42432</v>
      </c>
      <c r="B207" t="s">
        <v>4834</v>
      </c>
      <c r="C207" s="3" t="s">
        <v>4940</v>
      </c>
    </row>
    <row r="208" spans="1:3" x14ac:dyDescent="0.25">
      <c r="A208">
        <v>42433</v>
      </c>
      <c r="B208" t="s">
        <v>4835</v>
      </c>
      <c r="C208" s="3" t="s">
        <v>4940</v>
      </c>
    </row>
    <row r="209" spans="1:3" x14ac:dyDescent="0.25">
      <c r="A209">
        <v>42434</v>
      </c>
      <c r="B209" t="s">
        <v>3542</v>
      </c>
      <c r="C209" s="3" t="s">
        <v>4940</v>
      </c>
    </row>
    <row r="210" spans="1:3" x14ac:dyDescent="0.25">
      <c r="A210">
        <v>42435</v>
      </c>
      <c r="B210" t="s">
        <v>3541</v>
      </c>
      <c r="C210" s="3" t="s">
        <v>4940</v>
      </c>
    </row>
    <row r="211" spans="1:3" x14ac:dyDescent="0.25">
      <c r="A211">
        <v>42436</v>
      </c>
      <c r="B211" t="s">
        <v>4836</v>
      </c>
      <c r="C211" s="3" t="s">
        <v>4940</v>
      </c>
    </row>
    <row r="212" spans="1:3" x14ac:dyDescent="0.25">
      <c r="A212">
        <v>42437</v>
      </c>
      <c r="B212" t="s">
        <v>4741</v>
      </c>
      <c r="C212" s="3" t="s">
        <v>4940</v>
      </c>
    </row>
    <row r="213" spans="1:3" x14ac:dyDescent="0.25">
      <c r="A213">
        <v>42438</v>
      </c>
      <c r="B213" t="s">
        <v>4742</v>
      </c>
      <c r="C213" s="3" t="s">
        <v>4940</v>
      </c>
    </row>
    <row r="214" spans="1:3" x14ac:dyDescent="0.25">
      <c r="A214">
        <v>42439</v>
      </c>
      <c r="B214" t="s">
        <v>4743</v>
      </c>
      <c r="C214" s="3" t="s">
        <v>4940</v>
      </c>
    </row>
    <row r="215" spans="1:3" x14ac:dyDescent="0.25">
      <c r="A215">
        <v>42440</v>
      </c>
      <c r="B215" t="s">
        <v>4952</v>
      </c>
      <c r="C215" s="3" t="s">
        <v>4940</v>
      </c>
    </row>
    <row r="216" spans="1:3" x14ac:dyDescent="0.25">
      <c r="A216">
        <v>42441</v>
      </c>
      <c r="B216" t="s">
        <v>4953</v>
      </c>
      <c r="C216" s="3" t="s">
        <v>4940</v>
      </c>
    </row>
    <row r="217" spans="1:3" x14ac:dyDescent="0.25">
      <c r="A217">
        <v>42442</v>
      </c>
      <c r="B217" t="s">
        <v>3577</v>
      </c>
      <c r="C217" s="3" t="s">
        <v>4940</v>
      </c>
    </row>
    <row r="218" spans="1:3" x14ac:dyDescent="0.25">
      <c r="A218">
        <v>42443</v>
      </c>
      <c r="B218" t="s">
        <v>4746</v>
      </c>
      <c r="C218" s="3" t="s">
        <v>4940</v>
      </c>
    </row>
    <row r="219" spans="1:3" x14ac:dyDescent="0.25">
      <c r="A219">
        <v>42444</v>
      </c>
      <c r="B219" t="s">
        <v>4954</v>
      </c>
      <c r="C219" s="3" t="s">
        <v>4940</v>
      </c>
    </row>
    <row r="220" spans="1:3" x14ac:dyDescent="0.25">
      <c r="A220">
        <v>42445</v>
      </c>
      <c r="B220" t="s">
        <v>4955</v>
      </c>
      <c r="C220" s="3" t="s">
        <v>4940</v>
      </c>
    </row>
    <row r="221" spans="1:3" x14ac:dyDescent="0.25">
      <c r="A221">
        <v>42446</v>
      </c>
      <c r="B221" t="s">
        <v>4956</v>
      </c>
      <c r="C221" s="3" t="s">
        <v>4940</v>
      </c>
    </row>
    <row r="222" spans="1:3" x14ac:dyDescent="0.25">
      <c r="A222">
        <v>42447</v>
      </c>
      <c r="B222" t="s">
        <v>4957</v>
      </c>
      <c r="C222" s="3" t="s">
        <v>4940</v>
      </c>
    </row>
    <row r="223" spans="1:3" x14ac:dyDescent="0.25">
      <c r="A223">
        <v>42457</v>
      </c>
      <c r="B223" t="s">
        <v>4751</v>
      </c>
      <c r="C223" s="3" t="s">
        <v>4940</v>
      </c>
    </row>
    <row r="224" spans="1:3" x14ac:dyDescent="0.25">
      <c r="A224">
        <v>42458</v>
      </c>
      <c r="B224" t="s">
        <v>4752</v>
      </c>
      <c r="C224" s="3" t="s">
        <v>4940</v>
      </c>
    </row>
    <row r="225" spans="1:3" x14ac:dyDescent="0.25">
      <c r="A225">
        <v>42462</v>
      </c>
      <c r="B225" t="s">
        <v>4754</v>
      </c>
      <c r="C225" s="3" t="s">
        <v>4940</v>
      </c>
    </row>
    <row r="226" spans="1:3" x14ac:dyDescent="0.25">
      <c r="A226">
        <v>42463</v>
      </c>
      <c r="B226" t="s">
        <v>4755</v>
      </c>
      <c r="C226" s="3" t="s">
        <v>4940</v>
      </c>
    </row>
    <row r="227" spans="1:3" x14ac:dyDescent="0.25">
      <c r="A227">
        <v>42464</v>
      </c>
      <c r="B227" t="s">
        <v>4756</v>
      </c>
      <c r="C227" s="3" t="s">
        <v>4940</v>
      </c>
    </row>
    <row r="228" spans="1:3" x14ac:dyDescent="0.25">
      <c r="A228">
        <v>42465</v>
      </c>
      <c r="B228" t="s">
        <v>4757</v>
      </c>
      <c r="C228" s="3" t="s">
        <v>4940</v>
      </c>
    </row>
    <row r="229" spans="1:3" x14ac:dyDescent="0.25">
      <c r="A229">
        <v>42466</v>
      </c>
      <c r="B229" t="s">
        <v>4758</v>
      </c>
      <c r="C229" s="3" t="s">
        <v>4940</v>
      </c>
    </row>
    <row r="230" spans="1:3" x14ac:dyDescent="0.25">
      <c r="A230">
        <v>42467</v>
      </c>
      <c r="B230" t="s">
        <v>3593</v>
      </c>
      <c r="C230" s="3" t="s">
        <v>4940</v>
      </c>
    </row>
    <row r="231" spans="1:3" x14ac:dyDescent="0.25">
      <c r="A231">
        <v>42480</v>
      </c>
      <c r="B231" t="s">
        <v>3506</v>
      </c>
      <c r="C231" s="3" t="s">
        <v>4940</v>
      </c>
    </row>
    <row r="232" spans="1:3" x14ac:dyDescent="0.25">
      <c r="A232">
        <v>42481</v>
      </c>
      <c r="B232" t="s">
        <v>3505</v>
      </c>
      <c r="C232" s="3" t="s">
        <v>4940</v>
      </c>
    </row>
    <row r="233" spans="1:3" x14ac:dyDescent="0.25">
      <c r="A233">
        <v>42482</v>
      </c>
      <c r="B233" t="s">
        <v>4958</v>
      </c>
      <c r="C233" s="3" t="s">
        <v>4940</v>
      </c>
    </row>
    <row r="234" spans="1:3" x14ac:dyDescent="0.25">
      <c r="A234">
        <v>42483</v>
      </c>
      <c r="B234" t="s">
        <v>4959</v>
      </c>
      <c r="C234" s="3" t="s">
        <v>4940</v>
      </c>
    </row>
    <row r="235" spans="1:3" x14ac:dyDescent="0.25">
      <c r="A235">
        <v>42484</v>
      </c>
      <c r="B235" t="s">
        <v>3631</v>
      </c>
      <c r="C235" s="3" t="s">
        <v>4940</v>
      </c>
    </row>
    <row r="236" spans="1:3" x14ac:dyDescent="0.25">
      <c r="A236">
        <v>42485</v>
      </c>
      <c r="B236" t="s">
        <v>4960</v>
      </c>
      <c r="C236" s="3" t="s">
        <v>4940</v>
      </c>
    </row>
    <row r="237" spans="1:3" x14ac:dyDescent="0.25">
      <c r="A237">
        <v>42486</v>
      </c>
      <c r="B237" t="s">
        <v>4763</v>
      </c>
      <c r="C237" s="3" t="s">
        <v>4940</v>
      </c>
    </row>
    <row r="238" spans="1:3" x14ac:dyDescent="0.25">
      <c r="A238">
        <v>42529</v>
      </c>
      <c r="B238" t="s">
        <v>4764</v>
      </c>
      <c r="C238" s="3" t="s">
        <v>4940</v>
      </c>
    </row>
    <row r="239" spans="1:3" x14ac:dyDescent="0.25">
      <c r="A239">
        <v>42546</v>
      </c>
      <c r="B239" t="s">
        <v>3650</v>
      </c>
      <c r="C239" s="3" t="s">
        <v>4940</v>
      </c>
    </row>
    <row r="240" spans="1:3" x14ac:dyDescent="0.25">
      <c r="A240">
        <v>42552</v>
      </c>
      <c r="B240" t="s">
        <v>4766</v>
      </c>
      <c r="C240" s="3" t="s">
        <v>4940</v>
      </c>
    </row>
    <row r="241" spans="1:3" x14ac:dyDescent="0.25">
      <c r="A241">
        <v>42559</v>
      </c>
      <c r="B241" t="s">
        <v>3117</v>
      </c>
      <c r="C241" s="3" t="s">
        <v>4940</v>
      </c>
    </row>
    <row r="242" spans="1:3" x14ac:dyDescent="0.25">
      <c r="A242">
        <v>42994</v>
      </c>
      <c r="B242" t="s">
        <v>4769</v>
      </c>
      <c r="C242" s="3" t="s">
        <v>4940</v>
      </c>
    </row>
    <row r="243" spans="1:3" x14ac:dyDescent="0.25">
      <c r="A243">
        <v>42995</v>
      </c>
      <c r="B243" t="s">
        <v>4770</v>
      </c>
      <c r="C243" s="3" t="s">
        <v>4940</v>
      </c>
    </row>
    <row r="244" spans="1:3" x14ac:dyDescent="0.25">
      <c r="A244">
        <v>43048</v>
      </c>
      <c r="B244" t="s">
        <v>4771</v>
      </c>
      <c r="C244" s="3" t="s">
        <v>4940</v>
      </c>
    </row>
    <row r="245" spans="1:3" x14ac:dyDescent="0.25">
      <c r="A245">
        <v>43049</v>
      </c>
      <c r="B245" t="s">
        <v>4837</v>
      </c>
      <c r="C245" s="3" t="s">
        <v>4940</v>
      </c>
    </row>
    <row r="246" spans="1:3" x14ac:dyDescent="0.25">
      <c r="A246">
        <v>43050</v>
      </c>
      <c r="B246" t="s">
        <v>4772</v>
      </c>
      <c r="C246" s="3" t="s">
        <v>4940</v>
      </c>
    </row>
    <row r="247" spans="1:3" x14ac:dyDescent="0.25">
      <c r="A247">
        <v>43064</v>
      </c>
      <c r="B247" t="s">
        <v>4773</v>
      </c>
      <c r="C247" s="3" t="s">
        <v>4940</v>
      </c>
    </row>
    <row r="248" spans="1:3" x14ac:dyDescent="0.25">
      <c r="A248">
        <v>43072</v>
      </c>
      <c r="B248" t="s">
        <v>4774</v>
      </c>
      <c r="C248" s="3" t="s">
        <v>4940</v>
      </c>
    </row>
    <row r="249" spans="1:3" x14ac:dyDescent="0.25">
      <c r="A249">
        <v>43073</v>
      </c>
      <c r="B249" t="s">
        <v>3122</v>
      </c>
      <c r="C249" s="3" t="s">
        <v>4940</v>
      </c>
    </row>
    <row r="250" spans="1:3" x14ac:dyDescent="0.25">
      <c r="A250">
        <v>43075</v>
      </c>
      <c r="B250" t="s">
        <v>4775</v>
      </c>
      <c r="C250" s="3" t="s">
        <v>4940</v>
      </c>
    </row>
    <row r="251" spans="1:3" x14ac:dyDescent="0.25">
      <c r="A251">
        <v>43076</v>
      </c>
      <c r="B251" t="s">
        <v>4776</v>
      </c>
      <c r="C251" s="3" t="s">
        <v>4940</v>
      </c>
    </row>
    <row r="252" spans="1:3" x14ac:dyDescent="0.25">
      <c r="A252">
        <v>43077</v>
      </c>
      <c r="B252" t="s">
        <v>3863</v>
      </c>
      <c r="C252" s="3" t="s">
        <v>4940</v>
      </c>
    </row>
    <row r="253" spans="1:3" x14ac:dyDescent="0.25">
      <c r="A253">
        <v>43078</v>
      </c>
      <c r="B253" t="s">
        <v>3865</v>
      </c>
      <c r="C253" s="3" t="s">
        <v>4940</v>
      </c>
    </row>
    <row r="254" spans="1:3" x14ac:dyDescent="0.25">
      <c r="A254">
        <v>43079</v>
      </c>
      <c r="B254" t="s">
        <v>3864</v>
      </c>
      <c r="C254" s="3" t="s">
        <v>4940</v>
      </c>
    </row>
    <row r="255" spans="1:3" x14ac:dyDescent="0.25">
      <c r="A255">
        <v>43080</v>
      </c>
      <c r="B255" t="s">
        <v>3892</v>
      </c>
      <c r="C255" s="3" t="s">
        <v>4940</v>
      </c>
    </row>
    <row r="256" spans="1:3" x14ac:dyDescent="0.25">
      <c r="A256">
        <v>43082</v>
      </c>
      <c r="B256" t="s">
        <v>3896</v>
      </c>
      <c r="C256" s="3" t="s">
        <v>4940</v>
      </c>
    </row>
    <row r="257" spans="1:3" x14ac:dyDescent="0.25">
      <c r="A257">
        <v>43083</v>
      </c>
      <c r="B257" t="s">
        <v>3897</v>
      </c>
      <c r="C257" s="3" t="s">
        <v>4940</v>
      </c>
    </row>
    <row r="258" spans="1:3" x14ac:dyDescent="0.25">
      <c r="A258">
        <v>43084</v>
      </c>
      <c r="B258" t="s">
        <v>4961</v>
      </c>
      <c r="C258" s="3" t="s">
        <v>4940</v>
      </c>
    </row>
    <row r="259" spans="1:3" x14ac:dyDescent="0.25">
      <c r="A259">
        <v>43088</v>
      </c>
      <c r="B259" t="s">
        <v>4777</v>
      </c>
      <c r="C259" s="3" t="s">
        <v>4940</v>
      </c>
    </row>
    <row r="260" spans="1:3" x14ac:dyDescent="0.25">
      <c r="A260">
        <v>43096</v>
      </c>
      <c r="B260" t="s">
        <v>3898</v>
      </c>
      <c r="C260" s="3" t="s">
        <v>4940</v>
      </c>
    </row>
    <row r="261" spans="1:3" x14ac:dyDescent="0.25">
      <c r="A261">
        <v>43097</v>
      </c>
      <c r="B261" t="s">
        <v>4839</v>
      </c>
      <c r="C261" s="3" t="s">
        <v>4940</v>
      </c>
    </row>
    <row r="262" spans="1:3" x14ac:dyDescent="0.25">
      <c r="A262">
        <v>34111</v>
      </c>
      <c r="B262" t="s">
        <v>4571</v>
      </c>
      <c r="C262" s="3" t="s">
        <v>4962</v>
      </c>
    </row>
    <row r="263" spans="1:3" x14ac:dyDescent="0.25">
      <c r="A263">
        <v>34127</v>
      </c>
      <c r="B263" t="s">
        <v>4158</v>
      </c>
      <c r="C263" s="3" t="s">
        <v>4962</v>
      </c>
    </row>
    <row r="264" spans="1:3" x14ac:dyDescent="0.25">
      <c r="A264">
        <v>34128</v>
      </c>
      <c r="B264" t="s">
        <v>4159</v>
      </c>
      <c r="C264" s="3" t="s">
        <v>4962</v>
      </c>
    </row>
    <row r="265" spans="1:3" x14ac:dyDescent="0.25">
      <c r="A265">
        <v>34322</v>
      </c>
      <c r="B265" t="s">
        <v>3557</v>
      </c>
      <c r="C265" s="3" t="s">
        <v>4962</v>
      </c>
    </row>
    <row r="266" spans="1:3" x14ac:dyDescent="0.25">
      <c r="A266">
        <v>34324</v>
      </c>
      <c r="B266" t="s">
        <v>3549</v>
      </c>
      <c r="C266" s="3" t="s">
        <v>4962</v>
      </c>
    </row>
    <row r="267" spans="1:3" x14ac:dyDescent="0.25">
      <c r="A267">
        <v>34327</v>
      </c>
      <c r="B267" t="s">
        <v>3551</v>
      </c>
      <c r="C267" s="3" t="s">
        <v>4962</v>
      </c>
    </row>
    <row r="268" spans="1:3" x14ac:dyDescent="0.25">
      <c r="A268">
        <v>34328</v>
      </c>
      <c r="B268" t="s">
        <v>3552</v>
      </c>
      <c r="C268" s="3" t="s">
        <v>4962</v>
      </c>
    </row>
    <row r="269" spans="1:3" x14ac:dyDescent="0.25">
      <c r="A269">
        <v>34329</v>
      </c>
      <c r="B269" t="s">
        <v>4157</v>
      </c>
      <c r="C269" s="3" t="s">
        <v>4962</v>
      </c>
    </row>
    <row r="270" spans="1:3" x14ac:dyDescent="0.25">
      <c r="A270">
        <v>34331</v>
      </c>
      <c r="B270" t="s">
        <v>3553</v>
      </c>
      <c r="C270" s="3" t="s">
        <v>4962</v>
      </c>
    </row>
    <row r="271" spans="1:3" x14ac:dyDescent="0.25">
      <c r="A271">
        <v>34332</v>
      </c>
      <c r="B271" t="s">
        <v>3554</v>
      </c>
      <c r="C271" s="3" t="s">
        <v>4962</v>
      </c>
    </row>
    <row r="272" spans="1:3" x14ac:dyDescent="0.25">
      <c r="A272">
        <v>34337</v>
      </c>
      <c r="B272" t="s">
        <v>3550</v>
      </c>
      <c r="C272" s="3" t="s">
        <v>4962</v>
      </c>
    </row>
    <row r="273" spans="1:3" x14ac:dyDescent="0.25">
      <c r="A273">
        <v>34344</v>
      </c>
      <c r="B273" t="s">
        <v>3566</v>
      </c>
      <c r="C273" s="3" t="s">
        <v>4962</v>
      </c>
    </row>
    <row r="274" spans="1:3" x14ac:dyDescent="0.25">
      <c r="A274">
        <v>34386</v>
      </c>
      <c r="B274" t="s">
        <v>4603</v>
      </c>
      <c r="C274" s="3" t="s">
        <v>4962</v>
      </c>
    </row>
    <row r="275" spans="1:3" x14ac:dyDescent="0.25">
      <c r="A275">
        <v>34388</v>
      </c>
      <c r="B275" t="s">
        <v>4604</v>
      </c>
      <c r="C275" s="3" t="s">
        <v>4962</v>
      </c>
    </row>
    <row r="276" spans="1:3" x14ac:dyDescent="0.25">
      <c r="A276">
        <v>34389</v>
      </c>
      <c r="B276" t="s">
        <v>4605</v>
      </c>
      <c r="C276" s="3" t="s">
        <v>4962</v>
      </c>
    </row>
    <row r="277" spans="1:3" x14ac:dyDescent="0.25">
      <c r="A277">
        <v>34390</v>
      </c>
      <c r="B277" t="s">
        <v>4606</v>
      </c>
      <c r="C277" s="3" t="s">
        <v>4962</v>
      </c>
    </row>
    <row r="278" spans="1:3" x14ac:dyDescent="0.25">
      <c r="A278">
        <v>34391</v>
      </c>
      <c r="B278" t="s">
        <v>4607</v>
      </c>
      <c r="C278" s="3" t="s">
        <v>4962</v>
      </c>
    </row>
    <row r="279" spans="1:3" x14ac:dyDescent="0.25">
      <c r="A279">
        <v>34392</v>
      </c>
      <c r="B279" t="s">
        <v>4608</v>
      </c>
      <c r="C279" s="3" t="s">
        <v>4962</v>
      </c>
    </row>
    <row r="280" spans="1:3" x14ac:dyDescent="0.25">
      <c r="A280">
        <v>34393</v>
      </c>
      <c r="B280" t="s">
        <v>4609</v>
      </c>
      <c r="C280" s="3" t="s">
        <v>4962</v>
      </c>
    </row>
    <row r="281" spans="1:3" x14ac:dyDescent="0.25">
      <c r="A281">
        <v>34394</v>
      </c>
      <c r="B281" t="s">
        <v>4610</v>
      </c>
      <c r="C281" s="3" t="s">
        <v>4962</v>
      </c>
    </row>
    <row r="282" spans="1:3" x14ac:dyDescent="0.25">
      <c r="A282">
        <v>34441</v>
      </c>
      <c r="B282" t="s">
        <v>4613</v>
      </c>
      <c r="C282" s="3" t="s">
        <v>4962</v>
      </c>
    </row>
    <row r="283" spans="1:3" x14ac:dyDescent="0.25">
      <c r="A283">
        <v>34442</v>
      </c>
      <c r="B283" t="s">
        <v>4614</v>
      </c>
      <c r="C283" s="3" t="s">
        <v>4962</v>
      </c>
    </row>
    <row r="284" spans="1:3" x14ac:dyDescent="0.25">
      <c r="A284">
        <v>34597</v>
      </c>
      <c r="B284" t="s">
        <v>4623</v>
      </c>
      <c r="C284" s="3" t="s">
        <v>4962</v>
      </c>
    </row>
    <row r="285" spans="1:3" x14ac:dyDescent="0.25">
      <c r="A285">
        <v>35139</v>
      </c>
      <c r="B285" t="s">
        <v>4635</v>
      </c>
      <c r="C285" s="3" t="s">
        <v>4962</v>
      </c>
    </row>
    <row r="286" spans="1:3" x14ac:dyDescent="0.25">
      <c r="A286">
        <v>35141</v>
      </c>
      <c r="B286" t="s">
        <v>4636</v>
      </c>
      <c r="C286" s="3" t="s">
        <v>4962</v>
      </c>
    </row>
    <row r="287" spans="1:3" x14ac:dyDescent="0.25">
      <c r="A287">
        <v>35142</v>
      </c>
      <c r="B287" t="s">
        <v>4637</v>
      </c>
      <c r="C287" s="3" t="s">
        <v>4962</v>
      </c>
    </row>
    <row r="288" spans="1:3" x14ac:dyDescent="0.25">
      <c r="A288">
        <v>35143</v>
      </c>
      <c r="B288" t="s">
        <v>4638</v>
      </c>
      <c r="C288" s="3" t="s">
        <v>4962</v>
      </c>
    </row>
    <row r="289" spans="1:3" x14ac:dyDescent="0.25">
      <c r="A289">
        <v>35144</v>
      </c>
      <c r="B289" t="s">
        <v>4639</v>
      </c>
      <c r="C289" s="3" t="s">
        <v>4962</v>
      </c>
    </row>
    <row r="290" spans="1:3" x14ac:dyDescent="0.25">
      <c r="A290">
        <v>35145</v>
      </c>
      <c r="B290" t="s">
        <v>4640</v>
      </c>
      <c r="C290" s="3" t="s">
        <v>4962</v>
      </c>
    </row>
    <row r="291" spans="1:3" x14ac:dyDescent="0.25">
      <c r="A291">
        <v>36108</v>
      </c>
      <c r="B291" t="s">
        <v>4647</v>
      </c>
      <c r="C291" s="3" t="s">
        <v>4962</v>
      </c>
    </row>
    <row r="292" spans="1:3" x14ac:dyDescent="0.25">
      <c r="A292">
        <v>36109</v>
      </c>
      <c r="B292" t="s">
        <v>4648</v>
      </c>
      <c r="C292" s="3" t="s">
        <v>4962</v>
      </c>
    </row>
    <row r="293" spans="1:3" x14ac:dyDescent="0.25">
      <c r="A293">
        <v>36110</v>
      </c>
      <c r="B293" t="s">
        <v>4649</v>
      </c>
      <c r="C293" s="3" t="s">
        <v>4962</v>
      </c>
    </row>
    <row r="294" spans="1:3" x14ac:dyDescent="0.25">
      <c r="A294">
        <v>36186</v>
      </c>
      <c r="B294" t="s">
        <v>3555</v>
      </c>
      <c r="C294" s="3" t="s">
        <v>4962</v>
      </c>
    </row>
    <row r="295" spans="1:3" x14ac:dyDescent="0.25">
      <c r="A295">
        <v>36187</v>
      </c>
      <c r="B295" t="s">
        <v>3556</v>
      </c>
      <c r="C295" s="3" t="s">
        <v>4962</v>
      </c>
    </row>
    <row r="296" spans="1:3" x14ac:dyDescent="0.25">
      <c r="A296">
        <v>36235</v>
      </c>
      <c r="B296" t="s">
        <v>3615</v>
      </c>
      <c r="C296" s="3" t="s">
        <v>4962</v>
      </c>
    </row>
    <row r="297" spans="1:3" x14ac:dyDescent="0.25">
      <c r="A297">
        <v>36338</v>
      </c>
      <c r="B297" t="s">
        <v>3564</v>
      </c>
      <c r="C297" s="3" t="s">
        <v>4962</v>
      </c>
    </row>
    <row r="298" spans="1:3" x14ac:dyDescent="0.25">
      <c r="A298">
        <v>36339</v>
      </c>
      <c r="B298" t="s">
        <v>3563</v>
      </c>
      <c r="C298" s="3" t="s">
        <v>4962</v>
      </c>
    </row>
    <row r="299" spans="1:3" x14ac:dyDescent="0.25">
      <c r="A299">
        <v>36340</v>
      </c>
      <c r="B299" t="s">
        <v>4831</v>
      </c>
      <c r="C299" s="3" t="s">
        <v>4962</v>
      </c>
    </row>
    <row r="300" spans="1:3" x14ac:dyDescent="0.25">
      <c r="A300">
        <v>36439</v>
      </c>
      <c r="B300" t="s">
        <v>4155</v>
      </c>
      <c r="C300" s="3" t="s">
        <v>4962</v>
      </c>
    </row>
    <row r="301" spans="1:3" x14ac:dyDescent="0.25">
      <c r="A301">
        <v>36440</v>
      </c>
      <c r="B301" t="s">
        <v>4156</v>
      </c>
      <c r="C301" s="3" t="s">
        <v>4962</v>
      </c>
    </row>
    <row r="302" spans="1:3" x14ac:dyDescent="0.25">
      <c r="A302">
        <v>37114</v>
      </c>
      <c r="B302" t="s">
        <v>4672</v>
      </c>
      <c r="C302" s="3" t="s">
        <v>4962</v>
      </c>
    </row>
    <row r="303" spans="1:3" x14ac:dyDescent="0.25">
      <c r="A303">
        <v>37728</v>
      </c>
      <c r="B303" t="s">
        <v>4693</v>
      </c>
      <c r="C303" s="3" t="s">
        <v>4962</v>
      </c>
    </row>
    <row r="304" spans="1:3" x14ac:dyDescent="0.25">
      <c r="A304">
        <v>37734</v>
      </c>
      <c r="B304" t="s">
        <v>3568</v>
      </c>
      <c r="C304" s="3" t="s">
        <v>4962</v>
      </c>
    </row>
    <row r="305" spans="1:3" x14ac:dyDescent="0.25">
      <c r="A305">
        <v>37735</v>
      </c>
      <c r="B305" t="s">
        <v>3567</v>
      </c>
      <c r="C305" s="3" t="s">
        <v>4962</v>
      </c>
    </row>
    <row r="306" spans="1:3" x14ac:dyDescent="0.25">
      <c r="A306">
        <v>37736</v>
      </c>
      <c r="B306" t="s">
        <v>4694</v>
      </c>
      <c r="C306" s="3" t="s">
        <v>4962</v>
      </c>
    </row>
    <row r="307" spans="1:3" x14ac:dyDescent="0.25">
      <c r="A307">
        <v>37737</v>
      </c>
      <c r="B307" t="s">
        <v>4695</v>
      </c>
      <c r="C307" s="3" t="s">
        <v>4962</v>
      </c>
    </row>
    <row r="308" spans="1:3" x14ac:dyDescent="0.25">
      <c r="A308">
        <v>42019</v>
      </c>
      <c r="B308" t="s">
        <v>4696</v>
      </c>
      <c r="C308" s="3" t="s">
        <v>4962</v>
      </c>
    </row>
    <row r="309" spans="1:3" x14ac:dyDescent="0.25">
      <c r="A309">
        <v>42024</v>
      </c>
      <c r="B309" t="s">
        <v>4698</v>
      </c>
      <c r="C309" s="3" t="s">
        <v>4962</v>
      </c>
    </row>
    <row r="310" spans="1:3" x14ac:dyDescent="0.25">
      <c r="A310">
        <v>42025</v>
      </c>
      <c r="B310" t="s">
        <v>4699</v>
      </c>
      <c r="C310" s="3" t="s">
        <v>4962</v>
      </c>
    </row>
    <row r="311" spans="1:3" x14ac:dyDescent="0.25">
      <c r="A311">
        <v>42184</v>
      </c>
      <c r="B311" t="s">
        <v>4153</v>
      </c>
      <c r="C311" s="3" t="s">
        <v>4962</v>
      </c>
    </row>
    <row r="312" spans="1:3" x14ac:dyDescent="0.25">
      <c r="A312">
        <v>42185</v>
      </c>
      <c r="B312" t="s">
        <v>4154</v>
      </c>
      <c r="C312" s="3" t="s">
        <v>4962</v>
      </c>
    </row>
    <row r="313" spans="1:3" x14ac:dyDescent="0.25">
      <c r="A313">
        <v>42296</v>
      </c>
      <c r="B313" t="s">
        <v>3561</v>
      </c>
      <c r="C313" s="3" t="s">
        <v>4962</v>
      </c>
    </row>
    <row r="314" spans="1:3" x14ac:dyDescent="0.25">
      <c r="A314">
        <v>42297</v>
      </c>
      <c r="B314" t="s">
        <v>3562</v>
      </c>
      <c r="C314" s="3" t="s">
        <v>4962</v>
      </c>
    </row>
    <row r="315" spans="1:3" x14ac:dyDescent="0.25">
      <c r="A315">
        <v>42437</v>
      </c>
      <c r="B315" t="s">
        <v>4741</v>
      </c>
      <c r="C315" s="3" t="s">
        <v>4962</v>
      </c>
    </row>
    <row r="316" spans="1:3" x14ac:dyDescent="0.25">
      <c r="A316">
        <v>42438</v>
      </c>
      <c r="B316" t="s">
        <v>4742</v>
      </c>
      <c r="C316" s="3" t="s">
        <v>4962</v>
      </c>
    </row>
    <row r="317" spans="1:3" x14ac:dyDescent="0.25">
      <c r="A317">
        <v>42439</v>
      </c>
      <c r="B317" t="s">
        <v>4743</v>
      </c>
      <c r="C317" s="3" t="s">
        <v>4962</v>
      </c>
    </row>
    <row r="318" spans="1:3" x14ac:dyDescent="0.25">
      <c r="A318">
        <v>42457</v>
      </c>
      <c r="B318" t="s">
        <v>4751</v>
      </c>
      <c r="C318" s="3" t="s">
        <v>4962</v>
      </c>
    </row>
    <row r="319" spans="1:3" x14ac:dyDescent="0.25">
      <c r="A319">
        <v>42458</v>
      </c>
      <c r="B319" t="s">
        <v>4752</v>
      </c>
      <c r="C319" s="3" t="s">
        <v>4962</v>
      </c>
    </row>
    <row r="320" spans="1:3" x14ac:dyDescent="0.25">
      <c r="A320">
        <v>42485</v>
      </c>
      <c r="B320" t="s">
        <v>4960</v>
      </c>
      <c r="C320" s="3" t="s">
        <v>4962</v>
      </c>
    </row>
    <row r="321" spans="1:3" x14ac:dyDescent="0.25">
      <c r="A321">
        <v>42486</v>
      </c>
      <c r="B321" t="s">
        <v>4763</v>
      </c>
      <c r="C321" s="3" t="s">
        <v>4962</v>
      </c>
    </row>
    <row r="322" spans="1:3" x14ac:dyDescent="0.25">
      <c r="A322">
        <v>42531</v>
      </c>
      <c r="B322" t="s">
        <v>3632</v>
      </c>
      <c r="C322" s="3" t="s">
        <v>4962</v>
      </c>
    </row>
    <row r="323" spans="1:3" x14ac:dyDescent="0.25">
      <c r="A323">
        <v>42532</v>
      </c>
      <c r="B323" t="s">
        <v>4938</v>
      </c>
      <c r="C323" s="3" t="s">
        <v>4962</v>
      </c>
    </row>
    <row r="324" spans="1:3" x14ac:dyDescent="0.25">
      <c r="A324">
        <v>43075</v>
      </c>
      <c r="B324" t="s">
        <v>4775</v>
      </c>
      <c r="C324" s="3" t="s">
        <v>4962</v>
      </c>
    </row>
    <row r="325" spans="1:3" x14ac:dyDescent="0.25">
      <c r="A325">
        <v>43076</v>
      </c>
      <c r="B325" t="s">
        <v>4776</v>
      </c>
      <c r="C325" s="3" t="s">
        <v>4962</v>
      </c>
    </row>
    <row r="326" spans="1:3" x14ac:dyDescent="0.25">
      <c r="A326">
        <v>43077</v>
      </c>
      <c r="B326" t="s">
        <v>3863</v>
      </c>
      <c r="C326" s="3" t="s">
        <v>4962</v>
      </c>
    </row>
    <row r="327" spans="1:3" x14ac:dyDescent="0.25">
      <c r="A327">
        <v>43078</v>
      </c>
      <c r="B327" t="s">
        <v>3865</v>
      </c>
      <c r="C327" s="3" t="s">
        <v>4962</v>
      </c>
    </row>
    <row r="328" spans="1:3" x14ac:dyDescent="0.25">
      <c r="A328">
        <v>43079</v>
      </c>
      <c r="B328" t="s">
        <v>3864</v>
      </c>
      <c r="C328" s="3" t="s">
        <v>4962</v>
      </c>
    </row>
    <row r="329" spans="1:3" x14ac:dyDescent="0.25">
      <c r="A329">
        <v>43080</v>
      </c>
      <c r="B329" t="s">
        <v>3892</v>
      </c>
      <c r="C329" s="3" t="s">
        <v>4962</v>
      </c>
    </row>
    <row r="330" spans="1:3" x14ac:dyDescent="0.25">
      <c r="A330">
        <v>34018</v>
      </c>
      <c r="B330" t="s">
        <v>4563</v>
      </c>
      <c r="C330" t="s">
        <v>4963</v>
      </c>
    </row>
    <row r="331" spans="1:3" x14ac:dyDescent="0.25">
      <c r="A331">
        <v>34021</v>
      </c>
      <c r="B331" t="s">
        <v>4565</v>
      </c>
      <c r="C331" t="s">
        <v>4963</v>
      </c>
    </row>
    <row r="332" spans="1:3" x14ac:dyDescent="0.25">
      <c r="A332">
        <v>34022</v>
      </c>
      <c r="B332" t="s">
        <v>4566</v>
      </c>
      <c r="C332" t="s">
        <v>4963</v>
      </c>
    </row>
    <row r="333" spans="1:3" x14ac:dyDescent="0.25">
      <c r="A333">
        <v>34033</v>
      </c>
      <c r="B333" t="s">
        <v>4569</v>
      </c>
      <c r="C333" t="s">
        <v>4963</v>
      </c>
    </row>
    <row r="334" spans="1:3" x14ac:dyDescent="0.25">
      <c r="A334">
        <v>34065</v>
      </c>
      <c r="B334" t="s">
        <v>4570</v>
      </c>
      <c r="C334" t="s">
        <v>4963</v>
      </c>
    </row>
    <row r="335" spans="1:3" x14ac:dyDescent="0.25">
      <c r="A335">
        <v>34066</v>
      </c>
      <c r="B335" t="s">
        <v>4841</v>
      </c>
      <c r="C335" t="s">
        <v>4963</v>
      </c>
    </row>
    <row r="336" spans="1:3" x14ac:dyDescent="0.25">
      <c r="A336">
        <v>34067</v>
      </c>
      <c r="B336" t="s">
        <v>3064</v>
      </c>
      <c r="C336" t="s">
        <v>4963</v>
      </c>
    </row>
    <row r="337" spans="1:3" x14ac:dyDescent="0.25">
      <c r="A337">
        <v>34068</v>
      </c>
      <c r="B337" t="s">
        <v>3101</v>
      </c>
      <c r="C337" t="s">
        <v>4963</v>
      </c>
    </row>
    <row r="338" spans="1:3" x14ac:dyDescent="0.25">
      <c r="A338">
        <v>34069</v>
      </c>
      <c r="B338" t="s">
        <v>3076</v>
      </c>
      <c r="C338" t="s">
        <v>4963</v>
      </c>
    </row>
    <row r="339" spans="1:3" x14ac:dyDescent="0.25">
      <c r="A339">
        <v>34070</v>
      </c>
      <c r="B339" t="s">
        <v>3446</v>
      </c>
      <c r="C339" t="s">
        <v>4963</v>
      </c>
    </row>
    <row r="340" spans="1:3" x14ac:dyDescent="0.25">
      <c r="A340">
        <v>34071</v>
      </c>
      <c r="B340" t="s">
        <v>3091</v>
      </c>
      <c r="C340" t="s">
        <v>4963</v>
      </c>
    </row>
    <row r="341" spans="1:3" x14ac:dyDescent="0.25">
      <c r="A341">
        <v>34072</v>
      </c>
      <c r="B341" t="s">
        <v>3097</v>
      </c>
      <c r="C341" t="s">
        <v>4963</v>
      </c>
    </row>
    <row r="342" spans="1:3" x14ac:dyDescent="0.25">
      <c r="A342">
        <v>34073</v>
      </c>
      <c r="B342" t="s">
        <v>3099</v>
      </c>
      <c r="C342" t="s">
        <v>4963</v>
      </c>
    </row>
    <row r="343" spans="1:3" x14ac:dyDescent="0.25">
      <c r="A343">
        <v>34088</v>
      </c>
      <c r="B343" t="s">
        <v>4414</v>
      </c>
      <c r="C343" t="s">
        <v>4963</v>
      </c>
    </row>
    <row r="344" spans="1:3" x14ac:dyDescent="0.25">
      <c r="A344">
        <v>34089</v>
      </c>
      <c r="B344" t="s">
        <v>4842</v>
      </c>
      <c r="C344" t="s">
        <v>4963</v>
      </c>
    </row>
    <row r="345" spans="1:3" x14ac:dyDescent="0.25">
      <c r="A345">
        <v>34090</v>
      </c>
      <c r="B345" t="s">
        <v>4843</v>
      </c>
      <c r="C345" t="s">
        <v>4963</v>
      </c>
    </row>
    <row r="346" spans="1:3" x14ac:dyDescent="0.25">
      <c r="A346">
        <v>34138</v>
      </c>
      <c r="B346" t="s">
        <v>4537</v>
      </c>
      <c r="C346" t="s">
        <v>4963</v>
      </c>
    </row>
    <row r="347" spans="1:3" x14ac:dyDescent="0.25">
      <c r="A347">
        <v>34139</v>
      </c>
      <c r="B347" t="s">
        <v>4538</v>
      </c>
      <c r="C347" t="s">
        <v>4963</v>
      </c>
    </row>
    <row r="348" spans="1:3" x14ac:dyDescent="0.25">
      <c r="A348">
        <v>34143</v>
      </c>
      <c r="B348" t="s">
        <v>4539</v>
      </c>
      <c r="C348" t="s">
        <v>4963</v>
      </c>
    </row>
    <row r="349" spans="1:3" x14ac:dyDescent="0.25">
      <c r="A349">
        <v>34144</v>
      </c>
      <c r="B349" t="s">
        <v>4540</v>
      </c>
      <c r="C349" t="s">
        <v>4963</v>
      </c>
    </row>
    <row r="350" spans="1:3" x14ac:dyDescent="0.25">
      <c r="A350">
        <v>34153</v>
      </c>
      <c r="B350" t="s">
        <v>4541</v>
      </c>
      <c r="C350" t="s">
        <v>4963</v>
      </c>
    </row>
    <row r="351" spans="1:3" x14ac:dyDescent="0.25">
      <c r="A351">
        <v>34161</v>
      </c>
      <c r="B351" t="s">
        <v>4544</v>
      </c>
      <c r="C351" t="s">
        <v>4963</v>
      </c>
    </row>
    <row r="352" spans="1:3" x14ac:dyDescent="0.25">
      <c r="A352">
        <v>34188</v>
      </c>
      <c r="B352" t="s">
        <v>4574</v>
      </c>
      <c r="C352" t="s">
        <v>4963</v>
      </c>
    </row>
    <row r="353" spans="1:3" x14ac:dyDescent="0.25">
      <c r="A353">
        <v>34209</v>
      </c>
      <c r="B353" t="s">
        <v>2748</v>
      </c>
      <c r="C353" t="s">
        <v>4963</v>
      </c>
    </row>
    <row r="354" spans="1:3" x14ac:dyDescent="0.25">
      <c r="A354">
        <v>34222</v>
      </c>
      <c r="B354" t="s">
        <v>4553</v>
      </c>
      <c r="C354" t="s">
        <v>4963</v>
      </c>
    </row>
    <row r="355" spans="1:3" x14ac:dyDescent="0.25">
      <c r="A355">
        <v>34236</v>
      </c>
      <c r="B355" t="s">
        <v>4587</v>
      </c>
      <c r="C355" t="s">
        <v>4963</v>
      </c>
    </row>
    <row r="356" spans="1:3" x14ac:dyDescent="0.25">
      <c r="A356">
        <v>34238</v>
      </c>
      <c r="B356" t="s">
        <v>4588</v>
      </c>
      <c r="C356" t="s">
        <v>4963</v>
      </c>
    </row>
    <row r="357" spans="1:3" x14ac:dyDescent="0.25">
      <c r="A357">
        <v>34239</v>
      </c>
      <c r="B357" t="s">
        <v>4589</v>
      </c>
      <c r="C357" t="s">
        <v>4963</v>
      </c>
    </row>
    <row r="358" spans="1:3" x14ac:dyDescent="0.25">
      <c r="A358">
        <v>34242</v>
      </c>
      <c r="B358" t="s">
        <v>4590</v>
      </c>
      <c r="C358" t="s">
        <v>4963</v>
      </c>
    </row>
    <row r="359" spans="1:3" x14ac:dyDescent="0.25">
      <c r="A359">
        <v>34247</v>
      </c>
      <c r="B359" t="s">
        <v>4417</v>
      </c>
      <c r="C359" t="s">
        <v>4963</v>
      </c>
    </row>
    <row r="360" spans="1:3" x14ac:dyDescent="0.25">
      <c r="A360">
        <v>34248</v>
      </c>
      <c r="B360" t="s">
        <v>3433</v>
      </c>
      <c r="C360" t="s">
        <v>4963</v>
      </c>
    </row>
    <row r="361" spans="1:3" x14ac:dyDescent="0.25">
      <c r="A361">
        <v>34249</v>
      </c>
      <c r="B361" t="s">
        <v>2714</v>
      </c>
      <c r="C361" t="s">
        <v>4963</v>
      </c>
    </row>
    <row r="362" spans="1:3" x14ac:dyDescent="0.25">
      <c r="A362">
        <v>34250</v>
      </c>
      <c r="B362" t="s">
        <v>4964</v>
      </c>
      <c r="C362" t="s">
        <v>4963</v>
      </c>
    </row>
    <row r="363" spans="1:3" x14ac:dyDescent="0.25">
      <c r="A363">
        <v>34251</v>
      </c>
      <c r="B363" t="s">
        <v>4965</v>
      </c>
      <c r="C363" t="s">
        <v>4963</v>
      </c>
    </row>
    <row r="364" spans="1:3" x14ac:dyDescent="0.25">
      <c r="A364">
        <v>34252</v>
      </c>
      <c r="B364" t="s">
        <v>4593</v>
      </c>
      <c r="C364" t="s">
        <v>4963</v>
      </c>
    </row>
    <row r="365" spans="1:3" x14ac:dyDescent="0.25">
      <c r="A365">
        <v>34253</v>
      </c>
      <c r="B365" t="s">
        <v>4594</v>
      </c>
      <c r="C365" t="s">
        <v>4963</v>
      </c>
    </row>
    <row r="366" spans="1:3" x14ac:dyDescent="0.25">
      <c r="A366">
        <v>34254</v>
      </c>
      <c r="B366" t="s">
        <v>3189</v>
      </c>
      <c r="C366" t="s">
        <v>4963</v>
      </c>
    </row>
    <row r="367" spans="1:3" x14ac:dyDescent="0.25">
      <c r="A367">
        <v>34256</v>
      </c>
      <c r="B367" t="s">
        <v>4595</v>
      </c>
      <c r="C367" t="s">
        <v>4963</v>
      </c>
    </row>
    <row r="368" spans="1:3" x14ac:dyDescent="0.25">
      <c r="A368">
        <v>34257</v>
      </c>
      <c r="B368" t="s">
        <v>4596</v>
      </c>
      <c r="C368" t="s">
        <v>4963</v>
      </c>
    </row>
    <row r="369" spans="1:3" x14ac:dyDescent="0.25">
      <c r="A369">
        <v>34258</v>
      </c>
      <c r="B369" t="s">
        <v>2738</v>
      </c>
      <c r="C369" t="s">
        <v>4963</v>
      </c>
    </row>
    <row r="370" spans="1:3" x14ac:dyDescent="0.25">
      <c r="A370">
        <v>34259</v>
      </c>
      <c r="B370" t="s">
        <v>2739</v>
      </c>
      <c r="C370" t="s">
        <v>4963</v>
      </c>
    </row>
    <row r="371" spans="1:3" x14ac:dyDescent="0.25">
      <c r="A371">
        <v>34260</v>
      </c>
      <c r="B371" t="s">
        <v>4966</v>
      </c>
      <c r="C371" t="s">
        <v>4963</v>
      </c>
    </row>
    <row r="372" spans="1:3" x14ac:dyDescent="0.25">
      <c r="A372">
        <v>34261</v>
      </c>
      <c r="B372" t="s">
        <v>4967</v>
      </c>
      <c r="C372" t="s">
        <v>4963</v>
      </c>
    </row>
    <row r="373" spans="1:3" x14ac:dyDescent="0.25">
      <c r="A373">
        <v>34262</v>
      </c>
      <c r="B373" t="s">
        <v>4556</v>
      </c>
      <c r="C373" t="s">
        <v>4963</v>
      </c>
    </row>
    <row r="374" spans="1:3" x14ac:dyDescent="0.25">
      <c r="A374">
        <v>34263</v>
      </c>
      <c r="B374" t="s">
        <v>4557</v>
      </c>
      <c r="C374" t="s">
        <v>4963</v>
      </c>
    </row>
    <row r="375" spans="1:3" x14ac:dyDescent="0.25">
      <c r="A375">
        <v>34264</v>
      </c>
      <c r="B375" t="s">
        <v>4558</v>
      </c>
      <c r="C375" t="s">
        <v>4963</v>
      </c>
    </row>
    <row r="376" spans="1:3" x14ac:dyDescent="0.25">
      <c r="A376">
        <v>34266</v>
      </c>
      <c r="B376" t="s">
        <v>4559</v>
      </c>
      <c r="C376" t="s">
        <v>4963</v>
      </c>
    </row>
    <row r="377" spans="1:3" x14ac:dyDescent="0.25">
      <c r="A377">
        <v>34268</v>
      </c>
      <c r="B377" t="s">
        <v>4560</v>
      </c>
      <c r="C377" t="s">
        <v>4963</v>
      </c>
    </row>
    <row r="378" spans="1:3" x14ac:dyDescent="0.25">
      <c r="A378">
        <v>34271</v>
      </c>
      <c r="B378" t="s">
        <v>2687</v>
      </c>
      <c r="C378" t="s">
        <v>4963</v>
      </c>
    </row>
    <row r="379" spans="1:3" x14ac:dyDescent="0.25">
      <c r="A379">
        <v>34272</v>
      </c>
      <c r="B379" t="s">
        <v>4597</v>
      </c>
      <c r="C379" t="s">
        <v>4963</v>
      </c>
    </row>
    <row r="380" spans="1:3" x14ac:dyDescent="0.25">
      <c r="A380">
        <v>34293</v>
      </c>
      <c r="B380" t="s">
        <v>4598</v>
      </c>
      <c r="C380" t="s">
        <v>4963</v>
      </c>
    </row>
    <row r="381" spans="1:3" x14ac:dyDescent="0.25">
      <c r="A381">
        <v>34294</v>
      </c>
      <c r="B381" t="s">
        <v>4599</v>
      </c>
      <c r="C381" t="s">
        <v>4963</v>
      </c>
    </row>
    <row r="382" spans="1:3" x14ac:dyDescent="0.25">
      <c r="A382">
        <v>34351</v>
      </c>
      <c r="B382" t="s">
        <v>4600</v>
      </c>
      <c r="C382" t="s">
        <v>4963</v>
      </c>
    </row>
    <row r="383" spans="1:3" x14ac:dyDescent="0.25">
      <c r="A383">
        <v>34357</v>
      </c>
      <c r="B383" t="s">
        <v>3440</v>
      </c>
      <c r="C383" t="s">
        <v>4963</v>
      </c>
    </row>
    <row r="384" spans="1:3" x14ac:dyDescent="0.25">
      <c r="A384">
        <v>34358</v>
      </c>
      <c r="B384" t="s">
        <v>4420</v>
      </c>
      <c r="C384" t="s">
        <v>4963</v>
      </c>
    </row>
    <row r="385" spans="1:3" x14ac:dyDescent="0.25">
      <c r="A385">
        <v>34445</v>
      </c>
      <c r="B385" t="s">
        <v>4615</v>
      </c>
      <c r="C385" t="s">
        <v>4963</v>
      </c>
    </row>
    <row r="386" spans="1:3" x14ac:dyDescent="0.25">
      <c r="A386">
        <v>34456</v>
      </c>
      <c r="B386" t="s">
        <v>3174</v>
      </c>
      <c r="C386" t="s">
        <v>4963</v>
      </c>
    </row>
    <row r="387" spans="1:3" x14ac:dyDescent="0.25">
      <c r="A387">
        <v>34464</v>
      </c>
      <c r="B387" t="s">
        <v>4575</v>
      </c>
      <c r="C387" t="s">
        <v>4963</v>
      </c>
    </row>
    <row r="388" spans="1:3" x14ac:dyDescent="0.25">
      <c r="A388">
        <v>34466</v>
      </c>
      <c r="B388" t="s">
        <v>4844</v>
      </c>
      <c r="C388" t="s">
        <v>4963</v>
      </c>
    </row>
    <row r="389" spans="1:3" x14ac:dyDescent="0.25">
      <c r="A389">
        <v>34473</v>
      </c>
      <c r="B389" t="s">
        <v>4577</v>
      </c>
      <c r="C389" t="s">
        <v>4963</v>
      </c>
    </row>
    <row r="390" spans="1:3" x14ac:dyDescent="0.25">
      <c r="A390">
        <v>34572</v>
      </c>
      <c r="B390" t="s">
        <v>4968</v>
      </c>
      <c r="C390" t="s">
        <v>4963</v>
      </c>
    </row>
    <row r="391" spans="1:3" x14ac:dyDescent="0.25">
      <c r="A391">
        <v>34573</v>
      </c>
      <c r="B391" t="s">
        <v>4969</v>
      </c>
      <c r="C391" t="s">
        <v>4963</v>
      </c>
    </row>
    <row r="392" spans="1:3" x14ac:dyDescent="0.25">
      <c r="A392">
        <v>34576</v>
      </c>
      <c r="B392" t="s">
        <v>4845</v>
      </c>
      <c r="C392" t="s">
        <v>4963</v>
      </c>
    </row>
    <row r="393" spans="1:3" x14ac:dyDescent="0.25">
      <c r="A393">
        <v>34577</v>
      </c>
      <c r="B393" t="s">
        <v>4622</v>
      </c>
      <c r="C393" t="s">
        <v>4963</v>
      </c>
    </row>
    <row r="394" spans="1:3" x14ac:dyDescent="0.25">
      <c r="A394">
        <v>34578</v>
      </c>
      <c r="B394" t="s">
        <v>4846</v>
      </c>
      <c r="C394" t="s">
        <v>4963</v>
      </c>
    </row>
    <row r="395" spans="1:3" x14ac:dyDescent="0.25">
      <c r="A395">
        <v>35116</v>
      </c>
      <c r="B395" t="s">
        <v>3063</v>
      </c>
      <c r="C395" t="s">
        <v>4963</v>
      </c>
    </row>
    <row r="396" spans="1:3" x14ac:dyDescent="0.25">
      <c r="A396">
        <v>35117</v>
      </c>
      <c r="B396" t="s">
        <v>4631</v>
      </c>
      <c r="C396" t="s">
        <v>4963</v>
      </c>
    </row>
    <row r="397" spans="1:3" x14ac:dyDescent="0.25">
      <c r="A397">
        <v>35118</v>
      </c>
      <c r="B397" t="s">
        <v>4632</v>
      </c>
      <c r="C397" t="s">
        <v>4963</v>
      </c>
    </row>
    <row r="398" spans="1:3" x14ac:dyDescent="0.25">
      <c r="A398">
        <v>35119</v>
      </c>
      <c r="B398" t="s">
        <v>4633</v>
      </c>
      <c r="C398" t="s">
        <v>4963</v>
      </c>
    </row>
    <row r="399" spans="1:3" x14ac:dyDescent="0.25">
      <c r="A399">
        <v>35123</v>
      </c>
      <c r="B399" t="s">
        <v>4634</v>
      </c>
      <c r="C399" t="s">
        <v>4963</v>
      </c>
    </row>
    <row r="400" spans="1:3" x14ac:dyDescent="0.25">
      <c r="A400">
        <v>35203</v>
      </c>
      <c r="B400" t="s">
        <v>4847</v>
      </c>
      <c r="C400" t="s">
        <v>4963</v>
      </c>
    </row>
    <row r="401" spans="1:3" x14ac:dyDescent="0.25">
      <c r="A401">
        <v>35268</v>
      </c>
      <c r="B401" t="s">
        <v>4624</v>
      </c>
      <c r="C401" t="s">
        <v>4963</v>
      </c>
    </row>
    <row r="402" spans="1:3" x14ac:dyDescent="0.25">
      <c r="A402">
        <v>35270</v>
      </c>
      <c r="B402" t="s">
        <v>4625</v>
      </c>
      <c r="C402" t="s">
        <v>4963</v>
      </c>
    </row>
    <row r="403" spans="1:3" x14ac:dyDescent="0.25">
      <c r="A403">
        <v>35386</v>
      </c>
      <c r="B403" t="s">
        <v>4848</v>
      </c>
      <c r="C403" t="s">
        <v>4963</v>
      </c>
    </row>
    <row r="404" spans="1:3" x14ac:dyDescent="0.25">
      <c r="A404">
        <v>36155</v>
      </c>
      <c r="B404" t="s">
        <v>3434</v>
      </c>
      <c r="C404" t="s">
        <v>4963</v>
      </c>
    </row>
    <row r="405" spans="1:3" x14ac:dyDescent="0.25">
      <c r="A405">
        <v>36156</v>
      </c>
      <c r="B405" t="s">
        <v>4641</v>
      </c>
      <c r="C405" t="s">
        <v>4963</v>
      </c>
    </row>
    <row r="406" spans="1:3" x14ac:dyDescent="0.25">
      <c r="A406">
        <v>36157</v>
      </c>
      <c r="B406" t="s">
        <v>4658</v>
      </c>
      <c r="C406" t="s">
        <v>4963</v>
      </c>
    </row>
    <row r="407" spans="1:3" x14ac:dyDescent="0.25">
      <c r="A407">
        <v>36177</v>
      </c>
      <c r="B407" t="s">
        <v>4642</v>
      </c>
      <c r="C407" t="s">
        <v>4963</v>
      </c>
    </row>
    <row r="408" spans="1:3" x14ac:dyDescent="0.25">
      <c r="A408">
        <v>36178</v>
      </c>
      <c r="B408" t="s">
        <v>4643</v>
      </c>
      <c r="C408" t="s">
        <v>4963</v>
      </c>
    </row>
    <row r="409" spans="1:3" x14ac:dyDescent="0.25">
      <c r="A409">
        <v>36179</v>
      </c>
      <c r="B409" t="s">
        <v>4662</v>
      </c>
      <c r="C409" t="s">
        <v>4963</v>
      </c>
    </row>
    <row r="410" spans="1:3" x14ac:dyDescent="0.25">
      <c r="A410">
        <v>36180</v>
      </c>
      <c r="B410" t="s">
        <v>4849</v>
      </c>
      <c r="C410" t="s">
        <v>4963</v>
      </c>
    </row>
    <row r="411" spans="1:3" x14ac:dyDescent="0.25">
      <c r="A411">
        <v>36181</v>
      </c>
      <c r="B411" t="s">
        <v>4419</v>
      </c>
      <c r="C411" t="s">
        <v>4963</v>
      </c>
    </row>
    <row r="412" spans="1:3" x14ac:dyDescent="0.25">
      <c r="A412">
        <v>36182</v>
      </c>
      <c r="B412" t="s">
        <v>3195</v>
      </c>
      <c r="C412" t="s">
        <v>4963</v>
      </c>
    </row>
    <row r="413" spans="1:3" x14ac:dyDescent="0.25">
      <c r="A413">
        <v>36189</v>
      </c>
      <c r="B413" t="s">
        <v>4664</v>
      </c>
      <c r="C413" t="s">
        <v>4963</v>
      </c>
    </row>
    <row r="414" spans="1:3" x14ac:dyDescent="0.25">
      <c r="A414">
        <v>36190</v>
      </c>
      <c r="B414" t="s">
        <v>4850</v>
      </c>
      <c r="C414" t="s">
        <v>4963</v>
      </c>
    </row>
    <row r="415" spans="1:3" x14ac:dyDescent="0.25">
      <c r="A415">
        <v>36191</v>
      </c>
      <c r="B415" t="s">
        <v>4665</v>
      </c>
      <c r="C415" t="s">
        <v>4963</v>
      </c>
    </row>
    <row r="416" spans="1:3" x14ac:dyDescent="0.25">
      <c r="A416">
        <v>36223</v>
      </c>
      <c r="B416" t="s">
        <v>4851</v>
      </c>
      <c r="C416" t="s">
        <v>4963</v>
      </c>
    </row>
    <row r="417" spans="1:3" x14ac:dyDescent="0.25">
      <c r="A417">
        <v>36224</v>
      </c>
      <c r="B417" t="s">
        <v>4852</v>
      </c>
      <c r="C417" t="s">
        <v>4963</v>
      </c>
    </row>
    <row r="418" spans="1:3" x14ac:dyDescent="0.25">
      <c r="A418">
        <v>36227</v>
      </c>
      <c r="B418" t="s">
        <v>4666</v>
      </c>
      <c r="C418" t="s">
        <v>4963</v>
      </c>
    </row>
    <row r="419" spans="1:3" x14ac:dyDescent="0.25">
      <c r="A419">
        <v>36309</v>
      </c>
      <c r="B419" t="s">
        <v>4853</v>
      </c>
      <c r="C419" t="s">
        <v>4963</v>
      </c>
    </row>
    <row r="420" spans="1:3" x14ac:dyDescent="0.25">
      <c r="A420">
        <v>36312</v>
      </c>
      <c r="B420" t="s">
        <v>4854</v>
      </c>
      <c r="C420" t="s">
        <v>4963</v>
      </c>
    </row>
    <row r="421" spans="1:3" x14ac:dyDescent="0.25">
      <c r="A421">
        <v>36336</v>
      </c>
      <c r="B421" t="s">
        <v>4855</v>
      </c>
      <c r="C421" t="s">
        <v>4963</v>
      </c>
    </row>
    <row r="422" spans="1:3" x14ac:dyDescent="0.25">
      <c r="A422">
        <v>42021</v>
      </c>
      <c r="B422" t="s">
        <v>4856</v>
      </c>
      <c r="C422" t="s">
        <v>4963</v>
      </c>
    </row>
    <row r="423" spans="1:3" x14ac:dyDescent="0.25">
      <c r="A423">
        <v>42022</v>
      </c>
      <c r="B423" t="s">
        <v>4697</v>
      </c>
      <c r="C423" t="s">
        <v>4963</v>
      </c>
    </row>
    <row r="424" spans="1:3" x14ac:dyDescent="0.25">
      <c r="A424">
        <v>42081</v>
      </c>
      <c r="B424" t="s">
        <v>4701</v>
      </c>
      <c r="C424" t="s">
        <v>4963</v>
      </c>
    </row>
    <row r="425" spans="1:3" x14ac:dyDescent="0.25">
      <c r="A425">
        <v>42082</v>
      </c>
      <c r="B425" t="s">
        <v>4702</v>
      </c>
      <c r="C425" t="s">
        <v>4963</v>
      </c>
    </row>
    <row r="426" spans="1:3" x14ac:dyDescent="0.25">
      <c r="A426">
        <v>42083</v>
      </c>
      <c r="B426" t="s">
        <v>4703</v>
      </c>
      <c r="C426" t="s">
        <v>4963</v>
      </c>
    </row>
    <row r="427" spans="1:3" x14ac:dyDescent="0.25">
      <c r="A427">
        <v>42084</v>
      </c>
      <c r="B427" t="s">
        <v>4704</v>
      </c>
      <c r="C427" t="s">
        <v>4963</v>
      </c>
    </row>
    <row r="428" spans="1:3" x14ac:dyDescent="0.25">
      <c r="A428">
        <v>42085</v>
      </c>
      <c r="B428" t="s">
        <v>4857</v>
      </c>
      <c r="C428" t="s">
        <v>4963</v>
      </c>
    </row>
    <row r="429" spans="1:3" x14ac:dyDescent="0.25">
      <c r="A429">
        <v>42086</v>
      </c>
      <c r="B429" t="s">
        <v>4705</v>
      </c>
      <c r="C429" t="s">
        <v>4963</v>
      </c>
    </row>
    <row r="430" spans="1:3" x14ac:dyDescent="0.25">
      <c r="A430">
        <v>42087</v>
      </c>
      <c r="B430" t="s">
        <v>4706</v>
      </c>
      <c r="C430" t="s">
        <v>4963</v>
      </c>
    </row>
    <row r="431" spans="1:3" x14ac:dyDescent="0.25">
      <c r="A431">
        <v>42088</v>
      </c>
      <c r="B431" t="s">
        <v>2737</v>
      </c>
      <c r="C431" t="s">
        <v>4963</v>
      </c>
    </row>
    <row r="432" spans="1:3" x14ac:dyDescent="0.25">
      <c r="A432">
        <v>42089</v>
      </c>
      <c r="B432" t="s">
        <v>4707</v>
      </c>
      <c r="C432" t="s">
        <v>4963</v>
      </c>
    </row>
    <row r="433" spans="1:3" x14ac:dyDescent="0.25">
      <c r="A433">
        <v>42151</v>
      </c>
      <c r="B433" t="s">
        <v>4692</v>
      </c>
      <c r="C433" t="s">
        <v>4963</v>
      </c>
    </row>
    <row r="434" spans="1:3" x14ac:dyDescent="0.25">
      <c r="A434">
        <v>42260</v>
      </c>
      <c r="B434" t="s">
        <v>4715</v>
      </c>
      <c r="C434" t="s">
        <v>4963</v>
      </c>
    </row>
    <row r="435" spans="1:3" x14ac:dyDescent="0.25">
      <c r="A435">
        <v>42280</v>
      </c>
      <c r="B435" t="s">
        <v>4712</v>
      </c>
      <c r="C435" t="s">
        <v>4963</v>
      </c>
    </row>
    <row r="436" spans="1:3" x14ac:dyDescent="0.25">
      <c r="A436">
        <v>42285</v>
      </c>
      <c r="B436" t="s">
        <v>4717</v>
      </c>
      <c r="C436" t="s">
        <v>4963</v>
      </c>
    </row>
    <row r="437" spans="1:3" x14ac:dyDescent="0.25">
      <c r="A437">
        <v>42286</v>
      </c>
      <c r="B437" t="s">
        <v>4718</v>
      </c>
      <c r="C437" t="s">
        <v>4963</v>
      </c>
    </row>
    <row r="438" spans="1:3" x14ac:dyDescent="0.25">
      <c r="A438">
        <v>42460</v>
      </c>
      <c r="B438" t="s">
        <v>4551</v>
      </c>
      <c r="C438" t="s">
        <v>4963</v>
      </c>
    </row>
    <row r="439" spans="1:3" x14ac:dyDescent="0.25">
      <c r="A439">
        <v>42461</v>
      </c>
      <c r="B439" t="s">
        <v>4552</v>
      </c>
      <c r="C439" t="s">
        <v>4963</v>
      </c>
    </row>
    <row r="440" spans="1:3" x14ac:dyDescent="0.25">
      <c r="A440">
        <v>42557</v>
      </c>
      <c r="B440" t="s">
        <v>4767</v>
      </c>
      <c r="C440" t="s">
        <v>4963</v>
      </c>
    </row>
    <row r="441" spans="1:3" x14ac:dyDescent="0.25">
      <c r="A441">
        <v>43071</v>
      </c>
      <c r="B441" t="s">
        <v>2740</v>
      </c>
      <c r="C441" t="s">
        <v>4963</v>
      </c>
    </row>
    <row r="442" spans="1:3" x14ac:dyDescent="0.25">
      <c r="A442">
        <v>43117</v>
      </c>
      <c r="B442" t="s">
        <v>3098</v>
      </c>
      <c r="C442" t="s">
        <v>4963</v>
      </c>
    </row>
    <row r="443" spans="1:3" x14ac:dyDescent="0.25">
      <c r="A443">
        <v>43137</v>
      </c>
      <c r="B443" t="s">
        <v>4431</v>
      </c>
      <c r="C443" t="s">
        <v>4963</v>
      </c>
    </row>
    <row r="444" spans="1:3" x14ac:dyDescent="0.25">
      <c r="A444">
        <v>34011</v>
      </c>
      <c r="B444" t="s">
        <v>2417</v>
      </c>
      <c r="C444" s="3" t="s">
        <v>4970</v>
      </c>
    </row>
    <row r="445" spans="1:3" x14ac:dyDescent="0.25">
      <c r="A445">
        <v>34012</v>
      </c>
      <c r="B445" t="s">
        <v>2416</v>
      </c>
      <c r="C445" s="3" t="s">
        <v>4970</v>
      </c>
    </row>
    <row r="446" spans="1:3" x14ac:dyDescent="0.25">
      <c r="A446">
        <v>34013</v>
      </c>
      <c r="B446" t="s">
        <v>4562</v>
      </c>
      <c r="C446" s="3" t="s">
        <v>4970</v>
      </c>
    </row>
    <row r="447" spans="1:3" x14ac:dyDescent="0.25">
      <c r="A447">
        <v>34015</v>
      </c>
      <c r="B447" t="s">
        <v>4859</v>
      </c>
      <c r="C447" s="3" t="s">
        <v>4970</v>
      </c>
    </row>
    <row r="448" spans="1:3" x14ac:dyDescent="0.25">
      <c r="A448">
        <v>34025</v>
      </c>
      <c r="B448" t="s">
        <v>4860</v>
      </c>
      <c r="C448" s="3" t="s">
        <v>4970</v>
      </c>
    </row>
    <row r="449" spans="1:3" x14ac:dyDescent="0.25">
      <c r="A449">
        <v>34043</v>
      </c>
      <c r="B449" t="s">
        <v>3453</v>
      </c>
      <c r="C449" s="3" t="s">
        <v>4970</v>
      </c>
    </row>
    <row r="450" spans="1:3" x14ac:dyDescent="0.25">
      <c r="A450">
        <v>34044</v>
      </c>
      <c r="B450" t="s">
        <v>4861</v>
      </c>
      <c r="C450" s="3" t="s">
        <v>4970</v>
      </c>
    </row>
    <row r="451" spans="1:3" x14ac:dyDescent="0.25">
      <c r="A451">
        <v>34137</v>
      </c>
      <c r="B451" t="s">
        <v>4536</v>
      </c>
      <c r="C451" s="3" t="s">
        <v>4970</v>
      </c>
    </row>
    <row r="452" spans="1:3" x14ac:dyDescent="0.25">
      <c r="A452">
        <v>34147</v>
      </c>
      <c r="B452" t="s">
        <v>4862</v>
      </c>
      <c r="C452" s="3" t="s">
        <v>4970</v>
      </c>
    </row>
    <row r="453" spans="1:3" x14ac:dyDescent="0.25">
      <c r="A453">
        <v>34158</v>
      </c>
      <c r="B453" t="s">
        <v>4542</v>
      </c>
      <c r="C453" s="3" t="s">
        <v>4970</v>
      </c>
    </row>
    <row r="454" spans="1:3" x14ac:dyDescent="0.25">
      <c r="A454">
        <v>34159</v>
      </c>
      <c r="B454" t="s">
        <v>4543</v>
      </c>
      <c r="C454" s="3" t="s">
        <v>4970</v>
      </c>
    </row>
    <row r="455" spans="1:3" x14ac:dyDescent="0.25">
      <c r="A455">
        <v>34186</v>
      </c>
      <c r="B455" t="s">
        <v>4573</v>
      </c>
      <c r="C455" s="3" t="s">
        <v>4970</v>
      </c>
    </row>
    <row r="456" spans="1:3" x14ac:dyDescent="0.25">
      <c r="A456">
        <v>34210</v>
      </c>
      <c r="B456" t="s">
        <v>4578</v>
      </c>
      <c r="C456" s="3" t="s">
        <v>4970</v>
      </c>
    </row>
    <row r="457" spans="1:3" x14ac:dyDescent="0.25">
      <c r="A457">
        <v>34211</v>
      </c>
      <c r="B457" t="s">
        <v>4579</v>
      </c>
      <c r="C457" s="3" t="s">
        <v>4970</v>
      </c>
    </row>
    <row r="458" spans="1:3" x14ac:dyDescent="0.25">
      <c r="A458">
        <v>34212</v>
      </c>
      <c r="B458" t="s">
        <v>4580</v>
      </c>
      <c r="C458" s="3" t="s">
        <v>4970</v>
      </c>
    </row>
    <row r="459" spans="1:3" x14ac:dyDescent="0.25">
      <c r="A459">
        <v>34371</v>
      </c>
      <c r="B459" t="s">
        <v>4863</v>
      </c>
      <c r="C459" s="3" t="s">
        <v>4970</v>
      </c>
    </row>
    <row r="460" spans="1:3" x14ac:dyDescent="0.25">
      <c r="A460">
        <v>34407</v>
      </c>
      <c r="B460" t="s">
        <v>4611</v>
      </c>
      <c r="C460" s="3" t="s">
        <v>4970</v>
      </c>
    </row>
    <row r="461" spans="1:3" x14ac:dyDescent="0.25">
      <c r="A461">
        <v>34410</v>
      </c>
      <c r="B461" t="s">
        <v>4612</v>
      </c>
      <c r="C461" s="3" t="s">
        <v>4970</v>
      </c>
    </row>
    <row r="462" spans="1:3" x14ac:dyDescent="0.25">
      <c r="A462">
        <v>34501</v>
      </c>
      <c r="B462" t="s">
        <v>4864</v>
      </c>
      <c r="C462" s="3" t="s">
        <v>4970</v>
      </c>
    </row>
    <row r="463" spans="1:3" x14ac:dyDescent="0.25">
      <c r="A463">
        <v>34507</v>
      </c>
      <c r="B463" t="s">
        <v>4971</v>
      </c>
      <c r="C463" s="3" t="s">
        <v>4970</v>
      </c>
    </row>
    <row r="464" spans="1:3" x14ac:dyDescent="0.25">
      <c r="A464">
        <v>34509</v>
      </c>
      <c r="B464" t="s">
        <v>4616</v>
      </c>
      <c r="C464" s="3" t="s">
        <v>4970</v>
      </c>
    </row>
    <row r="465" spans="1:3" x14ac:dyDescent="0.25">
      <c r="A465">
        <v>34510</v>
      </c>
      <c r="B465" t="s">
        <v>4617</v>
      </c>
      <c r="C465" s="3" t="s">
        <v>4970</v>
      </c>
    </row>
    <row r="466" spans="1:3" x14ac:dyDescent="0.25">
      <c r="A466">
        <v>34511</v>
      </c>
      <c r="B466" t="s">
        <v>4618</v>
      </c>
      <c r="C466" s="3" t="s">
        <v>4970</v>
      </c>
    </row>
    <row r="467" spans="1:3" x14ac:dyDescent="0.25">
      <c r="A467">
        <v>34512</v>
      </c>
      <c r="B467" t="s">
        <v>4972</v>
      </c>
      <c r="C467" s="3" t="s">
        <v>4970</v>
      </c>
    </row>
    <row r="468" spans="1:3" x14ac:dyDescent="0.25">
      <c r="A468">
        <v>34521</v>
      </c>
      <c r="B468" t="s">
        <v>4619</v>
      </c>
      <c r="C468" s="3" t="s">
        <v>4970</v>
      </c>
    </row>
    <row r="469" spans="1:3" x14ac:dyDescent="0.25">
      <c r="A469">
        <v>34523</v>
      </c>
      <c r="B469" t="s">
        <v>4866</v>
      </c>
      <c r="C469" s="3" t="s">
        <v>4970</v>
      </c>
    </row>
    <row r="470" spans="1:3" x14ac:dyDescent="0.25">
      <c r="A470">
        <v>34526</v>
      </c>
      <c r="B470" t="s">
        <v>4867</v>
      </c>
      <c r="C470" s="3" t="s">
        <v>4970</v>
      </c>
    </row>
    <row r="471" spans="1:3" x14ac:dyDescent="0.25">
      <c r="A471">
        <v>34551</v>
      </c>
      <c r="B471" t="s">
        <v>4868</v>
      </c>
      <c r="C471" s="3" t="s">
        <v>4970</v>
      </c>
    </row>
    <row r="472" spans="1:3" x14ac:dyDescent="0.25">
      <c r="A472">
        <v>34558</v>
      </c>
      <c r="B472" t="s">
        <v>3032</v>
      </c>
      <c r="C472" s="3" t="s">
        <v>4970</v>
      </c>
    </row>
    <row r="473" spans="1:3" x14ac:dyDescent="0.25">
      <c r="A473">
        <v>34587</v>
      </c>
      <c r="B473" t="s">
        <v>2627</v>
      </c>
      <c r="C473" s="3" t="s">
        <v>4970</v>
      </c>
    </row>
    <row r="474" spans="1:3" x14ac:dyDescent="0.25">
      <c r="A474">
        <v>34653</v>
      </c>
      <c r="B474" t="s">
        <v>4629</v>
      </c>
      <c r="C474" s="3" t="s">
        <v>4970</v>
      </c>
    </row>
    <row r="475" spans="1:3" x14ac:dyDescent="0.25">
      <c r="A475">
        <v>34694</v>
      </c>
      <c r="B475" t="s">
        <v>4602</v>
      </c>
      <c r="C475" s="3" t="s">
        <v>4970</v>
      </c>
    </row>
    <row r="476" spans="1:3" x14ac:dyDescent="0.25">
      <c r="A476">
        <v>35095</v>
      </c>
      <c r="B476" t="s">
        <v>3320</v>
      </c>
      <c r="C476" s="3" t="s">
        <v>4970</v>
      </c>
    </row>
    <row r="477" spans="1:3" x14ac:dyDescent="0.25">
      <c r="A477">
        <v>35221</v>
      </c>
      <c r="B477" t="s">
        <v>4973</v>
      </c>
      <c r="C477" s="3" t="s">
        <v>4970</v>
      </c>
    </row>
    <row r="478" spans="1:3" x14ac:dyDescent="0.25">
      <c r="A478">
        <v>35380</v>
      </c>
      <c r="B478" t="s">
        <v>4626</v>
      </c>
      <c r="C478" s="3" t="s">
        <v>4970</v>
      </c>
    </row>
    <row r="479" spans="1:3" x14ac:dyDescent="0.25">
      <c r="A479">
        <v>35385</v>
      </c>
      <c r="B479" t="s">
        <v>4627</v>
      </c>
      <c r="C479" s="3" t="s">
        <v>4970</v>
      </c>
    </row>
    <row r="480" spans="1:3" x14ac:dyDescent="0.25">
      <c r="A480">
        <v>35466</v>
      </c>
      <c r="B480" t="s">
        <v>4628</v>
      </c>
      <c r="C480" s="3" t="s">
        <v>4970</v>
      </c>
    </row>
    <row r="481" spans="1:3" x14ac:dyDescent="0.25">
      <c r="A481">
        <v>36097</v>
      </c>
      <c r="B481" t="s">
        <v>4645</v>
      </c>
      <c r="C481" s="3" t="s">
        <v>4970</v>
      </c>
    </row>
    <row r="482" spans="1:3" x14ac:dyDescent="0.25">
      <c r="A482">
        <v>36104</v>
      </c>
      <c r="B482" t="s">
        <v>4870</v>
      </c>
      <c r="C482" s="3" t="s">
        <v>4970</v>
      </c>
    </row>
    <row r="483" spans="1:3" x14ac:dyDescent="0.25">
      <c r="A483">
        <v>36105</v>
      </c>
      <c r="B483" t="s">
        <v>3196</v>
      </c>
      <c r="C483" s="3" t="s">
        <v>4970</v>
      </c>
    </row>
    <row r="484" spans="1:3" x14ac:dyDescent="0.25">
      <c r="A484">
        <v>36106</v>
      </c>
      <c r="B484" t="s">
        <v>4871</v>
      </c>
      <c r="C484" s="3" t="s">
        <v>4970</v>
      </c>
    </row>
    <row r="485" spans="1:3" x14ac:dyDescent="0.25">
      <c r="A485">
        <v>36158</v>
      </c>
      <c r="B485" t="s">
        <v>4659</v>
      </c>
      <c r="C485" s="3" t="s">
        <v>4970</v>
      </c>
    </row>
    <row r="486" spans="1:3" x14ac:dyDescent="0.25">
      <c r="A486">
        <v>36159</v>
      </c>
      <c r="B486" t="s">
        <v>4660</v>
      </c>
      <c r="C486" s="3" t="s">
        <v>4970</v>
      </c>
    </row>
    <row r="487" spans="1:3" x14ac:dyDescent="0.25">
      <c r="A487">
        <v>36172</v>
      </c>
      <c r="B487" t="s">
        <v>4661</v>
      </c>
      <c r="C487" s="3" t="s">
        <v>4970</v>
      </c>
    </row>
    <row r="488" spans="1:3" x14ac:dyDescent="0.25">
      <c r="A488">
        <v>36188</v>
      </c>
      <c r="B488" t="s">
        <v>4872</v>
      </c>
      <c r="C488" s="3" t="s">
        <v>4970</v>
      </c>
    </row>
    <row r="489" spans="1:3" x14ac:dyDescent="0.25">
      <c r="A489">
        <v>36244</v>
      </c>
      <c r="B489" t="s">
        <v>4873</v>
      </c>
      <c r="C489" s="3" t="s">
        <v>4970</v>
      </c>
    </row>
    <row r="490" spans="1:3" x14ac:dyDescent="0.25">
      <c r="A490">
        <v>36245</v>
      </c>
      <c r="B490" t="s">
        <v>4675</v>
      </c>
      <c r="C490" s="3" t="s">
        <v>4970</v>
      </c>
    </row>
    <row r="491" spans="1:3" x14ac:dyDescent="0.25">
      <c r="A491">
        <v>36258</v>
      </c>
      <c r="B491" t="s">
        <v>4874</v>
      </c>
      <c r="C491" s="3" t="s">
        <v>4970</v>
      </c>
    </row>
    <row r="492" spans="1:3" x14ac:dyDescent="0.25">
      <c r="A492">
        <v>36326</v>
      </c>
      <c r="B492" t="s">
        <v>4689</v>
      </c>
      <c r="C492" s="3" t="s">
        <v>4970</v>
      </c>
    </row>
    <row r="493" spans="1:3" x14ac:dyDescent="0.25">
      <c r="A493">
        <v>36333</v>
      </c>
      <c r="B493" t="s">
        <v>4670</v>
      </c>
      <c r="C493" s="3" t="s">
        <v>4970</v>
      </c>
    </row>
    <row r="494" spans="1:3" x14ac:dyDescent="0.25">
      <c r="A494">
        <v>36334</v>
      </c>
      <c r="B494" t="s">
        <v>4671</v>
      </c>
      <c r="C494" s="3" t="s">
        <v>4970</v>
      </c>
    </row>
    <row r="495" spans="1:3" x14ac:dyDescent="0.25">
      <c r="A495">
        <v>36960</v>
      </c>
      <c r="B495" t="s">
        <v>4656</v>
      </c>
      <c r="C495" s="3" t="s">
        <v>4970</v>
      </c>
    </row>
    <row r="496" spans="1:3" x14ac:dyDescent="0.25">
      <c r="A496">
        <v>37651</v>
      </c>
      <c r="B496" t="s">
        <v>4654</v>
      </c>
      <c r="C496" s="3" t="s">
        <v>4970</v>
      </c>
    </row>
    <row r="497" spans="1:3" x14ac:dyDescent="0.25">
      <c r="A497">
        <v>42047</v>
      </c>
      <c r="B497" t="s">
        <v>4677</v>
      </c>
      <c r="C497" s="3" t="s">
        <v>4970</v>
      </c>
    </row>
    <row r="498" spans="1:3" x14ac:dyDescent="0.25">
      <c r="A498">
        <v>42091</v>
      </c>
      <c r="B498" t="s">
        <v>4974</v>
      </c>
      <c r="C498" s="3" t="s">
        <v>4970</v>
      </c>
    </row>
    <row r="499" spans="1:3" x14ac:dyDescent="0.25">
      <c r="A499">
        <v>42092</v>
      </c>
      <c r="B499" t="s">
        <v>4975</v>
      </c>
      <c r="C499" s="3" t="s">
        <v>4970</v>
      </c>
    </row>
    <row r="500" spans="1:3" x14ac:dyDescent="0.25">
      <c r="A500">
        <v>42093</v>
      </c>
      <c r="B500" t="s">
        <v>4877</v>
      </c>
      <c r="C500" s="3" t="s">
        <v>4970</v>
      </c>
    </row>
    <row r="501" spans="1:3" x14ac:dyDescent="0.25">
      <c r="A501">
        <v>42102</v>
      </c>
      <c r="B501" t="s">
        <v>4708</v>
      </c>
      <c r="C501" s="3" t="s">
        <v>4970</v>
      </c>
    </row>
    <row r="502" spans="1:3" x14ac:dyDescent="0.25">
      <c r="A502">
        <v>42103</v>
      </c>
      <c r="B502" t="s">
        <v>4878</v>
      </c>
      <c r="C502" s="3" t="s">
        <v>4970</v>
      </c>
    </row>
    <row r="503" spans="1:3" x14ac:dyDescent="0.25">
      <c r="A503">
        <v>42106</v>
      </c>
      <c r="B503" t="s">
        <v>4709</v>
      </c>
      <c r="C503" s="3" t="s">
        <v>4970</v>
      </c>
    </row>
    <row r="504" spans="1:3" x14ac:dyDescent="0.25">
      <c r="A504">
        <v>42107</v>
      </c>
      <c r="B504" t="s">
        <v>4879</v>
      </c>
      <c r="C504" s="3" t="s">
        <v>4970</v>
      </c>
    </row>
    <row r="505" spans="1:3" x14ac:dyDescent="0.25">
      <c r="A505">
        <v>42113</v>
      </c>
      <c r="B505" t="s">
        <v>2452</v>
      </c>
      <c r="C505" s="3" t="s">
        <v>4970</v>
      </c>
    </row>
    <row r="506" spans="1:3" x14ac:dyDescent="0.25">
      <c r="A506">
        <v>42114</v>
      </c>
      <c r="B506" t="s">
        <v>4976</v>
      </c>
      <c r="C506" s="3" t="s">
        <v>4970</v>
      </c>
    </row>
    <row r="507" spans="1:3" x14ac:dyDescent="0.25">
      <c r="A507">
        <v>42115</v>
      </c>
      <c r="B507" t="s">
        <v>4880</v>
      </c>
      <c r="C507" s="3" t="s">
        <v>4970</v>
      </c>
    </row>
    <row r="508" spans="1:3" x14ac:dyDescent="0.25">
      <c r="A508">
        <v>42116</v>
      </c>
      <c r="B508" t="s">
        <v>4881</v>
      </c>
      <c r="C508" s="3" t="s">
        <v>4970</v>
      </c>
    </row>
    <row r="509" spans="1:3" x14ac:dyDescent="0.25">
      <c r="A509">
        <v>42117</v>
      </c>
      <c r="B509" t="s">
        <v>4977</v>
      </c>
      <c r="C509" s="3" t="s">
        <v>4970</v>
      </c>
    </row>
    <row r="510" spans="1:3" x14ac:dyDescent="0.25">
      <c r="A510">
        <v>42118</v>
      </c>
      <c r="B510" t="s">
        <v>4978</v>
      </c>
      <c r="C510" s="3" t="s">
        <v>4970</v>
      </c>
    </row>
    <row r="511" spans="1:3" x14ac:dyDescent="0.25">
      <c r="A511">
        <v>42125</v>
      </c>
      <c r="B511" t="s">
        <v>4979</v>
      </c>
      <c r="C511" s="3" t="s">
        <v>4970</v>
      </c>
    </row>
    <row r="512" spans="1:3" x14ac:dyDescent="0.25">
      <c r="A512">
        <v>42126</v>
      </c>
      <c r="B512" t="s">
        <v>4980</v>
      </c>
      <c r="C512" s="3" t="s">
        <v>4970</v>
      </c>
    </row>
    <row r="513" spans="1:3" x14ac:dyDescent="0.25">
      <c r="A513">
        <v>42135</v>
      </c>
      <c r="B513" t="s">
        <v>4981</v>
      </c>
      <c r="C513" s="3" t="s">
        <v>4970</v>
      </c>
    </row>
    <row r="514" spans="1:3" x14ac:dyDescent="0.25">
      <c r="A514">
        <v>42136</v>
      </c>
      <c r="B514" t="s">
        <v>4982</v>
      </c>
      <c r="C514" s="3" t="s">
        <v>4970</v>
      </c>
    </row>
    <row r="515" spans="1:3" x14ac:dyDescent="0.25">
      <c r="A515">
        <v>42137</v>
      </c>
      <c r="B515" t="s">
        <v>4884</v>
      </c>
      <c r="C515" s="3" t="s">
        <v>4970</v>
      </c>
    </row>
    <row r="516" spans="1:3" x14ac:dyDescent="0.25">
      <c r="A516">
        <v>42138</v>
      </c>
      <c r="B516" t="s">
        <v>4983</v>
      </c>
      <c r="C516" s="3" t="s">
        <v>4970</v>
      </c>
    </row>
    <row r="517" spans="1:3" x14ac:dyDescent="0.25">
      <c r="A517">
        <v>42139</v>
      </c>
      <c r="B517" t="s">
        <v>4984</v>
      </c>
      <c r="C517" s="3" t="s">
        <v>4970</v>
      </c>
    </row>
    <row r="518" spans="1:3" x14ac:dyDescent="0.25">
      <c r="A518">
        <v>42140</v>
      </c>
      <c r="B518" t="s">
        <v>4985</v>
      </c>
      <c r="C518" s="3" t="s">
        <v>4970</v>
      </c>
    </row>
    <row r="519" spans="1:3" x14ac:dyDescent="0.25">
      <c r="A519">
        <v>42141</v>
      </c>
      <c r="B519" t="s">
        <v>4986</v>
      </c>
      <c r="C519" s="3" t="s">
        <v>4970</v>
      </c>
    </row>
    <row r="520" spans="1:3" x14ac:dyDescent="0.25">
      <c r="A520">
        <v>42146</v>
      </c>
      <c r="B520" t="s">
        <v>4885</v>
      </c>
      <c r="C520" s="3" t="s">
        <v>4970</v>
      </c>
    </row>
    <row r="521" spans="1:3" x14ac:dyDescent="0.25">
      <c r="A521">
        <v>42147</v>
      </c>
      <c r="B521" t="s">
        <v>4886</v>
      </c>
      <c r="C521" s="3" t="s">
        <v>4970</v>
      </c>
    </row>
    <row r="522" spans="1:3" x14ac:dyDescent="0.25">
      <c r="A522">
        <v>42148</v>
      </c>
      <c r="B522" t="s">
        <v>4987</v>
      </c>
      <c r="C522" s="3" t="s">
        <v>4970</v>
      </c>
    </row>
    <row r="523" spans="1:3" x14ac:dyDescent="0.25">
      <c r="A523">
        <v>42149</v>
      </c>
      <c r="B523" t="s">
        <v>4711</v>
      </c>
      <c r="C523" s="3" t="s">
        <v>4970</v>
      </c>
    </row>
    <row r="524" spans="1:3" x14ac:dyDescent="0.25">
      <c r="A524">
        <v>42150</v>
      </c>
      <c r="B524" t="s">
        <v>4887</v>
      </c>
      <c r="C524" s="3" t="s">
        <v>4970</v>
      </c>
    </row>
    <row r="525" spans="1:3" x14ac:dyDescent="0.25">
      <c r="A525">
        <v>42193</v>
      </c>
      <c r="B525" t="s">
        <v>4888</v>
      </c>
      <c r="C525" s="3" t="s">
        <v>4970</v>
      </c>
    </row>
    <row r="526" spans="1:3" x14ac:dyDescent="0.25">
      <c r="A526">
        <v>42194</v>
      </c>
      <c r="B526" t="s">
        <v>4889</v>
      </c>
      <c r="C526" s="3" t="s">
        <v>4970</v>
      </c>
    </row>
    <row r="527" spans="1:3" x14ac:dyDescent="0.25">
      <c r="A527">
        <v>42195</v>
      </c>
      <c r="B527" t="s">
        <v>4890</v>
      </c>
      <c r="C527" s="3" t="s">
        <v>4970</v>
      </c>
    </row>
    <row r="528" spans="1:3" x14ac:dyDescent="0.25">
      <c r="A528">
        <v>42200</v>
      </c>
      <c r="B528" t="s">
        <v>4891</v>
      </c>
      <c r="C528" s="3" t="s">
        <v>4970</v>
      </c>
    </row>
    <row r="529" spans="1:3" x14ac:dyDescent="0.25">
      <c r="A529">
        <v>42201</v>
      </c>
      <c r="B529" t="s">
        <v>4892</v>
      </c>
      <c r="C529" s="3" t="s">
        <v>4970</v>
      </c>
    </row>
    <row r="530" spans="1:3" x14ac:dyDescent="0.25">
      <c r="A530">
        <v>42202</v>
      </c>
      <c r="B530" t="s">
        <v>4893</v>
      </c>
      <c r="C530" s="3" t="s">
        <v>4970</v>
      </c>
    </row>
    <row r="531" spans="1:3" x14ac:dyDescent="0.25">
      <c r="A531">
        <v>42203</v>
      </c>
      <c r="B531" t="s">
        <v>4894</v>
      </c>
      <c r="C531" s="3" t="s">
        <v>4970</v>
      </c>
    </row>
    <row r="532" spans="1:3" x14ac:dyDescent="0.25">
      <c r="A532">
        <v>42206</v>
      </c>
      <c r="B532" t="s">
        <v>4710</v>
      </c>
      <c r="C532" s="3" t="s">
        <v>4970</v>
      </c>
    </row>
    <row r="533" spans="1:3" x14ac:dyDescent="0.25">
      <c r="A533">
        <v>42207</v>
      </c>
      <c r="B533" t="s">
        <v>4895</v>
      </c>
      <c r="C533" s="3" t="s">
        <v>4970</v>
      </c>
    </row>
    <row r="534" spans="1:3" x14ac:dyDescent="0.25">
      <c r="A534">
        <v>42208</v>
      </c>
      <c r="B534" t="s">
        <v>4896</v>
      </c>
      <c r="C534" s="3" t="s">
        <v>4970</v>
      </c>
    </row>
    <row r="535" spans="1:3" x14ac:dyDescent="0.25">
      <c r="A535">
        <v>42209</v>
      </c>
      <c r="B535" t="s">
        <v>4897</v>
      </c>
      <c r="C535" s="3" t="s">
        <v>4970</v>
      </c>
    </row>
    <row r="536" spans="1:3" x14ac:dyDescent="0.25">
      <c r="A536">
        <v>42214</v>
      </c>
      <c r="B536" t="s">
        <v>4898</v>
      </c>
      <c r="C536" s="3" t="s">
        <v>4970</v>
      </c>
    </row>
    <row r="537" spans="1:3" x14ac:dyDescent="0.25">
      <c r="A537">
        <v>42215</v>
      </c>
      <c r="B537" t="s">
        <v>4899</v>
      </c>
      <c r="C537" s="3" t="s">
        <v>4970</v>
      </c>
    </row>
    <row r="538" spans="1:3" x14ac:dyDescent="0.25">
      <c r="A538">
        <v>42222</v>
      </c>
      <c r="B538" t="s">
        <v>4900</v>
      </c>
      <c r="C538" s="3" t="s">
        <v>4970</v>
      </c>
    </row>
    <row r="539" spans="1:3" x14ac:dyDescent="0.25">
      <c r="A539">
        <v>42223</v>
      </c>
      <c r="B539" t="s">
        <v>4901</v>
      </c>
      <c r="C539" s="3" t="s">
        <v>4970</v>
      </c>
    </row>
    <row r="540" spans="1:3" x14ac:dyDescent="0.25">
      <c r="A540">
        <v>42224</v>
      </c>
      <c r="B540" t="s">
        <v>4902</v>
      </c>
      <c r="C540" s="3" t="s">
        <v>4970</v>
      </c>
    </row>
    <row r="541" spans="1:3" x14ac:dyDescent="0.25">
      <c r="A541">
        <v>42225</v>
      </c>
      <c r="B541" t="s">
        <v>4903</v>
      </c>
      <c r="C541" s="3" t="s">
        <v>4970</v>
      </c>
    </row>
    <row r="542" spans="1:3" x14ac:dyDescent="0.25">
      <c r="A542">
        <v>42226</v>
      </c>
      <c r="B542" t="s">
        <v>4904</v>
      </c>
      <c r="C542" s="3" t="s">
        <v>4970</v>
      </c>
    </row>
    <row r="543" spans="1:3" x14ac:dyDescent="0.25">
      <c r="A543">
        <v>42227</v>
      </c>
      <c r="B543" t="s">
        <v>4905</v>
      </c>
      <c r="C543" s="3" t="s">
        <v>4970</v>
      </c>
    </row>
    <row r="544" spans="1:3" x14ac:dyDescent="0.25">
      <c r="A544">
        <v>42234</v>
      </c>
      <c r="B544" t="s">
        <v>4906</v>
      </c>
      <c r="C544" s="3" t="s">
        <v>4970</v>
      </c>
    </row>
    <row r="545" spans="1:3" x14ac:dyDescent="0.25">
      <c r="A545">
        <v>42235</v>
      </c>
      <c r="B545" t="s">
        <v>4907</v>
      </c>
      <c r="C545" s="3" t="s">
        <v>4970</v>
      </c>
    </row>
    <row r="546" spans="1:3" x14ac:dyDescent="0.25">
      <c r="A546">
        <v>42238</v>
      </c>
      <c r="B546" t="s">
        <v>4908</v>
      </c>
      <c r="C546" s="3" t="s">
        <v>4970</v>
      </c>
    </row>
    <row r="547" spans="1:3" x14ac:dyDescent="0.25">
      <c r="A547">
        <v>42239</v>
      </c>
      <c r="B547" t="s">
        <v>4909</v>
      </c>
      <c r="C547" s="3" t="s">
        <v>4970</v>
      </c>
    </row>
    <row r="548" spans="1:3" x14ac:dyDescent="0.25">
      <c r="A548">
        <v>42243</v>
      </c>
      <c r="B548" t="s">
        <v>4910</v>
      </c>
      <c r="C548" s="3" t="s">
        <v>4970</v>
      </c>
    </row>
    <row r="549" spans="1:3" x14ac:dyDescent="0.25">
      <c r="A549">
        <v>42244</v>
      </c>
      <c r="B549" t="s">
        <v>4911</v>
      </c>
      <c r="C549" s="3" t="s">
        <v>4970</v>
      </c>
    </row>
    <row r="550" spans="1:3" x14ac:dyDescent="0.25">
      <c r="A550">
        <v>42247</v>
      </c>
      <c r="B550" t="s">
        <v>4912</v>
      </c>
      <c r="C550" s="3" t="s">
        <v>4970</v>
      </c>
    </row>
    <row r="551" spans="1:3" x14ac:dyDescent="0.25">
      <c r="A551">
        <v>42248</v>
      </c>
      <c r="B551" t="s">
        <v>4913</v>
      </c>
      <c r="C551" s="3" t="s">
        <v>4970</v>
      </c>
    </row>
    <row r="552" spans="1:3" x14ac:dyDescent="0.25">
      <c r="A552">
        <v>42249</v>
      </c>
      <c r="B552" t="s">
        <v>4914</v>
      </c>
      <c r="C552" s="3" t="s">
        <v>4970</v>
      </c>
    </row>
    <row r="553" spans="1:3" x14ac:dyDescent="0.25">
      <c r="A553">
        <v>42250</v>
      </c>
      <c r="B553" t="s">
        <v>4915</v>
      </c>
      <c r="C553" s="3" t="s">
        <v>4970</v>
      </c>
    </row>
    <row r="554" spans="1:3" x14ac:dyDescent="0.25">
      <c r="A554">
        <v>42253</v>
      </c>
      <c r="B554" t="s">
        <v>4916</v>
      </c>
      <c r="C554" s="3" t="s">
        <v>4970</v>
      </c>
    </row>
    <row r="555" spans="1:3" x14ac:dyDescent="0.25">
      <c r="A555">
        <v>42254</v>
      </c>
      <c r="B555" t="s">
        <v>4917</v>
      </c>
      <c r="C555" s="3" t="s">
        <v>4970</v>
      </c>
    </row>
    <row r="556" spans="1:3" x14ac:dyDescent="0.25">
      <c r="A556">
        <v>42255</v>
      </c>
      <c r="B556" t="s">
        <v>4918</v>
      </c>
      <c r="C556" s="3" t="s">
        <v>4970</v>
      </c>
    </row>
    <row r="557" spans="1:3" x14ac:dyDescent="0.25">
      <c r="A557">
        <v>42256</v>
      </c>
      <c r="B557" t="s">
        <v>4919</v>
      </c>
      <c r="C557" s="3" t="s">
        <v>4970</v>
      </c>
    </row>
    <row r="558" spans="1:3" x14ac:dyDescent="0.25">
      <c r="A558">
        <v>42281</v>
      </c>
      <c r="B558" t="s">
        <v>4716</v>
      </c>
      <c r="C558" s="3" t="s">
        <v>4970</v>
      </c>
    </row>
    <row r="559" spans="1:3" x14ac:dyDescent="0.25">
      <c r="A559">
        <v>42282</v>
      </c>
      <c r="B559" t="s">
        <v>4920</v>
      </c>
      <c r="C559" s="3" t="s">
        <v>4970</v>
      </c>
    </row>
    <row r="560" spans="1:3" x14ac:dyDescent="0.25">
      <c r="A560">
        <v>42390</v>
      </c>
      <c r="B560" t="s">
        <v>3371</v>
      </c>
      <c r="C560" s="3" t="s">
        <v>4970</v>
      </c>
    </row>
    <row r="561" spans="1:3" x14ac:dyDescent="0.25">
      <c r="A561">
        <v>42391</v>
      </c>
      <c r="B561" t="s">
        <v>3373</v>
      </c>
      <c r="C561" s="3" t="s">
        <v>4970</v>
      </c>
    </row>
    <row r="562" spans="1:3" x14ac:dyDescent="0.25">
      <c r="A562">
        <v>42397</v>
      </c>
      <c r="B562" t="s">
        <v>4724</v>
      </c>
      <c r="C562" s="3" t="s">
        <v>4970</v>
      </c>
    </row>
    <row r="563" spans="1:3" x14ac:dyDescent="0.25">
      <c r="A563">
        <v>42409</v>
      </c>
      <c r="B563" t="s">
        <v>4732</v>
      </c>
      <c r="C563" s="3" t="s">
        <v>4970</v>
      </c>
    </row>
    <row r="564" spans="1:3" x14ac:dyDescent="0.25">
      <c r="A564">
        <v>42410</v>
      </c>
      <c r="B564" t="s">
        <v>4988</v>
      </c>
      <c r="C564" s="3" t="s">
        <v>4970</v>
      </c>
    </row>
    <row r="565" spans="1:3" x14ac:dyDescent="0.25">
      <c r="A565">
        <v>42411</v>
      </c>
      <c r="B565" t="s">
        <v>4989</v>
      </c>
      <c r="C565" s="3" t="s">
        <v>4970</v>
      </c>
    </row>
    <row r="566" spans="1:3" x14ac:dyDescent="0.25">
      <c r="A566">
        <v>42459</v>
      </c>
      <c r="B566" t="s">
        <v>4753</v>
      </c>
      <c r="C566" s="3" t="s">
        <v>4970</v>
      </c>
    </row>
    <row r="567" spans="1:3" x14ac:dyDescent="0.25">
      <c r="A567">
        <v>42474</v>
      </c>
      <c r="B567" t="s">
        <v>3088</v>
      </c>
      <c r="C567" s="3" t="s">
        <v>4970</v>
      </c>
    </row>
    <row r="568" spans="1:3" x14ac:dyDescent="0.25">
      <c r="A568">
        <v>42475</v>
      </c>
      <c r="B568" t="s">
        <v>3087</v>
      </c>
      <c r="C568" s="3" t="s">
        <v>4970</v>
      </c>
    </row>
    <row r="569" spans="1:3" x14ac:dyDescent="0.25">
      <c r="A569">
        <v>42476</v>
      </c>
      <c r="B569" t="s">
        <v>2427</v>
      </c>
      <c r="C569" s="3" t="s">
        <v>4970</v>
      </c>
    </row>
    <row r="570" spans="1:3" x14ac:dyDescent="0.25">
      <c r="A570">
        <v>42477</v>
      </c>
      <c r="B570" t="s">
        <v>4759</v>
      </c>
      <c r="C570" s="3" t="s">
        <v>4970</v>
      </c>
    </row>
    <row r="571" spans="1:3" x14ac:dyDescent="0.25">
      <c r="A571">
        <v>42478</v>
      </c>
      <c r="B571" t="s">
        <v>4760</v>
      </c>
      <c r="C571" s="3" t="s">
        <v>4970</v>
      </c>
    </row>
    <row r="572" spans="1:3" x14ac:dyDescent="0.25">
      <c r="A572">
        <v>42479</v>
      </c>
      <c r="B572" t="s">
        <v>3316</v>
      </c>
      <c r="C572" s="3" t="s">
        <v>4970</v>
      </c>
    </row>
    <row r="573" spans="1:3" x14ac:dyDescent="0.25">
      <c r="A573">
        <v>42530</v>
      </c>
      <c r="B573" t="s">
        <v>3205</v>
      </c>
      <c r="C573" s="3" t="s">
        <v>4970</v>
      </c>
    </row>
    <row r="574" spans="1:3" x14ac:dyDescent="0.25">
      <c r="A574">
        <v>42533</v>
      </c>
      <c r="B574" t="s">
        <v>2628</v>
      </c>
      <c r="C574" s="3" t="s">
        <v>4970</v>
      </c>
    </row>
    <row r="575" spans="1:3" x14ac:dyDescent="0.25">
      <c r="A575">
        <v>42534</v>
      </c>
      <c r="B575" t="s">
        <v>3034</v>
      </c>
      <c r="C575" s="3" t="s">
        <v>4970</v>
      </c>
    </row>
    <row r="576" spans="1:3" x14ac:dyDescent="0.25">
      <c r="A576">
        <v>42535</v>
      </c>
      <c r="B576" t="s">
        <v>3374</v>
      </c>
      <c r="C576" s="3" t="s">
        <v>4970</v>
      </c>
    </row>
    <row r="577" spans="1:3" x14ac:dyDescent="0.25">
      <c r="A577">
        <v>42536</v>
      </c>
      <c r="B577" t="s">
        <v>4507</v>
      </c>
      <c r="C577" s="3" t="s">
        <v>4970</v>
      </c>
    </row>
    <row r="578" spans="1:3" x14ac:dyDescent="0.25">
      <c r="A578">
        <v>42537</v>
      </c>
      <c r="B578" t="s">
        <v>3454</v>
      </c>
      <c r="C578" s="3" t="s">
        <v>4970</v>
      </c>
    </row>
    <row r="579" spans="1:3" x14ac:dyDescent="0.25">
      <c r="A579">
        <v>42550</v>
      </c>
      <c r="B579" t="s">
        <v>2428</v>
      </c>
      <c r="C579" s="3" t="s">
        <v>4970</v>
      </c>
    </row>
    <row r="580" spans="1:3" x14ac:dyDescent="0.25">
      <c r="A580">
        <v>42560</v>
      </c>
      <c r="B580" t="s">
        <v>4768</v>
      </c>
      <c r="C580" s="3" t="s">
        <v>4970</v>
      </c>
    </row>
    <row r="581" spans="1:3" x14ac:dyDescent="0.25">
      <c r="A581">
        <v>42561</v>
      </c>
      <c r="B581" t="s">
        <v>4923</v>
      </c>
      <c r="C581" s="3" t="s">
        <v>4970</v>
      </c>
    </row>
    <row r="582" spans="1:3" x14ac:dyDescent="0.25">
      <c r="A582">
        <v>43085</v>
      </c>
      <c r="B582" t="s">
        <v>2640</v>
      </c>
      <c r="C582" s="3" t="s">
        <v>4970</v>
      </c>
    </row>
    <row r="583" spans="1:3" x14ac:dyDescent="0.25">
      <c r="A583">
        <v>43086</v>
      </c>
      <c r="B583" t="s">
        <v>4990</v>
      </c>
      <c r="C583" s="3" t="s">
        <v>4970</v>
      </c>
    </row>
    <row r="584" spans="1:3" x14ac:dyDescent="0.25">
      <c r="A584">
        <v>43087</v>
      </c>
      <c r="B584" t="s">
        <v>4991</v>
      </c>
      <c r="C584" s="3" t="s">
        <v>4970</v>
      </c>
    </row>
    <row r="585" spans="1:3" x14ac:dyDescent="0.25">
      <c r="A585">
        <v>43092</v>
      </c>
      <c r="B585" t="s">
        <v>3209</v>
      </c>
      <c r="C585" s="3" t="s">
        <v>4970</v>
      </c>
    </row>
    <row r="586" spans="1:3" x14ac:dyDescent="0.25">
      <c r="A586">
        <v>43093</v>
      </c>
      <c r="B586" t="s">
        <v>3208</v>
      </c>
      <c r="C586" s="3" t="s">
        <v>4970</v>
      </c>
    </row>
    <row r="587" spans="1:3" x14ac:dyDescent="0.25">
      <c r="A587">
        <v>43094</v>
      </c>
      <c r="B587" t="s">
        <v>3207</v>
      </c>
      <c r="C587" s="3" t="s">
        <v>4970</v>
      </c>
    </row>
    <row r="588" spans="1:3" x14ac:dyDescent="0.25">
      <c r="A588">
        <v>43095</v>
      </c>
      <c r="B588" t="s">
        <v>3206</v>
      </c>
      <c r="C588" s="3" t="s">
        <v>4970</v>
      </c>
    </row>
    <row r="589" spans="1:3" x14ac:dyDescent="0.25">
      <c r="A589">
        <v>43098</v>
      </c>
      <c r="B589" t="s">
        <v>3210</v>
      </c>
      <c r="C589" s="3" t="s">
        <v>4970</v>
      </c>
    </row>
    <row r="590" spans="1:3" x14ac:dyDescent="0.25">
      <c r="A590">
        <v>43099</v>
      </c>
      <c r="B590" t="s">
        <v>3211</v>
      </c>
      <c r="C590" s="3" t="s">
        <v>4970</v>
      </c>
    </row>
    <row r="591" spans="1:3" x14ac:dyDescent="0.25">
      <c r="A591">
        <v>43114</v>
      </c>
      <c r="B591" t="s">
        <v>2677</v>
      </c>
      <c r="C591" s="3" t="s">
        <v>4970</v>
      </c>
    </row>
    <row r="592" spans="1:3" x14ac:dyDescent="0.25">
      <c r="A592">
        <v>43116</v>
      </c>
      <c r="B592" t="s">
        <v>2641</v>
      </c>
      <c r="C592" s="3" t="s">
        <v>4970</v>
      </c>
    </row>
    <row r="593" spans="1:3" x14ac:dyDescent="0.25">
      <c r="A593">
        <v>43118</v>
      </c>
      <c r="B593" t="s">
        <v>2642</v>
      </c>
      <c r="C593" s="3" t="s">
        <v>4970</v>
      </c>
    </row>
    <row r="594" spans="1:3" x14ac:dyDescent="0.25">
      <c r="A594">
        <v>43119</v>
      </c>
      <c r="B594" t="s">
        <v>2643</v>
      </c>
      <c r="C594" s="3" t="s">
        <v>4970</v>
      </c>
    </row>
    <row r="595" spans="1:3" x14ac:dyDescent="0.25">
      <c r="A595">
        <v>43120</v>
      </c>
      <c r="B595" t="s">
        <v>3036</v>
      </c>
      <c r="C595" s="3" t="s">
        <v>4970</v>
      </c>
    </row>
    <row r="596" spans="1:3" x14ac:dyDescent="0.25">
      <c r="A596">
        <v>43121</v>
      </c>
      <c r="B596" t="s">
        <v>3037</v>
      </c>
      <c r="C596" s="3" t="s">
        <v>4970</v>
      </c>
    </row>
    <row r="597" spans="1:3" x14ac:dyDescent="0.25">
      <c r="A597">
        <v>43122</v>
      </c>
      <c r="B597" t="s">
        <v>4509</v>
      </c>
      <c r="C597" s="3" t="s">
        <v>4970</v>
      </c>
    </row>
    <row r="598" spans="1:3" x14ac:dyDescent="0.25">
      <c r="A598">
        <v>43123</v>
      </c>
      <c r="B598" t="s">
        <v>4510</v>
      </c>
      <c r="C598" s="3" t="s">
        <v>4970</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dimension ref="A2:F904"/>
  <sheetViews>
    <sheetView workbookViewId="0">
      <selection activeCell="F8" sqref="F8"/>
    </sheetView>
  </sheetViews>
  <sheetFormatPr defaultRowHeight="15" x14ac:dyDescent="0.25"/>
  <cols>
    <col min="1" max="1" width="11.42578125" style="1" bestFit="1" customWidth="1"/>
    <col min="2" max="2" width="8.85546875" style="1" bestFit="1" customWidth="1"/>
    <col min="3" max="3" width="8.140625" style="1" bestFit="1" customWidth="1"/>
    <col min="4" max="4" width="6" style="1" bestFit="1" customWidth="1"/>
    <col min="5" max="5" width="31.28515625" bestFit="1" customWidth="1"/>
    <col min="6" max="6" width="71.28515625" bestFit="1" customWidth="1"/>
  </cols>
  <sheetData>
    <row r="2" spans="1:6" x14ac:dyDescent="0.25">
      <c r="A2" s="6" t="s">
        <v>2412</v>
      </c>
      <c r="B2" s="6" t="s">
        <v>2413</v>
      </c>
      <c r="C2" s="5" t="s">
        <v>4821</v>
      </c>
      <c r="D2" s="6" t="s">
        <v>4992</v>
      </c>
      <c r="E2" s="6" t="s">
        <v>4993</v>
      </c>
      <c r="F2" s="6" t="s">
        <v>4994</v>
      </c>
    </row>
    <row r="3" spans="1:6" x14ac:dyDescent="0.25">
      <c r="A3" s="1" t="s">
        <v>16</v>
      </c>
      <c r="B3" s="1">
        <v>5</v>
      </c>
      <c r="C3" s="1">
        <v>34011</v>
      </c>
      <c r="D3" s="1">
        <v>34047</v>
      </c>
      <c r="E3" t="s">
        <v>5006</v>
      </c>
      <c r="F3" t="s">
        <v>5007</v>
      </c>
    </row>
    <row r="4" spans="1:6" x14ac:dyDescent="0.25">
      <c r="A4" s="1" t="s">
        <v>15</v>
      </c>
      <c r="B4" s="1">
        <v>4</v>
      </c>
      <c r="C4" s="1">
        <v>34012</v>
      </c>
      <c r="D4" s="1" t="s">
        <v>5008</v>
      </c>
      <c r="E4" t="s">
        <v>5009</v>
      </c>
      <c r="F4" t="s">
        <v>5010</v>
      </c>
    </row>
    <row r="5" spans="1:6" x14ac:dyDescent="0.25">
      <c r="A5" s="1" t="s">
        <v>13</v>
      </c>
      <c r="B5" s="1">
        <v>2</v>
      </c>
      <c r="C5" s="1">
        <v>34013</v>
      </c>
      <c r="D5" s="1" t="s">
        <v>5011</v>
      </c>
      <c r="E5" t="s">
        <v>5012</v>
      </c>
      <c r="F5" t="s">
        <v>5013</v>
      </c>
    </row>
    <row r="6" spans="1:6" x14ac:dyDescent="0.25">
      <c r="A6" s="1" t="s">
        <v>228</v>
      </c>
      <c r="B6" s="1">
        <v>1544</v>
      </c>
      <c r="C6" s="1">
        <v>34015</v>
      </c>
      <c r="D6" s="1" t="s">
        <v>5014</v>
      </c>
      <c r="E6" t="s">
        <v>5015</v>
      </c>
      <c r="F6" t="s">
        <v>5016</v>
      </c>
    </row>
    <row r="7" spans="1:6" x14ac:dyDescent="0.25">
      <c r="A7" s="1" t="s">
        <v>863</v>
      </c>
      <c r="B7" s="1">
        <v>1628</v>
      </c>
      <c r="C7" s="1">
        <v>34018</v>
      </c>
      <c r="D7" s="1" t="s">
        <v>5017</v>
      </c>
      <c r="E7" t="s">
        <v>5018</v>
      </c>
      <c r="F7" t="s">
        <v>5019</v>
      </c>
    </row>
    <row r="8" spans="1:6" x14ac:dyDescent="0.25">
      <c r="A8" s="1" t="s">
        <v>864</v>
      </c>
      <c r="B8" s="1">
        <v>1489</v>
      </c>
      <c r="C8" s="1">
        <v>34019</v>
      </c>
      <c r="D8" s="1" t="s">
        <v>5020</v>
      </c>
      <c r="E8" t="s">
        <v>5021</v>
      </c>
      <c r="F8" t="s">
        <v>5022</v>
      </c>
    </row>
    <row r="9" spans="1:6" x14ac:dyDescent="0.25">
      <c r="A9" s="1" t="s">
        <v>974</v>
      </c>
      <c r="B9" s="1">
        <v>145</v>
      </c>
      <c r="C9" s="1">
        <v>34021</v>
      </c>
      <c r="D9" s="1" t="s">
        <v>5023</v>
      </c>
      <c r="E9" t="s">
        <v>5024</v>
      </c>
      <c r="F9" t="s">
        <v>5025</v>
      </c>
    </row>
    <row r="10" spans="1:6" x14ac:dyDescent="0.25">
      <c r="A10" s="1" t="s">
        <v>825</v>
      </c>
      <c r="B10" s="1">
        <v>144</v>
      </c>
      <c r="C10" s="1">
        <v>34022</v>
      </c>
      <c r="D10" s="1" t="s">
        <v>5026</v>
      </c>
      <c r="E10" t="s">
        <v>5027</v>
      </c>
      <c r="F10" t="s">
        <v>5028</v>
      </c>
    </row>
    <row r="11" spans="1:6" x14ac:dyDescent="0.25">
      <c r="A11" s="1" t="s">
        <v>985</v>
      </c>
      <c r="B11" s="1">
        <v>1547</v>
      </c>
      <c r="C11" s="1">
        <v>34025</v>
      </c>
      <c r="D11" s="1" t="s">
        <v>5029</v>
      </c>
      <c r="E11" t="s">
        <v>5030</v>
      </c>
      <c r="F11" t="s">
        <v>5031</v>
      </c>
    </row>
    <row r="12" spans="1:6" x14ac:dyDescent="0.25">
      <c r="A12" s="1" t="s">
        <v>986</v>
      </c>
      <c r="B12" s="1">
        <v>1548</v>
      </c>
      <c r="C12" s="1">
        <v>34026</v>
      </c>
      <c r="D12" s="1" t="s">
        <v>5032</v>
      </c>
      <c r="E12" t="s">
        <v>5033</v>
      </c>
      <c r="F12" t="s">
        <v>5033</v>
      </c>
    </row>
    <row r="13" spans="1:6" x14ac:dyDescent="0.25">
      <c r="A13" s="1" t="s">
        <v>1180</v>
      </c>
      <c r="B13" s="1">
        <v>1487</v>
      </c>
      <c r="C13" s="1">
        <v>34027</v>
      </c>
      <c r="D13" s="1" t="s">
        <v>5034</v>
      </c>
      <c r="E13" t="s">
        <v>5035</v>
      </c>
      <c r="F13" t="s">
        <v>5036</v>
      </c>
    </row>
    <row r="14" spans="1:6" x14ac:dyDescent="0.25">
      <c r="A14" s="1" t="s">
        <v>1179</v>
      </c>
      <c r="B14" s="1">
        <v>1481</v>
      </c>
      <c r="C14" s="1">
        <v>34028</v>
      </c>
      <c r="D14" s="1" t="s">
        <v>5037</v>
      </c>
      <c r="E14" t="s">
        <v>5038</v>
      </c>
      <c r="F14" t="s">
        <v>5039</v>
      </c>
    </row>
    <row r="15" spans="1:6" x14ac:dyDescent="0.25">
      <c r="A15" s="1" t="s">
        <v>1200</v>
      </c>
      <c r="B15" s="1">
        <v>1486</v>
      </c>
      <c r="C15" s="1">
        <v>34029</v>
      </c>
      <c r="D15" s="1" t="s">
        <v>5040</v>
      </c>
      <c r="E15" t="s">
        <v>5041</v>
      </c>
      <c r="F15" t="s">
        <v>5042</v>
      </c>
    </row>
    <row r="16" spans="1:6" x14ac:dyDescent="0.25">
      <c r="A16" s="1" t="s">
        <v>1199</v>
      </c>
      <c r="B16" s="1">
        <v>1485</v>
      </c>
      <c r="C16" s="1">
        <v>34030</v>
      </c>
      <c r="D16" s="1" t="s">
        <v>5043</v>
      </c>
      <c r="E16" t="s">
        <v>5044</v>
      </c>
      <c r="F16" t="s">
        <v>5045</v>
      </c>
    </row>
    <row r="17" spans="1:6" x14ac:dyDescent="0.25">
      <c r="A17" s="1" t="s">
        <v>1221</v>
      </c>
      <c r="B17" s="1">
        <v>1488</v>
      </c>
      <c r="C17" s="1">
        <v>34031</v>
      </c>
      <c r="D17" s="1" t="s">
        <v>5046</v>
      </c>
      <c r="E17" t="s">
        <v>5047</v>
      </c>
      <c r="F17" t="s">
        <v>5048</v>
      </c>
    </row>
    <row r="18" spans="1:6" x14ac:dyDescent="0.25">
      <c r="A18" s="1" t="s">
        <v>1222</v>
      </c>
      <c r="B18" s="1">
        <v>1632</v>
      </c>
      <c r="C18" s="1">
        <v>34032</v>
      </c>
      <c r="D18" s="1" t="s">
        <v>5049</v>
      </c>
      <c r="E18" t="s">
        <v>5050</v>
      </c>
      <c r="F18" t="s">
        <v>5051</v>
      </c>
    </row>
    <row r="19" spans="1:6" x14ac:dyDescent="0.25">
      <c r="A19" s="1" t="s">
        <v>1224</v>
      </c>
      <c r="B19" s="1">
        <v>1490</v>
      </c>
      <c r="C19" s="1">
        <v>34033</v>
      </c>
      <c r="D19" s="1" t="s">
        <v>5052</v>
      </c>
      <c r="E19" t="s">
        <v>5053</v>
      </c>
      <c r="F19" t="s">
        <v>5054</v>
      </c>
    </row>
    <row r="20" spans="1:6" x14ac:dyDescent="0.25">
      <c r="A20" s="1" t="s">
        <v>757</v>
      </c>
      <c r="B20" s="1">
        <v>1782</v>
      </c>
      <c r="C20" s="1">
        <v>34040</v>
      </c>
      <c r="D20" s="1" t="s">
        <v>5055</v>
      </c>
      <c r="E20" t="s">
        <v>5056</v>
      </c>
      <c r="F20" t="s">
        <v>5057</v>
      </c>
    </row>
    <row r="21" spans="1:6" x14ac:dyDescent="0.25">
      <c r="A21" s="1" t="s">
        <v>758</v>
      </c>
      <c r="B21" s="1">
        <v>1783</v>
      </c>
      <c r="C21" s="1">
        <v>34041</v>
      </c>
      <c r="D21" s="1" t="s">
        <v>5058</v>
      </c>
      <c r="E21" t="s">
        <v>5059</v>
      </c>
      <c r="F21" t="s">
        <v>5060</v>
      </c>
    </row>
    <row r="22" spans="1:6" x14ac:dyDescent="0.25">
      <c r="A22" s="1" t="s">
        <v>1265</v>
      </c>
      <c r="B22" s="1">
        <v>1629</v>
      </c>
      <c r="C22" s="1">
        <v>34043</v>
      </c>
      <c r="D22" s="1" t="s">
        <v>5061</v>
      </c>
      <c r="E22" t="s">
        <v>5062</v>
      </c>
      <c r="F22" t="s">
        <v>5063</v>
      </c>
    </row>
    <row r="23" spans="1:6" x14ac:dyDescent="0.25">
      <c r="A23" s="1" t="s">
        <v>1267</v>
      </c>
      <c r="B23" s="1">
        <v>1649</v>
      </c>
      <c r="C23" s="1">
        <v>34044</v>
      </c>
      <c r="D23" s="1" t="s">
        <v>5064</v>
      </c>
      <c r="E23" t="s">
        <v>5065</v>
      </c>
      <c r="F23" t="s">
        <v>5066</v>
      </c>
    </row>
    <row r="24" spans="1:6" x14ac:dyDescent="0.25">
      <c r="A24" s="1" t="s">
        <v>1158</v>
      </c>
      <c r="B24" s="1">
        <v>1784</v>
      </c>
      <c r="C24" s="1">
        <v>34045</v>
      </c>
      <c r="D24" s="1" t="s">
        <v>5067</v>
      </c>
      <c r="E24" t="s">
        <v>5068</v>
      </c>
      <c r="F24" t="s">
        <v>5069</v>
      </c>
    </row>
    <row r="25" spans="1:6" x14ac:dyDescent="0.25">
      <c r="A25" s="1" t="s">
        <v>1159</v>
      </c>
      <c r="B25" s="1">
        <v>1785</v>
      </c>
      <c r="C25" s="1">
        <v>34046</v>
      </c>
      <c r="D25" s="1" t="s">
        <v>5070</v>
      </c>
      <c r="E25" t="s">
        <v>5071</v>
      </c>
      <c r="F25" t="s">
        <v>5072</v>
      </c>
    </row>
    <row r="26" spans="1:6" x14ac:dyDescent="0.25">
      <c r="A26" s="1" t="s">
        <v>8</v>
      </c>
      <c r="B26" s="1">
        <v>1445</v>
      </c>
      <c r="C26" s="1">
        <v>34047</v>
      </c>
      <c r="D26" s="1" t="s">
        <v>5073</v>
      </c>
      <c r="E26" t="s">
        <v>5074</v>
      </c>
      <c r="F26" t="s">
        <v>5075</v>
      </c>
    </row>
    <row r="27" spans="1:6" x14ac:dyDescent="0.25">
      <c r="A27" s="1" t="s">
        <v>10</v>
      </c>
      <c r="B27" s="1">
        <v>1448</v>
      </c>
      <c r="C27" s="1">
        <v>34048</v>
      </c>
      <c r="D27" s="1" t="s">
        <v>5076</v>
      </c>
      <c r="E27" t="s">
        <v>5077</v>
      </c>
      <c r="F27" t="s">
        <v>5078</v>
      </c>
    </row>
    <row r="28" spans="1:6" x14ac:dyDescent="0.25">
      <c r="A28" s="1" t="s">
        <v>259</v>
      </c>
      <c r="B28" s="1">
        <v>1693</v>
      </c>
      <c r="C28" s="1">
        <v>34049</v>
      </c>
      <c r="D28" s="1" t="s">
        <v>5079</v>
      </c>
      <c r="E28" t="s">
        <v>5080</v>
      </c>
      <c r="F28" t="s">
        <v>5081</v>
      </c>
    </row>
    <row r="29" spans="1:6" x14ac:dyDescent="0.25">
      <c r="A29" s="1" t="s">
        <v>259</v>
      </c>
      <c r="B29" s="1">
        <v>1693</v>
      </c>
      <c r="C29" s="1">
        <v>34050</v>
      </c>
      <c r="D29" s="1" t="s">
        <v>5082</v>
      </c>
      <c r="E29" t="s">
        <v>5083</v>
      </c>
      <c r="F29" t="s">
        <v>5084</v>
      </c>
    </row>
    <row r="30" spans="1:6" x14ac:dyDescent="0.25">
      <c r="A30" s="1" t="s">
        <v>262</v>
      </c>
      <c r="B30" s="1">
        <v>1704</v>
      </c>
      <c r="C30" s="1">
        <v>34051</v>
      </c>
      <c r="D30" s="1" t="s">
        <v>5085</v>
      </c>
      <c r="E30" t="s">
        <v>5086</v>
      </c>
      <c r="F30" t="s">
        <v>5087</v>
      </c>
    </row>
    <row r="31" spans="1:6" x14ac:dyDescent="0.25">
      <c r="A31" s="1" t="s">
        <v>262</v>
      </c>
      <c r="B31" s="1">
        <v>1704</v>
      </c>
      <c r="C31" s="1">
        <v>34052</v>
      </c>
      <c r="D31" s="1" t="s">
        <v>5088</v>
      </c>
      <c r="E31" t="s">
        <v>5089</v>
      </c>
      <c r="F31" t="s">
        <v>5090</v>
      </c>
    </row>
    <row r="32" spans="1:6" x14ac:dyDescent="0.25">
      <c r="A32" s="1" t="s">
        <v>988</v>
      </c>
      <c r="B32" s="1">
        <v>1694</v>
      </c>
      <c r="C32" s="1">
        <v>34054</v>
      </c>
      <c r="D32" s="1" t="s">
        <v>5091</v>
      </c>
      <c r="E32" t="s">
        <v>5092</v>
      </c>
      <c r="F32" t="s">
        <v>5093</v>
      </c>
    </row>
    <row r="33" spans="1:6" x14ac:dyDescent="0.25">
      <c r="A33" s="1" t="s">
        <v>988</v>
      </c>
      <c r="B33" s="1">
        <v>1694</v>
      </c>
      <c r="C33" s="1">
        <v>34055</v>
      </c>
      <c r="D33" s="1" t="s">
        <v>5094</v>
      </c>
      <c r="E33" t="s">
        <v>5095</v>
      </c>
      <c r="F33" t="s">
        <v>5096</v>
      </c>
    </row>
    <row r="34" spans="1:6" x14ac:dyDescent="0.25">
      <c r="A34" s="1" t="s">
        <v>989</v>
      </c>
      <c r="B34" s="1">
        <v>1705</v>
      </c>
      <c r="C34" s="1">
        <v>34056</v>
      </c>
      <c r="D34" s="1" t="s">
        <v>5097</v>
      </c>
      <c r="E34" t="s">
        <v>5098</v>
      </c>
      <c r="F34" t="s">
        <v>5099</v>
      </c>
    </row>
    <row r="35" spans="1:6" x14ac:dyDescent="0.25">
      <c r="A35" s="1" t="s">
        <v>989</v>
      </c>
      <c r="B35" s="1">
        <v>1705</v>
      </c>
      <c r="C35" s="1">
        <v>34057</v>
      </c>
      <c r="D35" s="1" t="s">
        <v>5100</v>
      </c>
      <c r="E35" t="s">
        <v>5101</v>
      </c>
      <c r="F35" t="s">
        <v>5102</v>
      </c>
    </row>
    <row r="36" spans="1:6" x14ac:dyDescent="0.25">
      <c r="A36" s="1" t="s">
        <v>327</v>
      </c>
      <c r="B36" s="1">
        <v>1437</v>
      </c>
      <c r="C36" s="1">
        <v>34059</v>
      </c>
      <c r="D36" s="1" t="s">
        <v>5103</v>
      </c>
      <c r="E36" t="s">
        <v>5104</v>
      </c>
      <c r="F36" t="s">
        <v>5105</v>
      </c>
    </row>
    <row r="37" spans="1:6" x14ac:dyDescent="0.25">
      <c r="A37" s="1" t="s">
        <v>328</v>
      </c>
      <c r="B37" s="1">
        <v>1438</v>
      </c>
      <c r="C37" s="1">
        <v>34060</v>
      </c>
      <c r="D37" s="1" t="s">
        <v>5106</v>
      </c>
      <c r="E37" t="s">
        <v>5107</v>
      </c>
      <c r="F37" t="s">
        <v>5108</v>
      </c>
    </row>
    <row r="38" spans="1:6" x14ac:dyDescent="0.25">
      <c r="A38" s="1" t="s">
        <v>1176</v>
      </c>
      <c r="B38" s="1">
        <v>1478</v>
      </c>
      <c r="C38" s="1">
        <v>34061</v>
      </c>
      <c r="D38" s="1" t="s">
        <v>5109</v>
      </c>
      <c r="E38" t="s">
        <v>5110</v>
      </c>
      <c r="F38" t="s">
        <v>5111</v>
      </c>
    </row>
    <row r="39" spans="1:6" x14ac:dyDescent="0.25">
      <c r="A39" s="1" t="s">
        <v>1177</v>
      </c>
      <c r="B39" s="1">
        <v>1479</v>
      </c>
      <c r="C39" s="1">
        <v>34062</v>
      </c>
      <c r="D39" s="1" t="s">
        <v>5112</v>
      </c>
      <c r="E39" t="s">
        <v>5113</v>
      </c>
      <c r="F39" t="s">
        <v>5114</v>
      </c>
    </row>
    <row r="40" spans="1:6" x14ac:dyDescent="0.25">
      <c r="A40" s="1" t="s">
        <v>1196</v>
      </c>
      <c r="B40" s="1">
        <v>1482</v>
      </c>
      <c r="C40" s="1">
        <v>34063</v>
      </c>
      <c r="D40" s="1" t="s">
        <v>5115</v>
      </c>
      <c r="E40" t="s">
        <v>5116</v>
      </c>
      <c r="F40" t="s">
        <v>5117</v>
      </c>
    </row>
    <row r="41" spans="1:6" x14ac:dyDescent="0.25">
      <c r="A41" s="1" t="s">
        <v>1197</v>
      </c>
      <c r="B41" s="1">
        <v>1483</v>
      </c>
      <c r="C41" s="1">
        <v>34064</v>
      </c>
      <c r="D41" s="1" t="s">
        <v>5118</v>
      </c>
      <c r="E41" t="s">
        <v>5119</v>
      </c>
      <c r="F41" t="s">
        <v>5120</v>
      </c>
    </row>
    <row r="42" spans="1:6" x14ac:dyDescent="0.25">
      <c r="A42" s="1" t="s">
        <v>802</v>
      </c>
      <c r="B42" s="1">
        <v>1842</v>
      </c>
      <c r="C42" s="1">
        <v>34065</v>
      </c>
      <c r="D42" s="1" t="s">
        <v>5121</v>
      </c>
      <c r="E42" t="s">
        <v>5122</v>
      </c>
      <c r="F42" t="s">
        <v>5123</v>
      </c>
    </row>
    <row r="43" spans="1:6" x14ac:dyDescent="0.25">
      <c r="A43" s="1" t="s">
        <v>790</v>
      </c>
      <c r="B43" s="1">
        <v>102</v>
      </c>
      <c r="C43" s="1">
        <v>34066</v>
      </c>
      <c r="D43" s="1" t="s">
        <v>5124</v>
      </c>
      <c r="E43" t="s">
        <v>5125</v>
      </c>
      <c r="F43" t="s">
        <v>5126</v>
      </c>
    </row>
    <row r="44" spans="1:6" x14ac:dyDescent="0.25">
      <c r="A44" s="1" t="s">
        <v>789</v>
      </c>
      <c r="B44" s="1">
        <v>101</v>
      </c>
      <c r="C44" s="1">
        <v>34067</v>
      </c>
      <c r="D44" s="1" t="s">
        <v>5127</v>
      </c>
      <c r="E44" t="s">
        <v>5128</v>
      </c>
      <c r="F44" t="s">
        <v>5129</v>
      </c>
    </row>
    <row r="45" spans="1:6" x14ac:dyDescent="0.25">
      <c r="A45" s="1" t="s">
        <v>834</v>
      </c>
      <c r="B45" s="1">
        <v>109</v>
      </c>
      <c r="C45" s="1">
        <v>34068</v>
      </c>
      <c r="D45" s="1" t="s">
        <v>5130</v>
      </c>
      <c r="E45" t="s">
        <v>5131</v>
      </c>
      <c r="F45" t="s">
        <v>5132</v>
      </c>
    </row>
    <row r="46" spans="1:6" x14ac:dyDescent="0.25">
      <c r="A46" s="1" t="s">
        <v>807</v>
      </c>
      <c r="B46" s="1">
        <v>118</v>
      </c>
      <c r="C46" s="1">
        <v>34069</v>
      </c>
      <c r="D46" s="1" t="s">
        <v>5133</v>
      </c>
      <c r="E46" t="s">
        <v>5134</v>
      </c>
      <c r="F46" t="s">
        <v>5135</v>
      </c>
    </row>
    <row r="47" spans="1:6" x14ac:dyDescent="0.25">
      <c r="A47" s="1" t="s">
        <v>1256</v>
      </c>
      <c r="B47" s="1">
        <v>165</v>
      </c>
      <c r="C47" s="1">
        <v>34070</v>
      </c>
      <c r="D47" s="1" t="s">
        <v>5136</v>
      </c>
      <c r="E47" t="s">
        <v>5137</v>
      </c>
      <c r="F47" t="s">
        <v>5138</v>
      </c>
    </row>
    <row r="48" spans="1:6" x14ac:dyDescent="0.25">
      <c r="A48" s="1" t="s">
        <v>823</v>
      </c>
      <c r="B48" s="1">
        <v>114</v>
      </c>
      <c r="C48" s="1">
        <v>34071</v>
      </c>
      <c r="D48" s="1" t="s">
        <v>5139</v>
      </c>
      <c r="E48" t="s">
        <v>5140</v>
      </c>
      <c r="F48" t="s">
        <v>5141</v>
      </c>
    </row>
    <row r="49" spans="1:6" x14ac:dyDescent="0.25">
      <c r="A49" s="1" t="s">
        <v>830</v>
      </c>
      <c r="B49" s="1">
        <v>121</v>
      </c>
      <c r="C49" s="1">
        <v>34072</v>
      </c>
      <c r="D49" s="1" t="s">
        <v>5142</v>
      </c>
      <c r="E49" t="s">
        <v>5143</v>
      </c>
      <c r="F49" t="s">
        <v>5144</v>
      </c>
    </row>
    <row r="50" spans="1:6" x14ac:dyDescent="0.25">
      <c r="A50" s="1" t="s">
        <v>832</v>
      </c>
      <c r="B50" s="1">
        <v>122</v>
      </c>
      <c r="C50" s="1">
        <v>34073</v>
      </c>
      <c r="D50" s="1" t="s">
        <v>5145</v>
      </c>
      <c r="E50" t="s">
        <v>5146</v>
      </c>
      <c r="F50" t="s">
        <v>5147</v>
      </c>
    </row>
    <row r="51" spans="1:6" x14ac:dyDescent="0.25">
      <c r="A51" s="1" t="s">
        <v>5148</v>
      </c>
      <c r="B51" s="1" t="s">
        <v>5148</v>
      </c>
      <c r="C51" s="1">
        <v>34075</v>
      </c>
      <c r="D51" s="1" t="s">
        <v>5149</v>
      </c>
      <c r="E51" t="s">
        <v>5150</v>
      </c>
      <c r="F51" t="s">
        <v>5151</v>
      </c>
    </row>
    <row r="52" spans="1:6" x14ac:dyDescent="0.25">
      <c r="A52" s="1" t="s">
        <v>5148</v>
      </c>
      <c r="B52" s="1" t="s">
        <v>5148</v>
      </c>
      <c r="C52" s="1">
        <v>34076</v>
      </c>
      <c r="D52" s="1" t="s">
        <v>5152</v>
      </c>
      <c r="E52" t="s">
        <v>5153</v>
      </c>
      <c r="F52" t="s">
        <v>5154</v>
      </c>
    </row>
    <row r="53" spans="1:6" x14ac:dyDescent="0.25">
      <c r="A53" s="1" t="s">
        <v>5148</v>
      </c>
      <c r="B53" s="1" t="s">
        <v>5148</v>
      </c>
      <c r="C53" s="1">
        <v>34077</v>
      </c>
      <c r="D53" s="1" t="s">
        <v>5155</v>
      </c>
      <c r="E53" t="s">
        <v>5156</v>
      </c>
      <c r="F53" t="s">
        <v>5157</v>
      </c>
    </row>
    <row r="54" spans="1:6" x14ac:dyDescent="0.25">
      <c r="A54" s="1" t="s">
        <v>5148</v>
      </c>
      <c r="B54" s="1" t="s">
        <v>5148</v>
      </c>
      <c r="C54" s="1">
        <v>34078</v>
      </c>
      <c r="D54" s="1" t="s">
        <v>5158</v>
      </c>
      <c r="E54" t="s">
        <v>5159</v>
      </c>
      <c r="F54" t="s">
        <v>5160</v>
      </c>
    </row>
    <row r="55" spans="1:6" x14ac:dyDescent="0.25">
      <c r="A55" s="1" t="s">
        <v>5148</v>
      </c>
      <c r="B55" s="1" t="s">
        <v>5148</v>
      </c>
      <c r="C55" s="1">
        <v>34079</v>
      </c>
      <c r="D55" s="1" t="s">
        <v>5161</v>
      </c>
      <c r="E55" t="s">
        <v>5162</v>
      </c>
      <c r="F55" t="s">
        <v>5163</v>
      </c>
    </row>
    <row r="56" spans="1:6" x14ac:dyDescent="0.25">
      <c r="A56" s="1" t="s">
        <v>5148</v>
      </c>
      <c r="B56" s="1" t="s">
        <v>5148</v>
      </c>
      <c r="C56" s="1">
        <v>34082</v>
      </c>
      <c r="D56" s="1" t="s">
        <v>5164</v>
      </c>
      <c r="E56" t="s">
        <v>5165</v>
      </c>
      <c r="F56" t="s">
        <v>5166</v>
      </c>
    </row>
    <row r="57" spans="1:6" x14ac:dyDescent="0.25">
      <c r="A57" s="1" t="s">
        <v>2282</v>
      </c>
      <c r="B57" s="1">
        <v>197</v>
      </c>
      <c r="C57" s="1">
        <v>34088</v>
      </c>
      <c r="D57" s="1" t="s">
        <v>5167</v>
      </c>
      <c r="E57" t="s">
        <v>5168</v>
      </c>
      <c r="F57" t="s">
        <v>5169</v>
      </c>
    </row>
    <row r="58" spans="1:6" x14ac:dyDescent="0.25">
      <c r="A58" s="1" t="s">
        <v>2296</v>
      </c>
      <c r="B58" s="1">
        <v>1757</v>
      </c>
      <c r="C58" s="1">
        <v>34089</v>
      </c>
      <c r="D58" s="1" t="s">
        <v>5170</v>
      </c>
      <c r="E58" t="s">
        <v>5171</v>
      </c>
      <c r="F58" t="s">
        <v>5172</v>
      </c>
    </row>
    <row r="59" spans="1:6" x14ac:dyDescent="0.25">
      <c r="A59" s="1" t="s">
        <v>2295</v>
      </c>
      <c r="B59" s="1">
        <v>1756</v>
      </c>
      <c r="C59" s="1">
        <v>34090</v>
      </c>
      <c r="D59" s="1" t="s">
        <v>5173</v>
      </c>
      <c r="E59" t="s">
        <v>5174</v>
      </c>
      <c r="F59" t="s">
        <v>5175</v>
      </c>
    </row>
    <row r="60" spans="1:6" x14ac:dyDescent="0.25">
      <c r="A60" s="1" t="s">
        <v>723</v>
      </c>
      <c r="B60" s="1">
        <v>1575</v>
      </c>
      <c r="C60" s="1">
        <v>34092</v>
      </c>
      <c r="D60" s="1" t="s">
        <v>5176</v>
      </c>
      <c r="E60" t="s">
        <v>5177</v>
      </c>
      <c r="F60" t="s">
        <v>5178</v>
      </c>
    </row>
    <row r="61" spans="1:6" x14ac:dyDescent="0.25">
      <c r="A61" s="1" t="s">
        <v>2271</v>
      </c>
      <c r="B61" s="1">
        <v>177</v>
      </c>
      <c r="C61" s="1">
        <v>34111</v>
      </c>
      <c r="D61" s="1" t="s">
        <v>5179</v>
      </c>
      <c r="E61" t="s">
        <v>5180</v>
      </c>
      <c r="F61" t="s">
        <v>5181</v>
      </c>
    </row>
    <row r="62" spans="1:6" x14ac:dyDescent="0.25">
      <c r="A62" s="1" t="s">
        <v>5148</v>
      </c>
      <c r="B62" s="1" t="s">
        <v>5148</v>
      </c>
      <c r="C62" s="1">
        <v>34115</v>
      </c>
      <c r="D62" s="1" t="s">
        <v>5182</v>
      </c>
      <c r="E62" t="s">
        <v>5033</v>
      </c>
      <c r="F62" t="s">
        <v>5033</v>
      </c>
    </row>
    <row r="63" spans="1:6" x14ac:dyDescent="0.25">
      <c r="A63" s="1" t="s">
        <v>1417</v>
      </c>
      <c r="B63" s="1">
        <v>239</v>
      </c>
      <c r="C63" s="1">
        <v>34122</v>
      </c>
      <c r="D63" s="1" t="s">
        <v>5183</v>
      </c>
      <c r="E63" t="s">
        <v>5184</v>
      </c>
      <c r="F63" t="s">
        <v>5185</v>
      </c>
    </row>
    <row r="64" spans="1:6" x14ac:dyDescent="0.25">
      <c r="A64" s="1" t="s">
        <v>1424</v>
      </c>
      <c r="B64" s="1">
        <v>246</v>
      </c>
      <c r="C64" s="1">
        <v>34123</v>
      </c>
      <c r="D64" s="1" t="s">
        <v>5186</v>
      </c>
      <c r="E64" t="s">
        <v>5187</v>
      </c>
      <c r="F64" t="s">
        <v>5188</v>
      </c>
    </row>
    <row r="65" spans="1:6" x14ac:dyDescent="0.25">
      <c r="A65" s="1" t="s">
        <v>2012</v>
      </c>
      <c r="B65" s="1">
        <v>194</v>
      </c>
      <c r="C65" s="1">
        <v>34127</v>
      </c>
      <c r="D65" s="1" t="s">
        <v>5189</v>
      </c>
      <c r="E65" t="s">
        <v>5190</v>
      </c>
      <c r="F65" t="s">
        <v>5191</v>
      </c>
    </row>
    <row r="66" spans="1:6" x14ac:dyDescent="0.25">
      <c r="A66" s="1" t="s">
        <v>2013</v>
      </c>
      <c r="B66" s="1">
        <v>195</v>
      </c>
      <c r="C66" s="1">
        <v>34128</v>
      </c>
      <c r="D66" s="1" t="s">
        <v>5192</v>
      </c>
      <c r="E66" t="s">
        <v>5193</v>
      </c>
      <c r="F66" t="s">
        <v>5194</v>
      </c>
    </row>
    <row r="67" spans="1:6" x14ac:dyDescent="0.25">
      <c r="A67" s="1" t="s">
        <v>5148</v>
      </c>
      <c r="B67" s="1" t="s">
        <v>5148</v>
      </c>
      <c r="C67" s="1">
        <v>34129</v>
      </c>
      <c r="D67" s="1" t="s">
        <v>5195</v>
      </c>
      <c r="E67" t="s">
        <v>5033</v>
      </c>
      <c r="F67" t="s">
        <v>5033</v>
      </c>
    </row>
    <row r="68" spans="1:6" x14ac:dyDescent="0.25">
      <c r="A68" s="1" t="s">
        <v>5148</v>
      </c>
      <c r="B68" s="1" t="s">
        <v>5148</v>
      </c>
      <c r="C68" s="1">
        <v>34137</v>
      </c>
      <c r="D68" s="1" t="s">
        <v>5196</v>
      </c>
      <c r="E68" t="s">
        <v>5197</v>
      </c>
      <c r="F68" t="s">
        <v>5198</v>
      </c>
    </row>
    <row r="69" spans="1:6" x14ac:dyDescent="0.25">
      <c r="A69" s="1" t="s">
        <v>5148</v>
      </c>
      <c r="B69" s="1" t="s">
        <v>5148</v>
      </c>
      <c r="C69" s="1">
        <v>34138</v>
      </c>
      <c r="D69" s="1" t="s">
        <v>5199</v>
      </c>
      <c r="E69" t="s">
        <v>5200</v>
      </c>
      <c r="F69" t="s">
        <v>5201</v>
      </c>
    </row>
    <row r="70" spans="1:6" x14ac:dyDescent="0.25">
      <c r="A70" s="1" t="s">
        <v>5148</v>
      </c>
      <c r="B70" s="1" t="s">
        <v>5148</v>
      </c>
      <c r="C70" s="1">
        <v>34139</v>
      </c>
      <c r="D70" s="1" t="s">
        <v>5202</v>
      </c>
      <c r="E70" t="s">
        <v>5203</v>
      </c>
      <c r="F70" t="s">
        <v>5204</v>
      </c>
    </row>
    <row r="71" spans="1:6" x14ac:dyDescent="0.25">
      <c r="A71" s="1" t="s">
        <v>5148</v>
      </c>
      <c r="B71" s="1" t="s">
        <v>5148</v>
      </c>
      <c r="C71" s="1">
        <v>34140</v>
      </c>
      <c r="D71" s="1" t="s">
        <v>5205</v>
      </c>
      <c r="E71" t="s">
        <v>5206</v>
      </c>
      <c r="F71" t="s">
        <v>5207</v>
      </c>
    </row>
    <row r="72" spans="1:6" x14ac:dyDescent="0.25">
      <c r="A72" s="1" t="s">
        <v>5148</v>
      </c>
      <c r="B72" s="1" t="s">
        <v>5148</v>
      </c>
      <c r="C72" s="1">
        <v>34141</v>
      </c>
      <c r="D72" s="1" t="s">
        <v>5208</v>
      </c>
      <c r="E72" t="s">
        <v>5209</v>
      </c>
      <c r="F72" t="s">
        <v>5210</v>
      </c>
    </row>
    <row r="73" spans="1:6" x14ac:dyDescent="0.25">
      <c r="A73" s="1" t="s">
        <v>5148</v>
      </c>
      <c r="B73" s="1" t="s">
        <v>5148</v>
      </c>
      <c r="C73" s="1">
        <v>34142</v>
      </c>
      <c r="D73" s="1" t="s">
        <v>5211</v>
      </c>
      <c r="E73" t="s">
        <v>5212</v>
      </c>
      <c r="F73" t="s">
        <v>5213</v>
      </c>
    </row>
    <row r="74" spans="1:6" x14ac:dyDescent="0.25">
      <c r="A74" s="1" t="s">
        <v>5148</v>
      </c>
      <c r="B74" s="1" t="s">
        <v>5148</v>
      </c>
      <c r="C74" s="1">
        <v>34143</v>
      </c>
      <c r="D74" s="1" t="s">
        <v>5214</v>
      </c>
      <c r="E74" t="s">
        <v>5215</v>
      </c>
      <c r="F74" t="s">
        <v>5216</v>
      </c>
    </row>
    <row r="75" spans="1:6" x14ac:dyDescent="0.25">
      <c r="A75" s="1" t="s">
        <v>5148</v>
      </c>
      <c r="B75" s="1" t="s">
        <v>5148</v>
      </c>
      <c r="C75" s="1">
        <v>34144</v>
      </c>
      <c r="D75" s="1" t="s">
        <v>5217</v>
      </c>
      <c r="E75" t="s">
        <v>5218</v>
      </c>
      <c r="F75" t="s">
        <v>5219</v>
      </c>
    </row>
    <row r="76" spans="1:6" x14ac:dyDescent="0.25">
      <c r="A76" s="1" t="s">
        <v>5148</v>
      </c>
      <c r="B76" s="1" t="s">
        <v>5148</v>
      </c>
      <c r="C76" s="1">
        <v>34147</v>
      </c>
      <c r="D76" s="1" t="s">
        <v>5220</v>
      </c>
      <c r="E76" t="s">
        <v>5221</v>
      </c>
      <c r="F76" t="s">
        <v>5222</v>
      </c>
    </row>
    <row r="77" spans="1:6" x14ac:dyDescent="0.25">
      <c r="A77" s="1" t="s">
        <v>5148</v>
      </c>
      <c r="B77" s="1" t="s">
        <v>5148</v>
      </c>
      <c r="C77" s="1">
        <v>34148</v>
      </c>
      <c r="D77" s="1" t="s">
        <v>5223</v>
      </c>
      <c r="E77" t="s">
        <v>5033</v>
      </c>
      <c r="F77" t="s">
        <v>5033</v>
      </c>
    </row>
    <row r="78" spans="1:6" x14ac:dyDescent="0.25">
      <c r="A78" s="1" t="s">
        <v>5148</v>
      </c>
      <c r="B78" s="1" t="s">
        <v>5148</v>
      </c>
      <c r="C78" s="1">
        <v>34149</v>
      </c>
      <c r="D78" s="1" t="s">
        <v>5224</v>
      </c>
      <c r="E78" t="s">
        <v>5225</v>
      </c>
      <c r="F78" t="s">
        <v>5226</v>
      </c>
    </row>
    <row r="79" spans="1:6" x14ac:dyDescent="0.25">
      <c r="A79" s="1" t="s">
        <v>5148</v>
      </c>
      <c r="B79" s="1" t="s">
        <v>5148</v>
      </c>
      <c r="C79" s="1">
        <v>34150</v>
      </c>
      <c r="D79" s="1" t="s">
        <v>5227</v>
      </c>
      <c r="E79" t="s">
        <v>5228</v>
      </c>
      <c r="F79" t="s">
        <v>5229</v>
      </c>
    </row>
    <row r="80" spans="1:6" x14ac:dyDescent="0.25">
      <c r="A80" s="1" t="s">
        <v>5148</v>
      </c>
      <c r="B80" s="1" t="s">
        <v>5148</v>
      </c>
      <c r="C80" s="1">
        <v>34151</v>
      </c>
      <c r="D80" s="1" t="s">
        <v>5230</v>
      </c>
      <c r="E80" t="s">
        <v>5231</v>
      </c>
      <c r="F80" t="s">
        <v>5232</v>
      </c>
    </row>
    <row r="81" spans="1:6" x14ac:dyDescent="0.25">
      <c r="A81" s="1" t="s">
        <v>5148</v>
      </c>
      <c r="B81" s="1" t="s">
        <v>5148</v>
      </c>
      <c r="C81" s="1">
        <v>34152</v>
      </c>
      <c r="D81" s="1" t="s">
        <v>5233</v>
      </c>
      <c r="E81" t="s">
        <v>5234</v>
      </c>
      <c r="F81" t="s">
        <v>5235</v>
      </c>
    </row>
    <row r="82" spans="1:6" x14ac:dyDescent="0.25">
      <c r="A82" s="1" t="s">
        <v>5148</v>
      </c>
      <c r="B82" s="1" t="s">
        <v>5148</v>
      </c>
      <c r="C82" s="1">
        <v>34153</v>
      </c>
      <c r="D82" s="1" t="s">
        <v>5236</v>
      </c>
      <c r="E82" t="s">
        <v>5237</v>
      </c>
      <c r="F82" t="s">
        <v>5238</v>
      </c>
    </row>
    <row r="83" spans="1:6" x14ac:dyDescent="0.25">
      <c r="A83" s="1" t="s">
        <v>5148</v>
      </c>
      <c r="B83" s="1" t="s">
        <v>5148</v>
      </c>
      <c r="C83" s="1">
        <v>34154</v>
      </c>
      <c r="D83" s="1" t="s">
        <v>5239</v>
      </c>
      <c r="E83" t="s">
        <v>5240</v>
      </c>
      <c r="F83" t="s">
        <v>5241</v>
      </c>
    </row>
    <row r="84" spans="1:6" x14ac:dyDescent="0.25">
      <c r="A84" s="1" t="s">
        <v>5148</v>
      </c>
      <c r="B84" s="1" t="s">
        <v>5148</v>
      </c>
      <c r="C84" s="1">
        <v>34158</v>
      </c>
      <c r="D84" s="1" t="s">
        <v>5242</v>
      </c>
      <c r="E84" t="s">
        <v>5243</v>
      </c>
      <c r="F84" t="s">
        <v>5244</v>
      </c>
    </row>
    <row r="85" spans="1:6" x14ac:dyDescent="0.25">
      <c r="A85" s="1" t="s">
        <v>5148</v>
      </c>
      <c r="B85" s="1" t="s">
        <v>5148</v>
      </c>
      <c r="C85" s="1">
        <v>34159</v>
      </c>
      <c r="D85" s="1" t="s">
        <v>5245</v>
      </c>
      <c r="E85" t="s">
        <v>5246</v>
      </c>
      <c r="F85" t="s">
        <v>5247</v>
      </c>
    </row>
    <row r="86" spans="1:6" x14ac:dyDescent="0.25">
      <c r="A86" s="1" t="s">
        <v>5148</v>
      </c>
      <c r="B86" s="1" t="s">
        <v>5148</v>
      </c>
      <c r="C86" s="1">
        <v>34160</v>
      </c>
      <c r="D86" s="1" t="s">
        <v>5248</v>
      </c>
      <c r="E86" t="s">
        <v>5033</v>
      </c>
      <c r="F86" t="s">
        <v>5033</v>
      </c>
    </row>
    <row r="87" spans="1:6" x14ac:dyDescent="0.25">
      <c r="A87" s="1" t="s">
        <v>5148</v>
      </c>
      <c r="B87" s="1" t="s">
        <v>5148</v>
      </c>
      <c r="C87" s="1">
        <v>34161</v>
      </c>
      <c r="D87" s="1" t="s">
        <v>5249</v>
      </c>
      <c r="E87" t="s">
        <v>5250</v>
      </c>
      <c r="F87" t="s">
        <v>5251</v>
      </c>
    </row>
    <row r="88" spans="1:6" x14ac:dyDescent="0.25">
      <c r="A88" s="1" t="s">
        <v>5148</v>
      </c>
      <c r="B88" s="1" t="s">
        <v>5148</v>
      </c>
      <c r="C88" s="1">
        <v>34162</v>
      </c>
      <c r="D88" s="1" t="s">
        <v>5252</v>
      </c>
      <c r="E88" t="s">
        <v>5253</v>
      </c>
      <c r="F88" t="s">
        <v>5254</v>
      </c>
    </row>
    <row r="89" spans="1:6" x14ac:dyDescent="0.25">
      <c r="A89" s="1" t="s">
        <v>9</v>
      </c>
      <c r="B89" s="1">
        <v>1446</v>
      </c>
      <c r="C89" s="1">
        <v>34167</v>
      </c>
      <c r="D89" s="1" t="s">
        <v>5255</v>
      </c>
      <c r="E89" t="s">
        <v>5256</v>
      </c>
      <c r="F89" t="s">
        <v>5257</v>
      </c>
    </row>
    <row r="90" spans="1:6" x14ac:dyDescent="0.25">
      <c r="A90" s="1" t="s">
        <v>2389</v>
      </c>
      <c r="B90" s="1">
        <v>1695</v>
      </c>
      <c r="C90" s="1">
        <v>34168</v>
      </c>
      <c r="D90" s="1" t="s">
        <v>5258</v>
      </c>
      <c r="E90" t="s">
        <v>5259</v>
      </c>
      <c r="F90" t="s">
        <v>5260</v>
      </c>
    </row>
    <row r="91" spans="1:6" x14ac:dyDescent="0.25">
      <c r="A91" s="1" t="s">
        <v>2389</v>
      </c>
      <c r="B91" s="1">
        <v>1695</v>
      </c>
      <c r="C91" s="1">
        <v>34169</v>
      </c>
      <c r="D91" s="1" t="s">
        <v>5261</v>
      </c>
      <c r="E91" t="s">
        <v>5262</v>
      </c>
      <c r="F91" t="s">
        <v>5263</v>
      </c>
    </row>
    <row r="92" spans="1:6" x14ac:dyDescent="0.25">
      <c r="A92" s="1" t="s">
        <v>2390</v>
      </c>
      <c r="B92" s="1">
        <v>1706</v>
      </c>
      <c r="C92" s="1">
        <v>34170</v>
      </c>
      <c r="D92" s="1" t="s">
        <v>5264</v>
      </c>
      <c r="E92" t="s">
        <v>5265</v>
      </c>
      <c r="F92" t="s">
        <v>5266</v>
      </c>
    </row>
    <row r="93" spans="1:6" x14ac:dyDescent="0.25">
      <c r="A93" s="1" t="s">
        <v>2390</v>
      </c>
      <c r="B93" s="1">
        <v>1706</v>
      </c>
      <c r="C93" s="1">
        <v>34171</v>
      </c>
      <c r="D93" s="1" t="s">
        <v>5267</v>
      </c>
      <c r="E93" t="s">
        <v>5268</v>
      </c>
      <c r="F93" t="s">
        <v>5269</v>
      </c>
    </row>
    <row r="94" spans="1:6" x14ac:dyDescent="0.25">
      <c r="A94" s="1" t="s">
        <v>5148</v>
      </c>
      <c r="B94" s="1" t="s">
        <v>5148</v>
      </c>
      <c r="C94" s="1">
        <v>34175</v>
      </c>
      <c r="D94" s="1" t="s">
        <v>5270</v>
      </c>
      <c r="E94" t="s">
        <v>5271</v>
      </c>
      <c r="F94" t="s">
        <v>5272</v>
      </c>
    </row>
    <row r="95" spans="1:6" x14ac:dyDescent="0.25">
      <c r="A95" s="1" t="s">
        <v>1418</v>
      </c>
      <c r="B95" s="1">
        <v>240</v>
      </c>
      <c r="C95" s="1">
        <v>34177</v>
      </c>
      <c r="D95" s="1" t="s">
        <v>5273</v>
      </c>
      <c r="E95" t="s">
        <v>5274</v>
      </c>
      <c r="F95" t="s">
        <v>5275</v>
      </c>
    </row>
    <row r="96" spans="1:6" x14ac:dyDescent="0.25">
      <c r="A96" s="1" t="s">
        <v>1419</v>
      </c>
      <c r="B96" s="1">
        <v>241</v>
      </c>
      <c r="C96" s="1">
        <v>34179</v>
      </c>
      <c r="D96" s="1" t="s">
        <v>5276</v>
      </c>
      <c r="E96" t="s">
        <v>5277</v>
      </c>
      <c r="F96" t="s">
        <v>5278</v>
      </c>
    </row>
    <row r="97" spans="1:6" x14ac:dyDescent="0.25">
      <c r="A97" s="1" t="s">
        <v>1423</v>
      </c>
      <c r="B97" s="1">
        <v>245</v>
      </c>
      <c r="C97" s="1">
        <v>34180</v>
      </c>
      <c r="D97" s="1" t="s">
        <v>5279</v>
      </c>
      <c r="E97" t="s">
        <v>5280</v>
      </c>
      <c r="F97" t="s">
        <v>5281</v>
      </c>
    </row>
    <row r="98" spans="1:6" x14ac:dyDescent="0.25">
      <c r="A98" s="1" t="s">
        <v>1422</v>
      </c>
      <c r="B98" s="1">
        <v>244</v>
      </c>
      <c r="C98" s="1">
        <v>34181</v>
      </c>
      <c r="D98" s="1" t="s">
        <v>5282</v>
      </c>
      <c r="E98" t="s">
        <v>5283</v>
      </c>
      <c r="F98" t="s">
        <v>5284</v>
      </c>
    </row>
    <row r="99" spans="1:6" x14ac:dyDescent="0.25">
      <c r="A99" s="1" t="s">
        <v>1421</v>
      </c>
      <c r="B99" s="1">
        <v>243</v>
      </c>
      <c r="C99" s="1">
        <v>34182</v>
      </c>
      <c r="D99" s="1" t="s">
        <v>5285</v>
      </c>
      <c r="E99" t="s">
        <v>5286</v>
      </c>
      <c r="F99" t="s">
        <v>5287</v>
      </c>
    </row>
    <row r="100" spans="1:6" x14ac:dyDescent="0.25">
      <c r="A100" s="1" t="s">
        <v>1420</v>
      </c>
      <c r="B100" s="1">
        <v>242</v>
      </c>
      <c r="C100" s="1">
        <v>34183</v>
      </c>
      <c r="D100" s="1" t="s">
        <v>5288</v>
      </c>
      <c r="E100" t="s">
        <v>5289</v>
      </c>
      <c r="F100" t="s">
        <v>5290</v>
      </c>
    </row>
    <row r="101" spans="1:6" x14ac:dyDescent="0.25">
      <c r="A101" s="1" t="s">
        <v>720</v>
      </c>
      <c r="B101" s="1">
        <v>1545</v>
      </c>
      <c r="C101" s="1">
        <v>34186</v>
      </c>
      <c r="D101" s="1" t="s">
        <v>5291</v>
      </c>
      <c r="E101" t="s">
        <v>5292</v>
      </c>
      <c r="F101" t="s">
        <v>5293</v>
      </c>
    </row>
    <row r="102" spans="1:6" x14ac:dyDescent="0.25">
      <c r="A102" s="1" t="s">
        <v>1248</v>
      </c>
      <c r="B102" s="1">
        <v>440</v>
      </c>
      <c r="C102" s="1">
        <v>34188</v>
      </c>
      <c r="D102" s="1" t="s">
        <v>5294</v>
      </c>
      <c r="E102" t="s">
        <v>5295</v>
      </c>
      <c r="F102" t="s">
        <v>5296</v>
      </c>
    </row>
    <row r="103" spans="1:6" x14ac:dyDescent="0.25">
      <c r="A103" s="1" t="s">
        <v>5148</v>
      </c>
      <c r="B103" s="1" t="s">
        <v>5148</v>
      </c>
      <c r="C103" s="1">
        <v>34190</v>
      </c>
      <c r="D103" s="1" t="s">
        <v>5297</v>
      </c>
      <c r="E103" t="s">
        <v>5033</v>
      </c>
      <c r="F103" t="s">
        <v>5033</v>
      </c>
    </row>
    <row r="104" spans="1:6" x14ac:dyDescent="0.25">
      <c r="A104" s="1" t="s">
        <v>5148</v>
      </c>
      <c r="B104" s="1" t="s">
        <v>5148</v>
      </c>
      <c r="C104" s="1">
        <v>34191</v>
      </c>
      <c r="D104" s="1" t="s">
        <v>5298</v>
      </c>
      <c r="E104" t="s">
        <v>5206</v>
      </c>
      <c r="F104" t="s">
        <v>5299</v>
      </c>
    </row>
    <row r="105" spans="1:6" x14ac:dyDescent="0.25">
      <c r="A105" s="1" t="s">
        <v>5148</v>
      </c>
      <c r="B105" s="1" t="s">
        <v>5148</v>
      </c>
      <c r="C105" s="1">
        <v>34192</v>
      </c>
      <c r="D105" s="1" t="s">
        <v>5300</v>
      </c>
      <c r="E105" t="s">
        <v>5301</v>
      </c>
      <c r="F105" t="s">
        <v>5302</v>
      </c>
    </row>
    <row r="106" spans="1:6" x14ac:dyDescent="0.25">
      <c r="A106" s="1" t="s">
        <v>5148</v>
      </c>
      <c r="B106" s="1" t="s">
        <v>5148</v>
      </c>
      <c r="C106" s="1">
        <v>34193</v>
      </c>
      <c r="D106" s="1" t="s">
        <v>5303</v>
      </c>
      <c r="E106" t="s">
        <v>5304</v>
      </c>
      <c r="F106" t="s">
        <v>5305</v>
      </c>
    </row>
    <row r="107" spans="1:6" x14ac:dyDescent="0.25">
      <c r="A107" s="1" t="s">
        <v>1268</v>
      </c>
      <c r="B107" s="1">
        <v>1708</v>
      </c>
      <c r="C107" s="1">
        <v>34201</v>
      </c>
      <c r="D107" s="1" t="s">
        <v>5306</v>
      </c>
      <c r="E107" t="s">
        <v>5307</v>
      </c>
      <c r="F107" t="s">
        <v>5308</v>
      </c>
    </row>
    <row r="108" spans="1:6" x14ac:dyDescent="0.25">
      <c r="A108" s="1" t="s">
        <v>1268</v>
      </c>
      <c r="B108" s="1">
        <v>1708</v>
      </c>
      <c r="C108" s="1">
        <v>34202</v>
      </c>
      <c r="D108" s="1" t="s">
        <v>5309</v>
      </c>
      <c r="E108" t="s">
        <v>5310</v>
      </c>
      <c r="F108" t="s">
        <v>5311</v>
      </c>
    </row>
    <row r="109" spans="1:6" x14ac:dyDescent="0.25">
      <c r="A109" s="1" t="s">
        <v>1181</v>
      </c>
      <c r="B109" s="1">
        <v>1732</v>
      </c>
      <c r="C109" s="1">
        <v>34203</v>
      </c>
      <c r="D109" s="1" t="s">
        <v>5312</v>
      </c>
      <c r="E109" t="s">
        <v>5313</v>
      </c>
      <c r="F109" t="s">
        <v>5314</v>
      </c>
    </row>
    <row r="110" spans="1:6" x14ac:dyDescent="0.25">
      <c r="A110" s="1" t="s">
        <v>1201</v>
      </c>
      <c r="B110" s="1">
        <v>1730</v>
      </c>
      <c r="C110" s="1">
        <v>34204</v>
      </c>
      <c r="D110" s="1" t="s">
        <v>5315</v>
      </c>
      <c r="E110" t="s">
        <v>5316</v>
      </c>
      <c r="F110" t="s">
        <v>5317</v>
      </c>
    </row>
    <row r="111" spans="1:6" x14ac:dyDescent="0.25">
      <c r="A111" s="1" t="s">
        <v>5148</v>
      </c>
      <c r="B111" s="1" t="s">
        <v>5148</v>
      </c>
      <c r="C111" s="1">
        <v>34205</v>
      </c>
      <c r="D111" s="1" t="s">
        <v>5318</v>
      </c>
      <c r="E111" t="s">
        <v>5319</v>
      </c>
      <c r="F111" t="s">
        <v>5320</v>
      </c>
    </row>
    <row r="112" spans="1:6" x14ac:dyDescent="0.25">
      <c r="A112" s="1" t="s">
        <v>5148</v>
      </c>
      <c r="B112" s="1" t="s">
        <v>5148</v>
      </c>
      <c r="C112" s="1">
        <v>34206</v>
      </c>
      <c r="D112" s="1" t="s">
        <v>5321</v>
      </c>
      <c r="E112" t="s">
        <v>5322</v>
      </c>
      <c r="F112" t="s">
        <v>5323</v>
      </c>
    </row>
    <row r="113" spans="1:6" x14ac:dyDescent="0.25">
      <c r="A113" s="1" t="s">
        <v>5148</v>
      </c>
      <c r="B113" s="1" t="s">
        <v>5148</v>
      </c>
      <c r="C113" s="1">
        <v>34208</v>
      </c>
      <c r="D113" s="1" t="s">
        <v>5324</v>
      </c>
      <c r="E113" t="s">
        <v>5325</v>
      </c>
      <c r="F113" t="s">
        <v>5326</v>
      </c>
    </row>
    <row r="114" spans="1:6" x14ac:dyDescent="0.25">
      <c r="A114" s="1" t="s">
        <v>428</v>
      </c>
      <c r="B114" s="1">
        <v>41</v>
      </c>
      <c r="C114" s="1">
        <v>34209</v>
      </c>
      <c r="D114" s="1" t="s">
        <v>5327</v>
      </c>
      <c r="E114" t="s">
        <v>5328</v>
      </c>
      <c r="F114" t="s">
        <v>5329</v>
      </c>
    </row>
    <row r="115" spans="1:6" x14ac:dyDescent="0.25">
      <c r="A115" s="1" t="s">
        <v>2379</v>
      </c>
      <c r="B115" s="1">
        <v>1549</v>
      </c>
      <c r="C115" s="1">
        <v>34210</v>
      </c>
      <c r="D115" s="1" t="s">
        <v>5330</v>
      </c>
      <c r="E115" t="s">
        <v>5331</v>
      </c>
      <c r="F115" t="s">
        <v>5332</v>
      </c>
    </row>
    <row r="116" spans="1:6" x14ac:dyDescent="0.25">
      <c r="A116" s="1" t="s">
        <v>748</v>
      </c>
      <c r="B116" s="1">
        <v>1654</v>
      </c>
      <c r="C116" s="1">
        <v>34211</v>
      </c>
      <c r="D116" s="1" t="s">
        <v>5333</v>
      </c>
      <c r="E116" t="s">
        <v>5334</v>
      </c>
      <c r="F116" t="s">
        <v>5335</v>
      </c>
    </row>
    <row r="117" spans="1:6" x14ac:dyDescent="0.25">
      <c r="A117" s="1" t="s">
        <v>756</v>
      </c>
      <c r="B117" s="1">
        <v>1718</v>
      </c>
      <c r="C117" s="1">
        <v>34212</v>
      </c>
      <c r="D117" s="1" t="s">
        <v>5336</v>
      </c>
      <c r="E117" t="s">
        <v>5337</v>
      </c>
      <c r="F117" t="s">
        <v>5338</v>
      </c>
    </row>
    <row r="118" spans="1:6" x14ac:dyDescent="0.25">
      <c r="A118" s="1" t="s">
        <v>1460</v>
      </c>
      <c r="B118" s="1">
        <v>307</v>
      </c>
      <c r="C118" s="1">
        <v>34213</v>
      </c>
      <c r="D118" s="1" t="s">
        <v>5339</v>
      </c>
      <c r="E118" t="s">
        <v>5340</v>
      </c>
      <c r="F118" t="s">
        <v>5341</v>
      </c>
    </row>
    <row r="119" spans="1:6" x14ac:dyDescent="0.25">
      <c r="A119" s="1" t="s">
        <v>1486</v>
      </c>
      <c r="B119" s="1">
        <v>432</v>
      </c>
      <c r="C119" s="1">
        <v>34214</v>
      </c>
      <c r="D119" s="1" t="s">
        <v>5342</v>
      </c>
      <c r="E119" t="s">
        <v>5343</v>
      </c>
      <c r="F119" t="s">
        <v>5344</v>
      </c>
    </row>
    <row r="120" spans="1:6" x14ac:dyDescent="0.25">
      <c r="A120" s="1" t="s">
        <v>1493</v>
      </c>
      <c r="B120" s="1">
        <v>439</v>
      </c>
      <c r="C120" s="1">
        <v>34215</v>
      </c>
      <c r="D120" s="1" t="s">
        <v>5345</v>
      </c>
      <c r="E120" t="s">
        <v>5346</v>
      </c>
      <c r="F120" t="s">
        <v>5347</v>
      </c>
    </row>
    <row r="121" spans="1:6" x14ac:dyDescent="0.25">
      <c r="A121" s="1" t="s">
        <v>5148</v>
      </c>
      <c r="B121" s="1" t="s">
        <v>5148</v>
      </c>
      <c r="C121" s="1">
        <v>34216</v>
      </c>
      <c r="D121" s="1" t="s">
        <v>5348</v>
      </c>
      <c r="E121" t="s">
        <v>5033</v>
      </c>
      <c r="F121" t="s">
        <v>5033</v>
      </c>
    </row>
    <row r="122" spans="1:6" x14ac:dyDescent="0.25">
      <c r="A122" s="1" t="s">
        <v>1465</v>
      </c>
      <c r="B122" s="1">
        <v>323</v>
      </c>
      <c r="C122" s="1">
        <v>34217</v>
      </c>
      <c r="D122" s="1" t="s">
        <v>5349</v>
      </c>
      <c r="E122" t="s">
        <v>5350</v>
      </c>
      <c r="F122" t="s">
        <v>5351</v>
      </c>
    </row>
    <row r="123" spans="1:6" x14ac:dyDescent="0.25">
      <c r="A123" s="1" t="s">
        <v>5148</v>
      </c>
      <c r="B123" s="1" t="s">
        <v>5148</v>
      </c>
      <c r="C123" s="1">
        <v>34218</v>
      </c>
      <c r="D123" s="1" t="s">
        <v>5352</v>
      </c>
      <c r="E123" t="s">
        <v>5033</v>
      </c>
      <c r="F123" t="s">
        <v>5033</v>
      </c>
    </row>
    <row r="124" spans="1:6" x14ac:dyDescent="0.25">
      <c r="A124" s="1" t="s">
        <v>1464</v>
      </c>
      <c r="B124" s="1">
        <v>322</v>
      </c>
      <c r="C124" s="1">
        <v>34219</v>
      </c>
      <c r="D124" s="1" t="s">
        <v>5353</v>
      </c>
      <c r="E124" t="s">
        <v>5354</v>
      </c>
      <c r="F124" t="s">
        <v>5355</v>
      </c>
    </row>
    <row r="125" spans="1:6" x14ac:dyDescent="0.25">
      <c r="A125" s="1" t="s">
        <v>1466</v>
      </c>
      <c r="B125" s="1">
        <v>324</v>
      </c>
      <c r="C125" s="1">
        <v>34220</v>
      </c>
      <c r="D125" s="1" t="s">
        <v>5356</v>
      </c>
      <c r="E125" t="s">
        <v>5357</v>
      </c>
      <c r="F125" t="s">
        <v>5358</v>
      </c>
    </row>
    <row r="126" spans="1:6" x14ac:dyDescent="0.25">
      <c r="A126" s="1" t="s">
        <v>5148</v>
      </c>
      <c r="B126" s="1" t="s">
        <v>5148</v>
      </c>
      <c r="C126" s="1">
        <v>34222</v>
      </c>
      <c r="D126" s="1" t="s">
        <v>5359</v>
      </c>
      <c r="E126" t="s">
        <v>5360</v>
      </c>
      <c r="F126" t="s">
        <v>5361</v>
      </c>
    </row>
    <row r="127" spans="1:6" x14ac:dyDescent="0.25">
      <c r="A127" s="1" t="s">
        <v>798</v>
      </c>
      <c r="B127" s="1">
        <v>1537</v>
      </c>
      <c r="C127" s="1">
        <v>34236</v>
      </c>
      <c r="D127" s="1" t="s">
        <v>5362</v>
      </c>
      <c r="E127" t="s">
        <v>5363</v>
      </c>
      <c r="F127" t="s">
        <v>5364</v>
      </c>
    </row>
    <row r="128" spans="1:6" x14ac:dyDescent="0.25">
      <c r="A128" s="1" t="s">
        <v>815</v>
      </c>
      <c r="B128" s="1">
        <v>111</v>
      </c>
      <c r="C128" s="1">
        <v>34238</v>
      </c>
      <c r="D128" s="1" t="s">
        <v>5365</v>
      </c>
      <c r="E128" t="s">
        <v>5366</v>
      </c>
      <c r="F128" t="s">
        <v>5367</v>
      </c>
    </row>
    <row r="129" spans="1:6" x14ac:dyDescent="0.25">
      <c r="A129" s="1" t="s">
        <v>828</v>
      </c>
      <c r="B129" s="1">
        <v>1543</v>
      </c>
      <c r="C129" s="1">
        <v>34239</v>
      </c>
      <c r="D129" s="1" t="s">
        <v>5368</v>
      </c>
      <c r="E129" t="s">
        <v>5369</v>
      </c>
      <c r="F129" t="s">
        <v>5370</v>
      </c>
    </row>
    <row r="130" spans="1:6" x14ac:dyDescent="0.25">
      <c r="A130" s="1" t="s">
        <v>1258</v>
      </c>
      <c r="B130" s="1">
        <v>1542</v>
      </c>
      <c r="C130" s="1">
        <v>34242</v>
      </c>
      <c r="D130" s="1" t="s">
        <v>5371</v>
      </c>
      <c r="E130" t="s">
        <v>5372</v>
      </c>
      <c r="F130" t="s">
        <v>5373</v>
      </c>
    </row>
    <row r="131" spans="1:6" x14ac:dyDescent="0.25">
      <c r="A131" s="1" t="s">
        <v>5148</v>
      </c>
      <c r="B131" s="1" t="s">
        <v>5148</v>
      </c>
      <c r="C131" s="1">
        <v>34243</v>
      </c>
      <c r="D131" s="1" t="s">
        <v>5374</v>
      </c>
      <c r="E131" t="s">
        <v>5375</v>
      </c>
      <c r="F131" t="s">
        <v>5376</v>
      </c>
    </row>
    <row r="132" spans="1:6" x14ac:dyDescent="0.25">
      <c r="A132" s="1" t="s">
        <v>5148</v>
      </c>
      <c r="B132" s="1" t="s">
        <v>5148</v>
      </c>
      <c r="C132" s="1">
        <v>34245</v>
      </c>
      <c r="D132" s="1" t="s">
        <v>5377</v>
      </c>
      <c r="E132" t="s">
        <v>5378</v>
      </c>
      <c r="F132" t="s">
        <v>5379</v>
      </c>
    </row>
    <row r="133" spans="1:6" x14ac:dyDescent="0.25">
      <c r="A133" s="1" t="s">
        <v>5148</v>
      </c>
      <c r="B133" s="1" t="s">
        <v>5148</v>
      </c>
      <c r="C133" s="1">
        <v>34246</v>
      </c>
      <c r="D133" s="1" t="s">
        <v>5380</v>
      </c>
      <c r="E133" t="s">
        <v>5381</v>
      </c>
      <c r="F133" t="s">
        <v>5382</v>
      </c>
    </row>
    <row r="134" spans="1:6" x14ac:dyDescent="0.25">
      <c r="A134" s="1" t="s">
        <v>2284</v>
      </c>
      <c r="B134" s="1">
        <v>179</v>
      </c>
      <c r="C134" s="1">
        <v>34247</v>
      </c>
      <c r="D134" s="1" t="s">
        <v>5383</v>
      </c>
      <c r="E134" t="s">
        <v>5384</v>
      </c>
      <c r="F134" t="s">
        <v>5385</v>
      </c>
    </row>
    <row r="135" spans="1:6" x14ac:dyDescent="0.25">
      <c r="A135" s="1" t="s">
        <v>1235</v>
      </c>
      <c r="B135" s="1">
        <v>22</v>
      </c>
      <c r="C135" s="1">
        <v>34248</v>
      </c>
      <c r="D135" s="1" t="s">
        <v>5386</v>
      </c>
      <c r="E135" t="s">
        <v>5387</v>
      </c>
      <c r="F135" t="s">
        <v>5388</v>
      </c>
    </row>
    <row r="136" spans="1:6" x14ac:dyDescent="0.25">
      <c r="A136" s="1" t="s">
        <v>376</v>
      </c>
      <c r="B136" s="1">
        <v>30</v>
      </c>
      <c r="C136" s="1">
        <v>34249</v>
      </c>
      <c r="D136" s="1" t="s">
        <v>5389</v>
      </c>
      <c r="E136" t="s">
        <v>5390</v>
      </c>
      <c r="F136" t="s">
        <v>5391</v>
      </c>
    </row>
    <row r="137" spans="1:6" x14ac:dyDescent="0.25">
      <c r="A137" s="1" t="s">
        <v>397</v>
      </c>
      <c r="B137" s="1">
        <v>36</v>
      </c>
      <c r="C137" s="1">
        <v>34250</v>
      </c>
      <c r="D137" s="1" t="s">
        <v>5392</v>
      </c>
      <c r="E137" t="s">
        <v>5393</v>
      </c>
      <c r="F137" t="s">
        <v>5394</v>
      </c>
    </row>
    <row r="138" spans="1:6" x14ac:dyDescent="0.25">
      <c r="A138" s="1" t="s">
        <v>398</v>
      </c>
      <c r="B138" s="1">
        <v>37</v>
      </c>
      <c r="C138" s="1">
        <v>34251</v>
      </c>
      <c r="D138" s="1" t="s">
        <v>5395</v>
      </c>
      <c r="E138" t="s">
        <v>5396</v>
      </c>
      <c r="F138" t="s">
        <v>5397</v>
      </c>
    </row>
    <row r="139" spans="1:6" x14ac:dyDescent="0.25">
      <c r="A139" s="1" t="s">
        <v>846</v>
      </c>
      <c r="B139" s="1">
        <v>126</v>
      </c>
      <c r="C139" s="1">
        <v>34252</v>
      </c>
      <c r="D139" s="1" t="s">
        <v>5398</v>
      </c>
      <c r="E139" t="s">
        <v>5399</v>
      </c>
      <c r="F139" t="s">
        <v>5400</v>
      </c>
    </row>
    <row r="140" spans="1:6" x14ac:dyDescent="0.25">
      <c r="A140" s="1" t="s">
        <v>861</v>
      </c>
      <c r="B140" s="1">
        <v>138</v>
      </c>
      <c r="C140" s="1">
        <v>34253</v>
      </c>
      <c r="D140" s="1" t="s">
        <v>5401</v>
      </c>
      <c r="E140" t="s">
        <v>5402</v>
      </c>
      <c r="F140" t="s">
        <v>5403</v>
      </c>
    </row>
    <row r="141" spans="1:6" x14ac:dyDescent="0.25">
      <c r="A141" s="1" t="s">
        <v>967</v>
      </c>
      <c r="B141" s="1">
        <v>142</v>
      </c>
      <c r="C141" s="1">
        <v>34254</v>
      </c>
      <c r="D141" s="1" t="s">
        <v>5404</v>
      </c>
      <c r="E141" t="s">
        <v>5405</v>
      </c>
      <c r="F141" t="s">
        <v>5406</v>
      </c>
    </row>
    <row r="142" spans="1:6" x14ac:dyDescent="0.25">
      <c r="A142" s="1" t="s">
        <v>853</v>
      </c>
      <c r="B142" s="1">
        <v>143</v>
      </c>
      <c r="C142" s="1">
        <v>34256</v>
      </c>
      <c r="D142" s="1" t="s">
        <v>5407</v>
      </c>
      <c r="E142" t="s">
        <v>5408</v>
      </c>
      <c r="F142" t="s">
        <v>5409</v>
      </c>
    </row>
    <row r="143" spans="1:6" x14ac:dyDescent="0.25">
      <c r="A143" s="1" t="s">
        <v>1244</v>
      </c>
      <c r="B143" s="1">
        <v>162</v>
      </c>
      <c r="C143" s="1">
        <v>34257</v>
      </c>
      <c r="D143" s="1" t="s">
        <v>5410</v>
      </c>
      <c r="E143" t="s">
        <v>5411</v>
      </c>
      <c r="F143" t="s">
        <v>5412</v>
      </c>
    </row>
    <row r="144" spans="1:6" x14ac:dyDescent="0.25">
      <c r="A144" s="1" t="s">
        <v>410</v>
      </c>
      <c r="B144" s="1">
        <v>1070</v>
      </c>
      <c r="C144" s="1">
        <v>34258</v>
      </c>
      <c r="D144" s="1" t="s">
        <v>5413</v>
      </c>
      <c r="E144" t="s">
        <v>5414</v>
      </c>
      <c r="F144" t="s">
        <v>5415</v>
      </c>
    </row>
    <row r="145" spans="1:6" x14ac:dyDescent="0.25">
      <c r="A145" s="1" t="s">
        <v>411</v>
      </c>
      <c r="B145" s="1">
        <v>1071</v>
      </c>
      <c r="C145" s="1">
        <v>34259</v>
      </c>
      <c r="D145" s="1" t="s">
        <v>5416</v>
      </c>
      <c r="E145" t="s">
        <v>5417</v>
      </c>
      <c r="F145" t="s">
        <v>5418</v>
      </c>
    </row>
    <row r="146" spans="1:6" x14ac:dyDescent="0.25">
      <c r="A146" s="1" t="s">
        <v>5148</v>
      </c>
      <c r="B146" s="1" t="s">
        <v>5148</v>
      </c>
      <c r="C146" s="1">
        <v>34260</v>
      </c>
      <c r="D146" s="1" t="s">
        <v>5419</v>
      </c>
      <c r="E146" t="s">
        <v>5420</v>
      </c>
      <c r="F146" t="s">
        <v>5421</v>
      </c>
    </row>
    <row r="147" spans="1:6" x14ac:dyDescent="0.25">
      <c r="A147" s="1" t="s">
        <v>5148</v>
      </c>
      <c r="B147" s="1" t="s">
        <v>5148</v>
      </c>
      <c r="C147" s="1">
        <v>34261</v>
      </c>
      <c r="D147" s="1" t="s">
        <v>5422</v>
      </c>
      <c r="E147" t="s">
        <v>5423</v>
      </c>
      <c r="F147" t="s">
        <v>5424</v>
      </c>
    </row>
    <row r="148" spans="1:6" x14ac:dyDescent="0.25">
      <c r="A148" s="1" t="s">
        <v>5148</v>
      </c>
      <c r="B148" s="1" t="s">
        <v>5148</v>
      </c>
      <c r="C148" s="1">
        <v>34262</v>
      </c>
      <c r="D148" s="1" t="s">
        <v>5425</v>
      </c>
      <c r="E148" t="s">
        <v>5426</v>
      </c>
      <c r="F148" t="s">
        <v>5427</v>
      </c>
    </row>
    <row r="149" spans="1:6" x14ac:dyDescent="0.25">
      <c r="A149" s="1" t="s">
        <v>5148</v>
      </c>
      <c r="B149" s="1" t="s">
        <v>5148</v>
      </c>
      <c r="C149" s="1">
        <v>34263</v>
      </c>
      <c r="D149" s="1" t="s">
        <v>5428</v>
      </c>
      <c r="E149" t="s">
        <v>5429</v>
      </c>
      <c r="F149" t="s">
        <v>5430</v>
      </c>
    </row>
    <row r="150" spans="1:6" x14ac:dyDescent="0.25">
      <c r="A150" s="1" t="s">
        <v>5148</v>
      </c>
      <c r="B150" s="1" t="s">
        <v>5148</v>
      </c>
      <c r="C150" s="1">
        <v>34264</v>
      </c>
      <c r="D150" s="1" t="s">
        <v>5431</v>
      </c>
      <c r="E150" t="s">
        <v>5432</v>
      </c>
      <c r="F150" t="s">
        <v>5433</v>
      </c>
    </row>
    <row r="151" spans="1:6" x14ac:dyDescent="0.25">
      <c r="A151" s="1" t="s">
        <v>5148</v>
      </c>
      <c r="B151" s="1" t="s">
        <v>5148</v>
      </c>
      <c r="C151" s="1">
        <v>34266</v>
      </c>
      <c r="D151" s="1" t="s">
        <v>5434</v>
      </c>
      <c r="E151" t="s">
        <v>5435</v>
      </c>
      <c r="F151" t="s">
        <v>5436</v>
      </c>
    </row>
    <row r="152" spans="1:6" x14ac:dyDescent="0.25">
      <c r="A152" s="1" t="s">
        <v>5148</v>
      </c>
      <c r="B152" s="1" t="s">
        <v>5148</v>
      </c>
      <c r="C152" s="1">
        <v>34267</v>
      </c>
      <c r="D152" s="1" t="s">
        <v>5437</v>
      </c>
      <c r="E152" t="s">
        <v>5438</v>
      </c>
      <c r="F152" t="s">
        <v>5439</v>
      </c>
    </row>
    <row r="153" spans="1:6" x14ac:dyDescent="0.25">
      <c r="A153" s="1" t="s">
        <v>5148</v>
      </c>
      <c r="B153" s="1" t="s">
        <v>5148</v>
      </c>
      <c r="C153" s="1">
        <v>34268</v>
      </c>
      <c r="D153" s="1" t="s">
        <v>5440</v>
      </c>
      <c r="E153" t="s">
        <v>5441</v>
      </c>
      <c r="F153" t="s">
        <v>5442</v>
      </c>
    </row>
    <row r="154" spans="1:6" x14ac:dyDescent="0.25">
      <c r="A154" s="1" t="s">
        <v>5148</v>
      </c>
      <c r="B154" s="1" t="s">
        <v>5148</v>
      </c>
      <c r="C154" s="1">
        <v>34269</v>
      </c>
      <c r="D154" s="1" t="s">
        <v>5443</v>
      </c>
      <c r="E154" t="s">
        <v>5444</v>
      </c>
      <c r="F154" t="s">
        <v>5445</v>
      </c>
    </row>
    <row r="155" spans="1:6" x14ac:dyDescent="0.25">
      <c r="A155" s="1" t="s">
        <v>326</v>
      </c>
      <c r="B155" s="1">
        <v>29</v>
      </c>
      <c r="C155" s="1">
        <v>34271</v>
      </c>
      <c r="D155" s="1" t="s">
        <v>5446</v>
      </c>
      <c r="E155" t="s">
        <v>5447</v>
      </c>
      <c r="F155" t="s">
        <v>5448</v>
      </c>
    </row>
    <row r="156" spans="1:6" x14ac:dyDescent="0.25">
      <c r="A156" s="1" t="s">
        <v>949</v>
      </c>
      <c r="B156" s="1">
        <v>141</v>
      </c>
      <c r="C156" s="1">
        <v>34272</v>
      </c>
      <c r="D156" s="1" t="s">
        <v>5449</v>
      </c>
      <c r="E156" t="s">
        <v>5450</v>
      </c>
      <c r="F156" t="s">
        <v>5451</v>
      </c>
    </row>
    <row r="157" spans="1:6" x14ac:dyDescent="0.25">
      <c r="A157" s="1" t="s">
        <v>260</v>
      </c>
      <c r="B157" s="1">
        <v>1698</v>
      </c>
      <c r="C157" s="1">
        <v>34273</v>
      </c>
      <c r="D157" s="1" t="s">
        <v>5452</v>
      </c>
      <c r="E157" t="s">
        <v>5453</v>
      </c>
      <c r="F157" t="s">
        <v>5454</v>
      </c>
    </row>
    <row r="158" spans="1:6" x14ac:dyDescent="0.25">
      <c r="A158" s="1" t="s">
        <v>260</v>
      </c>
      <c r="B158" s="1">
        <v>1698</v>
      </c>
      <c r="C158" s="1">
        <v>34274</v>
      </c>
      <c r="D158" s="1" t="s">
        <v>5455</v>
      </c>
      <c r="E158" t="s">
        <v>5456</v>
      </c>
      <c r="F158" t="s">
        <v>5457</v>
      </c>
    </row>
    <row r="159" spans="1:6" x14ac:dyDescent="0.25">
      <c r="A159" s="1" t="s">
        <v>263</v>
      </c>
      <c r="B159" s="1">
        <v>1709</v>
      </c>
      <c r="C159" s="1">
        <v>34275</v>
      </c>
      <c r="D159" s="1" t="s">
        <v>5458</v>
      </c>
      <c r="E159" t="s">
        <v>5459</v>
      </c>
      <c r="F159" t="s">
        <v>5460</v>
      </c>
    </row>
    <row r="160" spans="1:6" x14ac:dyDescent="0.25">
      <c r="A160" s="1" t="s">
        <v>263</v>
      </c>
      <c r="B160" s="1">
        <v>1709</v>
      </c>
      <c r="C160" s="1">
        <v>34276</v>
      </c>
      <c r="D160" s="1" t="s">
        <v>5461</v>
      </c>
      <c r="E160" t="s">
        <v>5462</v>
      </c>
      <c r="F160" t="s">
        <v>5463</v>
      </c>
    </row>
    <row r="161" spans="1:6" x14ac:dyDescent="0.25">
      <c r="A161" s="1" t="s">
        <v>753</v>
      </c>
      <c r="B161" s="1">
        <v>1692</v>
      </c>
      <c r="C161" s="1">
        <v>34277</v>
      </c>
      <c r="D161" s="1" t="s">
        <v>5464</v>
      </c>
      <c r="E161" t="s">
        <v>5465</v>
      </c>
      <c r="F161" t="s">
        <v>5466</v>
      </c>
    </row>
    <row r="162" spans="1:6" x14ac:dyDescent="0.25">
      <c r="A162" s="1" t="s">
        <v>753</v>
      </c>
      <c r="B162" s="1">
        <v>1692</v>
      </c>
      <c r="C162" s="1">
        <v>34278</v>
      </c>
      <c r="D162" s="1" t="s">
        <v>5467</v>
      </c>
      <c r="E162" t="s">
        <v>5468</v>
      </c>
      <c r="F162" t="s">
        <v>5469</v>
      </c>
    </row>
    <row r="163" spans="1:6" x14ac:dyDescent="0.25">
      <c r="A163" s="1" t="s">
        <v>754</v>
      </c>
      <c r="B163" s="1">
        <v>1703</v>
      </c>
      <c r="C163" s="1">
        <v>34279</v>
      </c>
      <c r="D163" s="1" t="s">
        <v>5470</v>
      </c>
      <c r="E163" t="s">
        <v>5471</v>
      </c>
      <c r="F163" t="s">
        <v>5472</v>
      </c>
    </row>
    <row r="164" spans="1:6" x14ac:dyDescent="0.25">
      <c r="A164" s="1" t="s">
        <v>754</v>
      </c>
      <c r="B164" s="1">
        <v>1703</v>
      </c>
      <c r="C164" s="1">
        <v>34280</v>
      </c>
      <c r="D164" s="1" t="s">
        <v>5473</v>
      </c>
      <c r="E164" t="s">
        <v>5474</v>
      </c>
      <c r="F164" t="s">
        <v>5475</v>
      </c>
    </row>
    <row r="165" spans="1:6" x14ac:dyDescent="0.25">
      <c r="A165" s="1" t="s">
        <v>1157</v>
      </c>
      <c r="B165" s="1">
        <v>1707</v>
      </c>
      <c r="C165" s="1">
        <v>34281</v>
      </c>
      <c r="D165" s="1" t="s">
        <v>5476</v>
      </c>
      <c r="E165" t="s">
        <v>5477</v>
      </c>
      <c r="F165" t="s">
        <v>5478</v>
      </c>
    </row>
    <row r="166" spans="1:6" x14ac:dyDescent="0.25">
      <c r="A166" s="1" t="s">
        <v>1157</v>
      </c>
      <c r="B166" s="1">
        <v>1707</v>
      </c>
      <c r="C166" s="1">
        <v>34282</v>
      </c>
      <c r="D166" s="1" t="s">
        <v>5479</v>
      </c>
      <c r="E166" t="s">
        <v>5480</v>
      </c>
      <c r="F166" t="s">
        <v>5481</v>
      </c>
    </row>
    <row r="167" spans="1:6" x14ac:dyDescent="0.25">
      <c r="A167" s="1" t="s">
        <v>5148</v>
      </c>
      <c r="B167" s="1" t="s">
        <v>5148</v>
      </c>
      <c r="C167" s="1">
        <v>34288</v>
      </c>
      <c r="D167" s="1" t="s">
        <v>5482</v>
      </c>
      <c r="E167" t="s">
        <v>5483</v>
      </c>
      <c r="F167" t="s">
        <v>5484</v>
      </c>
    </row>
    <row r="168" spans="1:6" x14ac:dyDescent="0.25">
      <c r="A168" s="1" t="s">
        <v>5148</v>
      </c>
      <c r="B168" s="1" t="s">
        <v>5148</v>
      </c>
      <c r="C168" s="1">
        <v>34289</v>
      </c>
      <c r="D168" s="1" t="s">
        <v>5485</v>
      </c>
      <c r="E168" t="s">
        <v>5486</v>
      </c>
      <c r="F168" t="s">
        <v>5487</v>
      </c>
    </row>
    <row r="169" spans="1:6" x14ac:dyDescent="0.25">
      <c r="A169" s="1" t="s">
        <v>5148</v>
      </c>
      <c r="B169" s="1" t="s">
        <v>5148</v>
      </c>
      <c r="C169" s="1">
        <v>34292</v>
      </c>
      <c r="D169" s="1" t="s">
        <v>5488</v>
      </c>
      <c r="E169" t="s">
        <v>5489</v>
      </c>
      <c r="F169" t="s">
        <v>5490</v>
      </c>
    </row>
    <row r="170" spans="1:6" x14ac:dyDescent="0.25">
      <c r="A170" s="1" t="s">
        <v>824</v>
      </c>
      <c r="B170" s="1">
        <v>115</v>
      </c>
      <c r="C170" s="1">
        <v>34293</v>
      </c>
      <c r="D170" s="1" t="s">
        <v>5491</v>
      </c>
      <c r="E170" t="s">
        <v>5492</v>
      </c>
      <c r="F170" t="s">
        <v>5493</v>
      </c>
    </row>
    <row r="171" spans="1:6" x14ac:dyDescent="0.25">
      <c r="A171" s="1" t="s">
        <v>833</v>
      </c>
      <c r="B171" s="1">
        <v>123</v>
      </c>
      <c r="C171" s="1">
        <v>34294</v>
      </c>
      <c r="D171" s="1" t="s">
        <v>5494</v>
      </c>
      <c r="E171" t="s">
        <v>5495</v>
      </c>
      <c r="F171" t="s">
        <v>5496</v>
      </c>
    </row>
    <row r="172" spans="1:6" x14ac:dyDescent="0.25">
      <c r="A172" s="1" t="s">
        <v>5148</v>
      </c>
      <c r="B172" s="1" t="s">
        <v>5148</v>
      </c>
      <c r="C172" s="1">
        <v>34297</v>
      </c>
      <c r="D172" s="1" t="s">
        <v>5497</v>
      </c>
      <c r="E172" t="s">
        <v>5498</v>
      </c>
      <c r="F172" t="s">
        <v>5499</v>
      </c>
    </row>
    <row r="173" spans="1:6" x14ac:dyDescent="0.25">
      <c r="A173" s="1" t="s">
        <v>5148</v>
      </c>
      <c r="B173" s="1" t="s">
        <v>5148</v>
      </c>
      <c r="C173" s="1">
        <v>34298</v>
      </c>
      <c r="D173" s="1" t="s">
        <v>5500</v>
      </c>
      <c r="E173" t="s">
        <v>5501</v>
      </c>
      <c r="F173" t="s">
        <v>5502</v>
      </c>
    </row>
    <row r="174" spans="1:6" x14ac:dyDescent="0.25">
      <c r="A174" s="1" t="s">
        <v>5148</v>
      </c>
      <c r="B174" s="1" t="s">
        <v>5148</v>
      </c>
      <c r="C174" s="1">
        <v>34303</v>
      </c>
      <c r="D174" s="1" t="s">
        <v>5503</v>
      </c>
      <c r="E174" t="s">
        <v>5504</v>
      </c>
      <c r="F174" t="s">
        <v>5505</v>
      </c>
    </row>
    <row r="175" spans="1:6" x14ac:dyDescent="0.25">
      <c r="A175" s="1" t="s">
        <v>5148</v>
      </c>
      <c r="B175" s="1" t="s">
        <v>5148</v>
      </c>
      <c r="C175" s="1">
        <v>34304</v>
      </c>
      <c r="D175" s="1" t="s">
        <v>5506</v>
      </c>
      <c r="E175" t="s">
        <v>5507</v>
      </c>
      <c r="F175" t="s">
        <v>5508</v>
      </c>
    </row>
    <row r="176" spans="1:6" x14ac:dyDescent="0.25">
      <c r="A176" s="1" t="s">
        <v>5148</v>
      </c>
      <c r="B176" s="1" t="s">
        <v>5148</v>
      </c>
      <c r="C176" s="1">
        <v>34305</v>
      </c>
      <c r="D176" s="1" t="s">
        <v>5509</v>
      </c>
      <c r="E176" t="s">
        <v>5510</v>
      </c>
      <c r="F176" t="s">
        <v>5511</v>
      </c>
    </row>
    <row r="177" spans="1:6" x14ac:dyDescent="0.25">
      <c r="A177" s="1" t="s">
        <v>5148</v>
      </c>
      <c r="B177" s="1" t="s">
        <v>5148</v>
      </c>
      <c r="C177" s="1">
        <v>34306</v>
      </c>
      <c r="D177" s="1" t="s">
        <v>5512</v>
      </c>
      <c r="E177" t="s">
        <v>5513</v>
      </c>
      <c r="F177" t="s">
        <v>5514</v>
      </c>
    </row>
    <row r="178" spans="1:6" x14ac:dyDescent="0.25">
      <c r="A178" s="1" t="s">
        <v>5148</v>
      </c>
      <c r="B178" s="1" t="s">
        <v>5148</v>
      </c>
      <c r="C178" s="1">
        <v>34309</v>
      </c>
      <c r="D178" s="1" t="s">
        <v>5515</v>
      </c>
      <c r="E178" t="s">
        <v>5516</v>
      </c>
      <c r="F178" t="s">
        <v>5517</v>
      </c>
    </row>
    <row r="179" spans="1:6" x14ac:dyDescent="0.25">
      <c r="A179" s="1" t="s">
        <v>5148</v>
      </c>
      <c r="B179" s="1" t="s">
        <v>5148</v>
      </c>
      <c r="C179" s="1">
        <v>34310</v>
      </c>
      <c r="D179" s="1" t="s">
        <v>5518</v>
      </c>
      <c r="E179" t="s">
        <v>5519</v>
      </c>
      <c r="F179" t="s">
        <v>5520</v>
      </c>
    </row>
    <row r="180" spans="1:6" x14ac:dyDescent="0.25">
      <c r="A180" s="1" t="s">
        <v>5148</v>
      </c>
      <c r="B180" s="1" t="s">
        <v>5148</v>
      </c>
      <c r="C180" s="1">
        <v>34311</v>
      </c>
      <c r="D180" s="1" t="s">
        <v>5521</v>
      </c>
      <c r="E180" t="s">
        <v>5522</v>
      </c>
      <c r="F180" t="s">
        <v>5523</v>
      </c>
    </row>
    <row r="181" spans="1:6" x14ac:dyDescent="0.25">
      <c r="A181" s="1" t="s">
        <v>5148</v>
      </c>
      <c r="B181" s="1" t="s">
        <v>5148</v>
      </c>
      <c r="C181" s="1">
        <v>34312</v>
      </c>
      <c r="D181" s="1" t="s">
        <v>5524</v>
      </c>
      <c r="E181" t="s">
        <v>5525</v>
      </c>
      <c r="F181" t="s">
        <v>5526</v>
      </c>
    </row>
    <row r="182" spans="1:6" x14ac:dyDescent="0.25">
      <c r="A182" s="1" t="s">
        <v>1156</v>
      </c>
      <c r="B182" s="1">
        <v>1696</v>
      </c>
      <c r="C182" s="1">
        <v>34320</v>
      </c>
      <c r="D182" s="1" t="s">
        <v>5527</v>
      </c>
      <c r="E182" t="s">
        <v>5528</v>
      </c>
      <c r="F182" t="s">
        <v>5529</v>
      </c>
    </row>
    <row r="183" spans="1:6" x14ac:dyDescent="0.25">
      <c r="A183" s="1" t="s">
        <v>1378</v>
      </c>
      <c r="B183" s="1">
        <v>193</v>
      </c>
      <c r="C183" s="1">
        <v>34322</v>
      </c>
      <c r="D183" s="1" t="s">
        <v>5530</v>
      </c>
      <c r="E183" t="s">
        <v>5531</v>
      </c>
      <c r="F183" t="s">
        <v>5532</v>
      </c>
    </row>
    <row r="184" spans="1:6" x14ac:dyDescent="0.25">
      <c r="A184" s="1" t="s">
        <v>1368</v>
      </c>
      <c r="B184" s="1">
        <v>182</v>
      </c>
      <c r="C184" s="1">
        <v>34324</v>
      </c>
      <c r="D184" s="1" t="s">
        <v>5533</v>
      </c>
      <c r="E184" t="s">
        <v>5534</v>
      </c>
      <c r="F184" t="s">
        <v>5535</v>
      </c>
    </row>
    <row r="185" spans="1:6" x14ac:dyDescent="0.25">
      <c r="A185" s="1" t="s">
        <v>1371</v>
      </c>
      <c r="B185" s="1">
        <v>185</v>
      </c>
      <c r="C185" s="1">
        <v>34327</v>
      </c>
      <c r="D185" s="1" t="s">
        <v>5536</v>
      </c>
      <c r="E185" t="s">
        <v>5537</v>
      </c>
      <c r="F185" t="s">
        <v>5538</v>
      </c>
    </row>
    <row r="186" spans="1:6" x14ac:dyDescent="0.25">
      <c r="A186" s="1" t="s">
        <v>1372</v>
      </c>
      <c r="B186" s="1">
        <v>186</v>
      </c>
      <c r="C186" s="1">
        <v>34328</v>
      </c>
      <c r="D186" s="1" t="s">
        <v>5539</v>
      </c>
      <c r="E186" t="s">
        <v>5540</v>
      </c>
      <c r="F186" t="s">
        <v>5541</v>
      </c>
    </row>
    <row r="187" spans="1:6" x14ac:dyDescent="0.25">
      <c r="A187" s="1" t="s">
        <v>2011</v>
      </c>
      <c r="B187" s="1">
        <v>187</v>
      </c>
      <c r="C187" s="1">
        <v>34329</v>
      </c>
      <c r="D187" s="1" t="s">
        <v>5542</v>
      </c>
      <c r="E187" t="s">
        <v>5543</v>
      </c>
      <c r="F187" t="s">
        <v>5544</v>
      </c>
    </row>
    <row r="188" spans="1:6" x14ac:dyDescent="0.25">
      <c r="A188" s="1" t="s">
        <v>1373</v>
      </c>
      <c r="B188" s="1">
        <v>188</v>
      </c>
      <c r="C188" s="1">
        <v>34330</v>
      </c>
      <c r="D188" s="1" t="s">
        <v>5545</v>
      </c>
      <c r="E188" t="s">
        <v>5033</v>
      </c>
      <c r="F188" t="s">
        <v>5033</v>
      </c>
    </row>
    <row r="189" spans="1:6" x14ac:dyDescent="0.25">
      <c r="A189" s="1" t="s">
        <v>1374</v>
      </c>
      <c r="B189" s="1">
        <v>189</v>
      </c>
      <c r="C189" s="1">
        <v>34331</v>
      </c>
      <c r="D189" s="1" t="s">
        <v>5546</v>
      </c>
      <c r="E189" t="s">
        <v>5547</v>
      </c>
      <c r="F189" t="s">
        <v>5548</v>
      </c>
    </row>
    <row r="190" spans="1:6" x14ac:dyDescent="0.25">
      <c r="A190" s="1" t="s">
        <v>1375</v>
      </c>
      <c r="B190" s="1">
        <v>190</v>
      </c>
      <c r="C190" s="1">
        <v>34332</v>
      </c>
      <c r="D190" s="1" t="s">
        <v>5549</v>
      </c>
      <c r="E190" t="s">
        <v>5550</v>
      </c>
      <c r="F190" t="s">
        <v>5551</v>
      </c>
    </row>
    <row r="191" spans="1:6" x14ac:dyDescent="0.25">
      <c r="A191" s="1" t="s">
        <v>1369</v>
      </c>
      <c r="B191" s="1">
        <v>183</v>
      </c>
      <c r="C191" s="1">
        <v>34337</v>
      </c>
      <c r="D191" s="1" t="s">
        <v>5552</v>
      </c>
      <c r="E191" t="s">
        <v>5553</v>
      </c>
      <c r="F191" t="s">
        <v>5554</v>
      </c>
    </row>
    <row r="192" spans="1:6" x14ac:dyDescent="0.25">
      <c r="A192" s="1" t="s">
        <v>1387</v>
      </c>
      <c r="B192" s="1">
        <v>208</v>
      </c>
      <c r="C192" s="1">
        <v>34344</v>
      </c>
      <c r="D192" s="1" t="s">
        <v>5555</v>
      </c>
      <c r="E192" t="s">
        <v>5556</v>
      </c>
      <c r="F192" t="s">
        <v>5557</v>
      </c>
    </row>
    <row r="193" spans="1:6" x14ac:dyDescent="0.25">
      <c r="A193" s="1" t="s">
        <v>5148</v>
      </c>
      <c r="B193" s="1" t="s">
        <v>5148</v>
      </c>
      <c r="C193" s="1">
        <v>34350</v>
      </c>
      <c r="D193" s="1" t="s">
        <v>5558</v>
      </c>
      <c r="E193" t="s">
        <v>5033</v>
      </c>
      <c r="F193" t="s">
        <v>5033</v>
      </c>
    </row>
    <row r="194" spans="1:6" x14ac:dyDescent="0.25">
      <c r="A194" s="1" t="s">
        <v>806</v>
      </c>
      <c r="B194" s="1">
        <v>117</v>
      </c>
      <c r="C194" s="1">
        <v>34351</v>
      </c>
      <c r="D194" s="1" t="s">
        <v>5559</v>
      </c>
      <c r="E194" t="s">
        <v>5560</v>
      </c>
      <c r="F194" t="s">
        <v>5561</v>
      </c>
    </row>
    <row r="195" spans="1:6" x14ac:dyDescent="0.25">
      <c r="A195" s="1" t="s">
        <v>5148</v>
      </c>
      <c r="B195" s="1" t="s">
        <v>5148</v>
      </c>
      <c r="C195" s="1">
        <v>34352</v>
      </c>
      <c r="D195" s="1" t="s">
        <v>5562</v>
      </c>
      <c r="E195" t="s">
        <v>5033</v>
      </c>
      <c r="F195" t="s">
        <v>5033</v>
      </c>
    </row>
    <row r="196" spans="1:6" x14ac:dyDescent="0.25">
      <c r="A196" s="1" t="s">
        <v>5148</v>
      </c>
      <c r="B196" s="1" t="s">
        <v>5148</v>
      </c>
      <c r="C196" s="1">
        <v>34354</v>
      </c>
      <c r="D196" s="1" t="s">
        <v>5563</v>
      </c>
      <c r="E196" t="s">
        <v>5033</v>
      </c>
      <c r="F196" t="s">
        <v>5033</v>
      </c>
    </row>
    <row r="197" spans="1:6" x14ac:dyDescent="0.25">
      <c r="A197" s="1" t="s">
        <v>1247</v>
      </c>
      <c r="B197" s="1">
        <v>255</v>
      </c>
      <c r="C197" s="1">
        <v>34357</v>
      </c>
      <c r="D197" s="1" t="s">
        <v>5564</v>
      </c>
      <c r="E197" t="s">
        <v>5565</v>
      </c>
      <c r="F197" t="s">
        <v>5566</v>
      </c>
    </row>
    <row r="198" spans="1:6" x14ac:dyDescent="0.25">
      <c r="A198" s="1" t="s">
        <v>2286</v>
      </c>
      <c r="B198" s="1">
        <v>260</v>
      </c>
      <c r="C198" s="1">
        <v>34358</v>
      </c>
      <c r="D198" s="1" t="s">
        <v>5567</v>
      </c>
      <c r="E198" t="s">
        <v>5568</v>
      </c>
      <c r="F198" t="s">
        <v>5569</v>
      </c>
    </row>
    <row r="199" spans="1:6" x14ac:dyDescent="0.25">
      <c r="A199" s="1" t="s">
        <v>1480</v>
      </c>
      <c r="B199" s="1">
        <v>338</v>
      </c>
      <c r="C199" s="1">
        <v>34359</v>
      </c>
      <c r="D199" s="1" t="s">
        <v>5570</v>
      </c>
      <c r="E199" t="s">
        <v>5571</v>
      </c>
      <c r="F199" t="s">
        <v>5572</v>
      </c>
    </row>
    <row r="200" spans="1:6" x14ac:dyDescent="0.25">
      <c r="A200" s="1" t="s">
        <v>1448</v>
      </c>
      <c r="B200" s="1">
        <v>287</v>
      </c>
      <c r="C200" s="1">
        <v>34360</v>
      </c>
      <c r="D200" s="1" t="s">
        <v>5573</v>
      </c>
      <c r="E200" t="s">
        <v>5033</v>
      </c>
      <c r="F200" t="s">
        <v>5033</v>
      </c>
    </row>
    <row r="201" spans="1:6" x14ac:dyDescent="0.25">
      <c r="A201" s="1" t="s">
        <v>1306</v>
      </c>
      <c r="B201" s="1">
        <v>39</v>
      </c>
      <c r="C201" s="1">
        <v>34361</v>
      </c>
      <c r="D201" s="1" t="s">
        <v>5574</v>
      </c>
      <c r="E201" t="s">
        <v>5033</v>
      </c>
      <c r="F201" t="s">
        <v>5033</v>
      </c>
    </row>
    <row r="202" spans="1:6" x14ac:dyDescent="0.25">
      <c r="A202" s="1" t="s">
        <v>1307</v>
      </c>
      <c r="B202" s="1">
        <v>42</v>
      </c>
      <c r="C202" s="1">
        <v>34364</v>
      </c>
      <c r="D202" s="1" t="s">
        <v>5575</v>
      </c>
      <c r="E202" t="s">
        <v>5576</v>
      </c>
      <c r="F202" t="s">
        <v>5577</v>
      </c>
    </row>
    <row r="203" spans="1:6" x14ac:dyDescent="0.25">
      <c r="A203" s="1" t="s">
        <v>1311</v>
      </c>
      <c r="B203" s="1">
        <v>48</v>
      </c>
      <c r="C203" s="1">
        <v>34365</v>
      </c>
      <c r="D203" s="1" t="s">
        <v>5578</v>
      </c>
      <c r="E203" t="s">
        <v>5579</v>
      </c>
      <c r="F203" t="s">
        <v>5580</v>
      </c>
    </row>
    <row r="204" spans="1:6" x14ac:dyDescent="0.25">
      <c r="A204" s="1" t="s">
        <v>1313</v>
      </c>
      <c r="B204" s="1">
        <v>50</v>
      </c>
      <c r="C204" s="1">
        <v>34366</v>
      </c>
      <c r="D204" s="1" t="s">
        <v>5581</v>
      </c>
      <c r="E204" t="s">
        <v>5582</v>
      </c>
      <c r="F204" t="s">
        <v>5583</v>
      </c>
    </row>
    <row r="205" spans="1:6" x14ac:dyDescent="0.25">
      <c r="A205" s="1" t="s">
        <v>1312</v>
      </c>
      <c r="B205" s="1">
        <v>49</v>
      </c>
      <c r="C205" s="1">
        <v>34367</v>
      </c>
      <c r="D205" s="1" t="s">
        <v>5584</v>
      </c>
      <c r="E205" t="s">
        <v>5585</v>
      </c>
      <c r="F205" t="s">
        <v>5586</v>
      </c>
    </row>
    <row r="206" spans="1:6" x14ac:dyDescent="0.25">
      <c r="A206" s="1" t="s">
        <v>1309</v>
      </c>
      <c r="B206" s="1">
        <v>44</v>
      </c>
      <c r="C206" s="1">
        <v>34368</v>
      </c>
      <c r="D206" s="1" t="s">
        <v>5587</v>
      </c>
      <c r="E206" t="s">
        <v>5588</v>
      </c>
      <c r="F206" t="s">
        <v>5589</v>
      </c>
    </row>
    <row r="207" spans="1:6" x14ac:dyDescent="0.25">
      <c r="A207" s="1" t="s">
        <v>1310</v>
      </c>
      <c r="B207" s="1">
        <v>45</v>
      </c>
      <c r="C207" s="1">
        <v>34369</v>
      </c>
      <c r="D207" s="1" t="s">
        <v>5590</v>
      </c>
      <c r="E207" t="s">
        <v>5591</v>
      </c>
      <c r="F207" t="s">
        <v>5592</v>
      </c>
    </row>
    <row r="208" spans="1:6" x14ac:dyDescent="0.25">
      <c r="A208" s="1" t="s">
        <v>1308</v>
      </c>
      <c r="B208" s="1">
        <v>43</v>
      </c>
      <c r="C208" s="1">
        <v>34370</v>
      </c>
      <c r="D208" s="1" t="s">
        <v>5593</v>
      </c>
      <c r="E208" t="s">
        <v>5594</v>
      </c>
      <c r="F208" t="s">
        <v>5595</v>
      </c>
    </row>
    <row r="209" spans="1:6" x14ac:dyDescent="0.25">
      <c r="A209" s="1" t="s">
        <v>1148</v>
      </c>
      <c r="B209" s="1">
        <v>1546</v>
      </c>
      <c r="C209" s="1">
        <v>34371</v>
      </c>
      <c r="D209" s="1" t="s">
        <v>5596</v>
      </c>
      <c r="E209" t="s">
        <v>5033</v>
      </c>
      <c r="F209" t="s">
        <v>5033</v>
      </c>
    </row>
    <row r="210" spans="1:6" x14ac:dyDescent="0.25">
      <c r="A210" s="1" t="s">
        <v>1406</v>
      </c>
      <c r="B210" s="1">
        <v>227</v>
      </c>
      <c r="C210" s="1">
        <v>34380</v>
      </c>
      <c r="D210" s="1" t="s">
        <v>5597</v>
      </c>
      <c r="E210" t="s">
        <v>5598</v>
      </c>
      <c r="F210" t="s">
        <v>5599</v>
      </c>
    </row>
    <row r="211" spans="1:6" x14ac:dyDescent="0.25">
      <c r="A211" s="1" t="s">
        <v>1408</v>
      </c>
      <c r="B211" s="1">
        <v>230</v>
      </c>
      <c r="C211" s="1">
        <v>34381</v>
      </c>
      <c r="D211" s="1" t="s">
        <v>5600</v>
      </c>
      <c r="E211" t="s">
        <v>5601</v>
      </c>
      <c r="F211" t="s">
        <v>5602</v>
      </c>
    </row>
    <row r="212" spans="1:6" x14ac:dyDescent="0.25">
      <c r="A212" s="1" t="s">
        <v>1409</v>
      </c>
      <c r="B212" s="1">
        <v>231</v>
      </c>
      <c r="C212" s="1">
        <v>34382</v>
      </c>
      <c r="D212" s="1" t="s">
        <v>5603</v>
      </c>
      <c r="E212" t="s">
        <v>5604</v>
      </c>
      <c r="F212" t="s">
        <v>5605</v>
      </c>
    </row>
    <row r="213" spans="1:6" x14ac:dyDescent="0.25">
      <c r="A213" s="1" t="s">
        <v>5148</v>
      </c>
      <c r="B213" s="1" t="s">
        <v>5148</v>
      </c>
      <c r="C213" s="1">
        <v>34383</v>
      </c>
      <c r="D213" s="1" t="s">
        <v>5606</v>
      </c>
      <c r="E213" t="s">
        <v>5607</v>
      </c>
      <c r="F213" t="s">
        <v>5608</v>
      </c>
    </row>
    <row r="214" spans="1:6" x14ac:dyDescent="0.25">
      <c r="A214" s="1" t="s">
        <v>26</v>
      </c>
      <c r="B214" s="1">
        <v>15</v>
      </c>
      <c r="C214" s="1">
        <v>34386</v>
      </c>
      <c r="D214" s="1" t="s">
        <v>5609</v>
      </c>
      <c r="E214" t="s">
        <v>5610</v>
      </c>
      <c r="F214" t="s">
        <v>5611</v>
      </c>
    </row>
    <row r="215" spans="1:6" x14ac:dyDescent="0.25">
      <c r="A215" s="1" t="s">
        <v>23</v>
      </c>
      <c r="B215" s="1">
        <v>12</v>
      </c>
      <c r="C215" s="1">
        <v>34388</v>
      </c>
      <c r="D215" s="1" t="s">
        <v>5612</v>
      </c>
      <c r="E215" t="s">
        <v>5613</v>
      </c>
      <c r="F215" t="s">
        <v>5614</v>
      </c>
    </row>
    <row r="216" spans="1:6" x14ac:dyDescent="0.25">
      <c r="A216" s="1" t="s">
        <v>21</v>
      </c>
      <c r="B216" s="1">
        <v>10</v>
      </c>
      <c r="C216" s="1">
        <v>34389</v>
      </c>
      <c r="D216" s="1" t="s">
        <v>5615</v>
      </c>
      <c r="E216" t="s">
        <v>5616</v>
      </c>
      <c r="F216" t="s">
        <v>5617</v>
      </c>
    </row>
    <row r="217" spans="1:6" x14ac:dyDescent="0.25">
      <c r="A217" s="1" t="s">
        <v>30</v>
      </c>
      <c r="B217" s="1">
        <v>19</v>
      </c>
      <c r="C217" s="1">
        <v>34390</v>
      </c>
      <c r="D217" s="1" t="s">
        <v>5618</v>
      </c>
      <c r="E217" t="s">
        <v>5619</v>
      </c>
      <c r="F217" t="s">
        <v>5620</v>
      </c>
    </row>
    <row r="218" spans="1:6" x14ac:dyDescent="0.25">
      <c r="A218" s="1" t="s">
        <v>18</v>
      </c>
      <c r="B218" s="1">
        <v>7</v>
      </c>
      <c r="C218" s="1">
        <v>34391</v>
      </c>
      <c r="D218" s="1" t="s">
        <v>5621</v>
      </c>
      <c r="E218" t="s">
        <v>5622</v>
      </c>
      <c r="F218" t="s">
        <v>5623</v>
      </c>
    </row>
    <row r="219" spans="1:6" x14ac:dyDescent="0.25">
      <c r="A219" s="1" t="s">
        <v>22</v>
      </c>
      <c r="B219" s="1">
        <v>11</v>
      </c>
      <c r="C219" s="1">
        <v>34392</v>
      </c>
      <c r="D219" s="1" t="s">
        <v>5624</v>
      </c>
      <c r="E219" t="s">
        <v>5625</v>
      </c>
      <c r="F219" t="s">
        <v>5626</v>
      </c>
    </row>
    <row r="220" spans="1:6" x14ac:dyDescent="0.25">
      <c r="A220" s="1" t="s">
        <v>24</v>
      </c>
      <c r="B220" s="1">
        <v>13</v>
      </c>
      <c r="C220" s="1">
        <v>34393</v>
      </c>
      <c r="D220" s="1" t="s">
        <v>5627</v>
      </c>
      <c r="E220" t="s">
        <v>5628</v>
      </c>
      <c r="F220" t="s">
        <v>5629</v>
      </c>
    </row>
    <row r="221" spans="1:6" x14ac:dyDescent="0.25">
      <c r="A221" s="1" t="s">
        <v>27</v>
      </c>
      <c r="B221" s="1">
        <v>16</v>
      </c>
      <c r="C221" s="1">
        <v>34394</v>
      </c>
      <c r="D221" s="1" t="s">
        <v>5630</v>
      </c>
      <c r="E221" t="s">
        <v>5631</v>
      </c>
      <c r="F221" t="s">
        <v>5632</v>
      </c>
    </row>
    <row r="222" spans="1:6" x14ac:dyDescent="0.25">
      <c r="A222" s="1" t="s">
        <v>5148</v>
      </c>
      <c r="B222" s="1" t="s">
        <v>5148</v>
      </c>
      <c r="C222" s="1">
        <v>34400</v>
      </c>
      <c r="D222" s="1" t="s">
        <v>5633</v>
      </c>
      <c r="E222" t="s">
        <v>5634</v>
      </c>
      <c r="F222" t="s">
        <v>5635</v>
      </c>
    </row>
    <row r="223" spans="1:6" x14ac:dyDescent="0.25">
      <c r="A223" s="1" t="s">
        <v>5148</v>
      </c>
      <c r="B223" s="1" t="s">
        <v>5148</v>
      </c>
      <c r="C223" s="1">
        <v>34401</v>
      </c>
      <c r="D223" s="1" t="s">
        <v>5636</v>
      </c>
      <c r="E223" t="s">
        <v>5637</v>
      </c>
      <c r="F223" t="s">
        <v>5638</v>
      </c>
    </row>
    <row r="224" spans="1:6" x14ac:dyDescent="0.25">
      <c r="A224" s="1" t="s">
        <v>5148</v>
      </c>
      <c r="B224" s="1" t="s">
        <v>5148</v>
      </c>
      <c r="C224" s="1">
        <v>34402</v>
      </c>
      <c r="D224" s="1" t="s">
        <v>5639</v>
      </c>
      <c r="E224" t="s">
        <v>5640</v>
      </c>
      <c r="F224" t="s">
        <v>5641</v>
      </c>
    </row>
    <row r="225" spans="1:6" x14ac:dyDescent="0.25">
      <c r="A225" s="1" t="s">
        <v>5148</v>
      </c>
      <c r="B225" s="1" t="s">
        <v>5148</v>
      </c>
      <c r="C225" s="1">
        <v>34403</v>
      </c>
      <c r="D225" s="1" t="s">
        <v>5642</v>
      </c>
      <c r="E225" t="s">
        <v>5643</v>
      </c>
      <c r="F225" t="s">
        <v>5644</v>
      </c>
    </row>
    <row r="226" spans="1:6" x14ac:dyDescent="0.25">
      <c r="A226" s="1" t="s">
        <v>5148</v>
      </c>
      <c r="B226" s="1" t="s">
        <v>5148</v>
      </c>
      <c r="C226" s="1">
        <v>34404</v>
      </c>
      <c r="D226" s="1" t="s">
        <v>5645</v>
      </c>
      <c r="E226" t="s">
        <v>4572</v>
      </c>
      <c r="F226" t="s">
        <v>5646</v>
      </c>
    </row>
    <row r="227" spans="1:6" x14ac:dyDescent="0.25">
      <c r="A227" s="1" t="s">
        <v>5148</v>
      </c>
      <c r="B227" s="1" t="s">
        <v>5148</v>
      </c>
      <c r="C227" s="1">
        <v>34405</v>
      </c>
      <c r="D227" s="1" t="s">
        <v>5647</v>
      </c>
      <c r="E227" t="s">
        <v>5648</v>
      </c>
      <c r="F227" t="s">
        <v>5649</v>
      </c>
    </row>
    <row r="228" spans="1:6" x14ac:dyDescent="0.25">
      <c r="A228" s="1" t="s">
        <v>5148</v>
      </c>
      <c r="B228" s="1" t="s">
        <v>5148</v>
      </c>
      <c r="C228" s="1">
        <v>34406</v>
      </c>
      <c r="D228" s="1" t="s">
        <v>5650</v>
      </c>
      <c r="E228" t="s">
        <v>5651</v>
      </c>
      <c r="F228" t="s">
        <v>5652</v>
      </c>
    </row>
    <row r="229" spans="1:6" x14ac:dyDescent="0.25">
      <c r="A229" s="1" t="s">
        <v>311</v>
      </c>
      <c r="B229" s="1">
        <v>2653</v>
      </c>
      <c r="C229" s="1">
        <v>34407</v>
      </c>
      <c r="D229" s="1" t="s">
        <v>5653</v>
      </c>
      <c r="E229" t="s">
        <v>5654</v>
      </c>
      <c r="F229" t="s">
        <v>5655</v>
      </c>
    </row>
    <row r="230" spans="1:6" x14ac:dyDescent="0.25">
      <c r="A230" s="1" t="s">
        <v>5148</v>
      </c>
      <c r="B230" s="1" t="s">
        <v>5148</v>
      </c>
      <c r="C230" s="1">
        <v>34408</v>
      </c>
      <c r="D230" s="1" t="s">
        <v>5656</v>
      </c>
      <c r="E230" t="s">
        <v>5657</v>
      </c>
      <c r="F230" t="s">
        <v>5658</v>
      </c>
    </row>
    <row r="231" spans="1:6" x14ac:dyDescent="0.25">
      <c r="A231" s="1" t="s">
        <v>5148</v>
      </c>
      <c r="B231" s="1" t="s">
        <v>5148</v>
      </c>
      <c r="C231" s="1">
        <v>34409</v>
      </c>
      <c r="D231" s="1" t="s">
        <v>5659</v>
      </c>
      <c r="E231" t="s">
        <v>5660</v>
      </c>
      <c r="F231" t="s">
        <v>5661</v>
      </c>
    </row>
    <row r="232" spans="1:6" x14ac:dyDescent="0.25">
      <c r="A232" s="1" t="s">
        <v>14</v>
      </c>
      <c r="B232" s="1">
        <v>3</v>
      </c>
      <c r="C232" s="1">
        <v>34410</v>
      </c>
      <c r="D232" s="1" t="s">
        <v>5662</v>
      </c>
      <c r="E232" t="s">
        <v>5663</v>
      </c>
      <c r="F232" t="s">
        <v>5664</v>
      </c>
    </row>
    <row r="233" spans="1:6" x14ac:dyDescent="0.25">
      <c r="A233" s="1" t="s">
        <v>5148</v>
      </c>
      <c r="B233" s="1" t="s">
        <v>5148</v>
      </c>
      <c r="C233" s="1">
        <v>34419</v>
      </c>
      <c r="D233" s="1" t="s">
        <v>5665</v>
      </c>
      <c r="E233" t="s">
        <v>5666</v>
      </c>
      <c r="F233" t="s">
        <v>5667</v>
      </c>
    </row>
    <row r="234" spans="1:6" x14ac:dyDescent="0.25">
      <c r="A234" s="1" t="s">
        <v>5148</v>
      </c>
      <c r="B234" s="1" t="s">
        <v>5148</v>
      </c>
      <c r="C234" s="1">
        <v>34431</v>
      </c>
      <c r="D234" s="1" t="s">
        <v>5668</v>
      </c>
      <c r="E234" t="s">
        <v>5669</v>
      </c>
      <c r="F234" t="s">
        <v>5670</v>
      </c>
    </row>
    <row r="235" spans="1:6" x14ac:dyDescent="0.25">
      <c r="A235" s="1" t="s">
        <v>5148</v>
      </c>
      <c r="B235" s="1" t="s">
        <v>5148</v>
      </c>
      <c r="C235" s="1">
        <v>34432</v>
      </c>
      <c r="D235" s="1" t="s">
        <v>5671</v>
      </c>
      <c r="E235" t="s">
        <v>5672</v>
      </c>
      <c r="F235" t="s">
        <v>5673</v>
      </c>
    </row>
    <row r="236" spans="1:6" x14ac:dyDescent="0.25">
      <c r="A236" s="1" t="s">
        <v>5148</v>
      </c>
      <c r="B236" s="1" t="s">
        <v>5148</v>
      </c>
      <c r="C236" s="1">
        <v>34439</v>
      </c>
      <c r="D236" s="1" t="s">
        <v>5674</v>
      </c>
      <c r="E236" t="s">
        <v>5675</v>
      </c>
      <c r="F236" t="s">
        <v>5676</v>
      </c>
    </row>
    <row r="237" spans="1:6" x14ac:dyDescent="0.25">
      <c r="A237" s="1" t="s">
        <v>274</v>
      </c>
      <c r="B237" s="1">
        <v>1796</v>
      </c>
      <c r="C237" s="1">
        <v>34441</v>
      </c>
      <c r="D237" s="1" t="s">
        <v>5677</v>
      </c>
      <c r="E237" t="s">
        <v>5678</v>
      </c>
      <c r="F237" t="s">
        <v>5679</v>
      </c>
    </row>
    <row r="238" spans="1:6" x14ac:dyDescent="0.25">
      <c r="A238" s="1" t="s">
        <v>275</v>
      </c>
      <c r="B238" s="1">
        <v>1797</v>
      </c>
      <c r="C238" s="1">
        <v>34442</v>
      </c>
      <c r="D238" s="1" t="s">
        <v>5680</v>
      </c>
      <c r="E238" t="s">
        <v>5681</v>
      </c>
      <c r="F238" t="s">
        <v>5682</v>
      </c>
    </row>
    <row r="239" spans="1:6" x14ac:dyDescent="0.25">
      <c r="A239" s="1" t="s">
        <v>726</v>
      </c>
      <c r="B239" s="1">
        <v>1584</v>
      </c>
      <c r="C239" s="1">
        <v>34443</v>
      </c>
      <c r="D239" s="1" t="s">
        <v>5683</v>
      </c>
      <c r="E239" t="s">
        <v>5684</v>
      </c>
      <c r="F239" t="s">
        <v>5685</v>
      </c>
    </row>
    <row r="240" spans="1:6" x14ac:dyDescent="0.25">
      <c r="A240" s="1" t="s">
        <v>725</v>
      </c>
      <c r="B240" s="1">
        <v>1583</v>
      </c>
      <c r="C240" s="1">
        <v>34444</v>
      </c>
      <c r="D240" s="1" t="s">
        <v>5686</v>
      </c>
      <c r="E240" t="s">
        <v>5687</v>
      </c>
      <c r="F240" t="s">
        <v>5688</v>
      </c>
    </row>
    <row r="241" spans="1:6" x14ac:dyDescent="0.25">
      <c r="A241" s="1" t="s">
        <v>829</v>
      </c>
      <c r="B241" s="1">
        <v>120</v>
      </c>
      <c r="C241" s="1">
        <v>34445</v>
      </c>
      <c r="D241" s="1" t="s">
        <v>5689</v>
      </c>
      <c r="E241" t="s">
        <v>5690</v>
      </c>
      <c r="F241" t="s">
        <v>5691</v>
      </c>
    </row>
    <row r="242" spans="1:6" x14ac:dyDescent="0.25">
      <c r="A242" s="1" t="s">
        <v>950</v>
      </c>
      <c r="B242" s="1">
        <v>253</v>
      </c>
      <c r="C242" s="1">
        <v>34456</v>
      </c>
      <c r="D242" s="1" t="s">
        <v>5692</v>
      </c>
      <c r="E242" t="s">
        <v>5693</v>
      </c>
      <c r="F242" t="s">
        <v>5694</v>
      </c>
    </row>
    <row r="243" spans="1:6" x14ac:dyDescent="0.25">
      <c r="A243" s="1" t="s">
        <v>5148</v>
      </c>
      <c r="B243" s="1" t="s">
        <v>5148</v>
      </c>
      <c r="C243" s="1">
        <v>34464</v>
      </c>
      <c r="D243" s="1" t="s">
        <v>5695</v>
      </c>
      <c r="E243" t="s">
        <v>5696</v>
      </c>
      <c r="F243" t="s">
        <v>5697</v>
      </c>
    </row>
    <row r="244" spans="1:6" x14ac:dyDescent="0.25">
      <c r="A244" s="1" t="s">
        <v>5148</v>
      </c>
      <c r="B244" s="1" t="s">
        <v>5148</v>
      </c>
      <c r="C244" s="1">
        <v>34466</v>
      </c>
      <c r="D244" s="1" t="s">
        <v>5698</v>
      </c>
      <c r="E244" t="s">
        <v>5699</v>
      </c>
      <c r="F244" t="s">
        <v>5700</v>
      </c>
    </row>
    <row r="245" spans="1:6" x14ac:dyDescent="0.25">
      <c r="A245" s="1" t="s">
        <v>5148</v>
      </c>
      <c r="B245" s="1" t="s">
        <v>5148</v>
      </c>
      <c r="C245" s="1">
        <v>34473</v>
      </c>
      <c r="D245" s="1" t="s">
        <v>5701</v>
      </c>
      <c r="E245" t="s">
        <v>5702</v>
      </c>
      <c r="F245" t="s">
        <v>5703</v>
      </c>
    </row>
    <row r="246" spans="1:6" x14ac:dyDescent="0.25">
      <c r="A246" s="1" t="s">
        <v>5148</v>
      </c>
      <c r="B246" s="1" t="s">
        <v>5148</v>
      </c>
      <c r="C246" s="1">
        <v>34499</v>
      </c>
      <c r="D246" s="1" t="s">
        <v>5704</v>
      </c>
      <c r="E246" t="s">
        <v>5705</v>
      </c>
      <c r="F246" t="s">
        <v>5706</v>
      </c>
    </row>
    <row r="247" spans="1:6" x14ac:dyDescent="0.25">
      <c r="A247" s="1" t="s">
        <v>331</v>
      </c>
      <c r="B247" s="1">
        <v>1444</v>
      </c>
      <c r="C247" s="1">
        <v>34500</v>
      </c>
      <c r="D247" s="1" t="s">
        <v>5707</v>
      </c>
      <c r="E247" t="s">
        <v>5708</v>
      </c>
      <c r="F247" t="s">
        <v>5709</v>
      </c>
    </row>
    <row r="248" spans="1:6" x14ac:dyDescent="0.25">
      <c r="A248" s="1" t="s">
        <v>5148</v>
      </c>
      <c r="B248" s="1" t="s">
        <v>5148</v>
      </c>
      <c r="C248" s="1">
        <v>34501</v>
      </c>
      <c r="D248" s="1" t="s">
        <v>5710</v>
      </c>
      <c r="E248" t="s">
        <v>5711</v>
      </c>
      <c r="F248" t="s">
        <v>5712</v>
      </c>
    </row>
    <row r="249" spans="1:6" x14ac:dyDescent="0.25">
      <c r="A249" s="1" t="s">
        <v>333</v>
      </c>
      <c r="B249" s="1">
        <v>1722</v>
      </c>
      <c r="C249" s="1">
        <v>34502</v>
      </c>
      <c r="D249" s="1" t="s">
        <v>5713</v>
      </c>
      <c r="E249" t="s">
        <v>5714</v>
      </c>
      <c r="F249" t="s">
        <v>5715</v>
      </c>
    </row>
    <row r="250" spans="1:6" x14ac:dyDescent="0.25">
      <c r="A250" s="1" t="s">
        <v>59</v>
      </c>
      <c r="B250" s="1">
        <v>411</v>
      </c>
      <c r="C250" s="1">
        <v>34507</v>
      </c>
      <c r="D250" s="1" t="s">
        <v>5716</v>
      </c>
      <c r="E250" t="s">
        <v>5717</v>
      </c>
      <c r="F250" t="s">
        <v>5718</v>
      </c>
    </row>
    <row r="251" spans="1:6" x14ac:dyDescent="0.25">
      <c r="A251" s="1" t="s">
        <v>28</v>
      </c>
      <c r="B251" s="1">
        <v>17</v>
      </c>
      <c r="C251" s="1">
        <v>34509</v>
      </c>
      <c r="D251" s="1" t="s">
        <v>5719</v>
      </c>
      <c r="E251" t="s">
        <v>5720</v>
      </c>
      <c r="F251" t="s">
        <v>5721</v>
      </c>
    </row>
    <row r="252" spans="1:6" x14ac:dyDescent="0.25">
      <c r="A252" s="1" t="s">
        <v>29</v>
      </c>
      <c r="B252" s="1">
        <v>18</v>
      </c>
      <c r="C252" s="1">
        <v>34510</v>
      </c>
      <c r="D252" s="1" t="s">
        <v>5722</v>
      </c>
      <c r="E252" t="s">
        <v>5723</v>
      </c>
      <c r="F252" t="s">
        <v>5724</v>
      </c>
    </row>
    <row r="253" spans="1:6" x14ac:dyDescent="0.25">
      <c r="A253" s="1" t="s">
        <v>17</v>
      </c>
      <c r="B253" s="1">
        <v>6</v>
      </c>
      <c r="C253" s="1">
        <v>34511</v>
      </c>
      <c r="D253" s="1" t="s">
        <v>5725</v>
      </c>
      <c r="E253" t="s">
        <v>5726</v>
      </c>
      <c r="F253" t="s">
        <v>5727</v>
      </c>
    </row>
    <row r="254" spans="1:6" x14ac:dyDescent="0.25">
      <c r="A254" s="1" t="s">
        <v>430</v>
      </c>
      <c r="B254" s="1">
        <v>404</v>
      </c>
      <c r="C254" s="1">
        <v>34512</v>
      </c>
      <c r="D254" s="1" t="s">
        <v>5728</v>
      </c>
      <c r="E254" t="s">
        <v>5729</v>
      </c>
      <c r="F254" t="s">
        <v>5730</v>
      </c>
    </row>
    <row r="255" spans="1:6" x14ac:dyDescent="0.25">
      <c r="A255" s="1" t="s">
        <v>1110</v>
      </c>
      <c r="B255" s="1">
        <v>420</v>
      </c>
      <c r="C255" s="1">
        <v>34517</v>
      </c>
      <c r="D255" s="1" t="s">
        <v>5731</v>
      </c>
      <c r="E255" t="s">
        <v>5033</v>
      </c>
      <c r="F255" t="s">
        <v>5033</v>
      </c>
    </row>
    <row r="256" spans="1:6" x14ac:dyDescent="0.25">
      <c r="A256" s="1" t="s">
        <v>2410</v>
      </c>
      <c r="B256" s="1">
        <v>2650</v>
      </c>
      <c r="C256" s="1">
        <v>34521</v>
      </c>
      <c r="D256" s="1" t="s">
        <v>5732</v>
      </c>
      <c r="E256" t="s">
        <v>5733</v>
      </c>
      <c r="F256" t="s">
        <v>5734</v>
      </c>
    </row>
    <row r="257" spans="1:6" x14ac:dyDescent="0.25">
      <c r="A257" s="1" t="s">
        <v>699</v>
      </c>
      <c r="B257" s="1">
        <v>1468</v>
      </c>
      <c r="C257" s="1">
        <v>34523</v>
      </c>
      <c r="D257" s="1" t="s">
        <v>5735</v>
      </c>
      <c r="E257" t="s">
        <v>5736</v>
      </c>
      <c r="F257" t="s">
        <v>5737</v>
      </c>
    </row>
    <row r="258" spans="1:6" x14ac:dyDescent="0.25">
      <c r="A258" s="1" t="s">
        <v>779</v>
      </c>
      <c r="B258" s="1">
        <v>2645</v>
      </c>
      <c r="C258" s="1">
        <v>34526</v>
      </c>
      <c r="D258" s="1" t="s">
        <v>5738</v>
      </c>
      <c r="E258" t="s">
        <v>5739</v>
      </c>
      <c r="F258" t="s">
        <v>5740</v>
      </c>
    </row>
    <row r="259" spans="1:6" x14ac:dyDescent="0.25">
      <c r="A259" s="1" t="s">
        <v>261</v>
      </c>
      <c r="B259" s="1">
        <v>1699</v>
      </c>
      <c r="C259" s="1">
        <v>34542</v>
      </c>
      <c r="D259" s="1" t="s">
        <v>5741</v>
      </c>
      <c r="E259" t="s">
        <v>5742</v>
      </c>
      <c r="F259" t="s">
        <v>5743</v>
      </c>
    </row>
    <row r="260" spans="1:6" x14ac:dyDescent="0.25">
      <c r="A260" s="1" t="s">
        <v>261</v>
      </c>
      <c r="B260" s="1">
        <v>1699</v>
      </c>
      <c r="C260" s="1">
        <v>34543</v>
      </c>
      <c r="D260" s="1" t="s">
        <v>5744</v>
      </c>
      <c r="E260" t="s">
        <v>5745</v>
      </c>
      <c r="F260" t="s">
        <v>5746</v>
      </c>
    </row>
    <row r="261" spans="1:6" x14ac:dyDescent="0.25">
      <c r="A261" s="1" t="s">
        <v>264</v>
      </c>
      <c r="B261" s="1">
        <v>1710</v>
      </c>
      <c r="C261" s="1">
        <v>34544</v>
      </c>
      <c r="D261" s="1" t="s">
        <v>5747</v>
      </c>
      <c r="E261" t="s">
        <v>5748</v>
      </c>
      <c r="F261" t="s">
        <v>5749</v>
      </c>
    </row>
    <row r="262" spans="1:6" x14ac:dyDescent="0.25">
      <c r="A262" s="1" t="s">
        <v>264</v>
      </c>
      <c r="B262" s="1">
        <v>1710</v>
      </c>
      <c r="C262" s="1">
        <v>34545</v>
      </c>
      <c r="D262" s="1" t="s">
        <v>5750</v>
      </c>
      <c r="E262" t="s">
        <v>5751</v>
      </c>
      <c r="F262" t="s">
        <v>5752</v>
      </c>
    </row>
    <row r="263" spans="1:6" x14ac:dyDescent="0.25">
      <c r="A263" s="1" t="s">
        <v>5148</v>
      </c>
      <c r="B263" s="1" t="s">
        <v>5148</v>
      </c>
      <c r="C263" s="1">
        <v>34550</v>
      </c>
      <c r="D263" s="1" t="s">
        <v>5753</v>
      </c>
      <c r="E263" t="s">
        <v>5754</v>
      </c>
      <c r="F263" t="s">
        <v>5755</v>
      </c>
    </row>
    <row r="264" spans="1:6" x14ac:dyDescent="0.25">
      <c r="A264" s="1" t="s">
        <v>225</v>
      </c>
      <c r="B264" s="1">
        <v>1467</v>
      </c>
      <c r="C264" s="1">
        <v>34551</v>
      </c>
      <c r="D264" s="1" t="s">
        <v>5756</v>
      </c>
      <c r="E264" t="s">
        <v>5757</v>
      </c>
      <c r="F264" t="s">
        <v>5758</v>
      </c>
    </row>
    <row r="265" spans="1:6" x14ac:dyDescent="0.25">
      <c r="A265" s="1" t="s">
        <v>5148</v>
      </c>
      <c r="B265" s="1" t="s">
        <v>5148</v>
      </c>
      <c r="C265" s="1">
        <v>34555</v>
      </c>
      <c r="D265" s="1" t="s">
        <v>5759</v>
      </c>
      <c r="E265" t="s">
        <v>5760</v>
      </c>
      <c r="F265" t="s">
        <v>5761</v>
      </c>
    </row>
    <row r="266" spans="1:6" x14ac:dyDescent="0.25">
      <c r="A266" s="1" t="s">
        <v>727</v>
      </c>
      <c r="B266" s="1">
        <v>1587</v>
      </c>
      <c r="C266" s="1">
        <v>34558</v>
      </c>
      <c r="D266" s="1" t="s">
        <v>5762</v>
      </c>
      <c r="E266" t="s">
        <v>5763</v>
      </c>
      <c r="F266" t="s">
        <v>5764</v>
      </c>
    </row>
    <row r="267" spans="1:6" x14ac:dyDescent="0.25">
      <c r="A267" s="1" t="s">
        <v>866</v>
      </c>
      <c r="B267" s="1">
        <v>1631</v>
      </c>
      <c r="C267" s="1">
        <v>34559</v>
      </c>
      <c r="D267" s="1" t="s">
        <v>5765</v>
      </c>
      <c r="E267" t="s">
        <v>5766</v>
      </c>
      <c r="F267" t="s">
        <v>5767</v>
      </c>
    </row>
    <row r="268" spans="1:6" x14ac:dyDescent="0.25">
      <c r="A268" s="1" t="s">
        <v>1225</v>
      </c>
      <c r="B268" s="1">
        <v>1634</v>
      </c>
      <c r="C268" s="1">
        <v>34561</v>
      </c>
      <c r="D268" s="1" t="s">
        <v>5768</v>
      </c>
      <c r="E268" t="s">
        <v>5769</v>
      </c>
      <c r="F268" t="s">
        <v>5770</v>
      </c>
    </row>
    <row r="269" spans="1:6" x14ac:dyDescent="0.25">
      <c r="A269" s="1" t="s">
        <v>329</v>
      </c>
      <c r="B269" s="1">
        <v>1439</v>
      </c>
      <c r="C269" s="1">
        <v>34570</v>
      </c>
      <c r="D269" s="1" t="s">
        <v>5771</v>
      </c>
      <c r="E269" t="s">
        <v>5772</v>
      </c>
      <c r="F269" t="s">
        <v>5773</v>
      </c>
    </row>
    <row r="270" spans="1:6" x14ac:dyDescent="0.25">
      <c r="A270" s="1" t="s">
        <v>915</v>
      </c>
      <c r="B270" s="1">
        <v>1755</v>
      </c>
      <c r="C270" s="1">
        <v>34572</v>
      </c>
      <c r="D270" s="1" t="s">
        <v>5774</v>
      </c>
      <c r="E270" t="s">
        <v>5775</v>
      </c>
      <c r="F270" t="s">
        <v>5776</v>
      </c>
    </row>
    <row r="271" spans="1:6" x14ac:dyDescent="0.25">
      <c r="A271" s="1" t="s">
        <v>914</v>
      </c>
      <c r="B271" s="1">
        <v>1754</v>
      </c>
      <c r="C271" s="1">
        <v>34573</v>
      </c>
      <c r="D271" s="1" t="s">
        <v>5777</v>
      </c>
      <c r="E271" t="s">
        <v>5778</v>
      </c>
      <c r="F271" t="s">
        <v>5779</v>
      </c>
    </row>
    <row r="272" spans="1:6" x14ac:dyDescent="0.25">
      <c r="A272" s="1" t="s">
        <v>1228</v>
      </c>
      <c r="B272" s="1">
        <v>1779</v>
      </c>
      <c r="C272" s="1">
        <v>34576</v>
      </c>
      <c r="D272" s="1" t="s">
        <v>5780</v>
      </c>
      <c r="E272" t="s">
        <v>5781</v>
      </c>
      <c r="F272" t="s">
        <v>5782</v>
      </c>
    </row>
    <row r="273" spans="1:6" x14ac:dyDescent="0.25">
      <c r="A273" s="1" t="s">
        <v>1227</v>
      </c>
      <c r="B273" s="1">
        <v>1753</v>
      </c>
      <c r="C273" s="1">
        <v>34577</v>
      </c>
      <c r="D273" s="1" t="s">
        <v>5783</v>
      </c>
      <c r="E273" t="s">
        <v>5784</v>
      </c>
      <c r="F273" t="s">
        <v>5785</v>
      </c>
    </row>
    <row r="274" spans="1:6" x14ac:dyDescent="0.25">
      <c r="A274" s="1" t="s">
        <v>857</v>
      </c>
      <c r="B274" s="1">
        <v>1752</v>
      </c>
      <c r="C274" s="1">
        <v>34578</v>
      </c>
      <c r="D274" s="1" t="s">
        <v>5786</v>
      </c>
      <c r="E274" t="s">
        <v>5787</v>
      </c>
      <c r="F274" t="s">
        <v>5788</v>
      </c>
    </row>
    <row r="275" spans="1:6" x14ac:dyDescent="0.25">
      <c r="A275" s="1" t="s">
        <v>721</v>
      </c>
      <c r="B275" s="1">
        <v>1573</v>
      </c>
      <c r="C275" s="1">
        <v>34579</v>
      </c>
      <c r="D275" s="1" t="s">
        <v>5789</v>
      </c>
      <c r="E275" t="s">
        <v>5790</v>
      </c>
      <c r="F275" t="s">
        <v>5791</v>
      </c>
    </row>
    <row r="276" spans="1:6" x14ac:dyDescent="0.25">
      <c r="A276" s="1" t="s">
        <v>722</v>
      </c>
      <c r="B276" s="1">
        <v>1574</v>
      </c>
      <c r="C276" s="1">
        <v>34580</v>
      </c>
      <c r="D276" s="1" t="s">
        <v>5792</v>
      </c>
      <c r="E276" t="s">
        <v>5793</v>
      </c>
      <c r="F276" t="s">
        <v>5794</v>
      </c>
    </row>
    <row r="277" spans="1:6" x14ac:dyDescent="0.25">
      <c r="A277" s="1" t="s">
        <v>724</v>
      </c>
      <c r="B277" s="1">
        <v>1576</v>
      </c>
      <c r="C277" s="1">
        <v>34581</v>
      </c>
      <c r="D277" s="1" t="s">
        <v>5795</v>
      </c>
      <c r="E277" t="s">
        <v>5796</v>
      </c>
      <c r="F277" t="s">
        <v>5797</v>
      </c>
    </row>
    <row r="278" spans="1:6" x14ac:dyDescent="0.25">
      <c r="A278" s="1" t="s">
        <v>2272</v>
      </c>
      <c r="B278" s="1">
        <v>178</v>
      </c>
      <c r="C278" s="1">
        <v>34597</v>
      </c>
      <c r="D278" s="1" t="s">
        <v>5798</v>
      </c>
      <c r="E278" t="s">
        <v>5799</v>
      </c>
      <c r="F278" t="s">
        <v>5800</v>
      </c>
    </row>
    <row r="279" spans="1:6" x14ac:dyDescent="0.25">
      <c r="A279" s="1" t="s">
        <v>332</v>
      </c>
      <c r="B279" s="1">
        <v>1651</v>
      </c>
      <c r="C279" s="1">
        <v>34619</v>
      </c>
      <c r="D279" s="1" t="s">
        <v>5801</v>
      </c>
      <c r="E279" t="s">
        <v>5802</v>
      </c>
      <c r="F279" t="s">
        <v>5803</v>
      </c>
    </row>
    <row r="280" spans="1:6" x14ac:dyDescent="0.25">
      <c r="A280" s="1" t="s">
        <v>11</v>
      </c>
      <c r="B280" s="1">
        <v>1650</v>
      </c>
      <c r="C280" s="1">
        <v>34621</v>
      </c>
      <c r="D280" s="1" t="s">
        <v>5804</v>
      </c>
      <c r="E280" t="s">
        <v>5805</v>
      </c>
      <c r="F280" t="s">
        <v>5806</v>
      </c>
    </row>
    <row r="281" spans="1:6" x14ac:dyDescent="0.25">
      <c r="A281" s="1" t="s">
        <v>12</v>
      </c>
      <c r="B281" s="1">
        <v>1726</v>
      </c>
      <c r="C281" s="1">
        <v>34622</v>
      </c>
      <c r="D281" s="1" t="s">
        <v>5807</v>
      </c>
      <c r="E281" t="s">
        <v>5808</v>
      </c>
      <c r="F281" t="s">
        <v>5809</v>
      </c>
    </row>
    <row r="282" spans="1:6" x14ac:dyDescent="0.25">
      <c r="A282" s="1" t="s">
        <v>865</v>
      </c>
      <c r="B282" s="1">
        <v>1630</v>
      </c>
      <c r="C282" s="1">
        <v>34628</v>
      </c>
      <c r="D282" s="1" t="s">
        <v>5810</v>
      </c>
      <c r="E282" t="s">
        <v>5811</v>
      </c>
      <c r="F282" t="s">
        <v>5812</v>
      </c>
    </row>
    <row r="283" spans="1:6" x14ac:dyDescent="0.25">
      <c r="A283" s="1" t="s">
        <v>1178</v>
      </c>
      <c r="B283" s="1">
        <v>1480</v>
      </c>
      <c r="C283" s="1">
        <v>34629</v>
      </c>
      <c r="D283" s="1" t="s">
        <v>5813</v>
      </c>
      <c r="E283" t="s">
        <v>5814</v>
      </c>
      <c r="F283" t="s">
        <v>5815</v>
      </c>
    </row>
    <row r="284" spans="1:6" x14ac:dyDescent="0.25">
      <c r="A284" s="1" t="s">
        <v>1198</v>
      </c>
      <c r="B284" s="1">
        <v>1484</v>
      </c>
      <c r="C284" s="1">
        <v>34630</v>
      </c>
      <c r="D284" s="1" t="s">
        <v>5816</v>
      </c>
      <c r="E284" t="s">
        <v>5817</v>
      </c>
      <c r="F284" t="s">
        <v>5818</v>
      </c>
    </row>
    <row r="285" spans="1:6" x14ac:dyDescent="0.25">
      <c r="A285" s="1" t="s">
        <v>1223</v>
      </c>
      <c r="B285" s="1">
        <v>1633</v>
      </c>
      <c r="C285" s="1">
        <v>34631</v>
      </c>
      <c r="D285" s="1" t="s">
        <v>5819</v>
      </c>
      <c r="E285" t="s">
        <v>5820</v>
      </c>
      <c r="F285" t="s">
        <v>5821</v>
      </c>
    </row>
    <row r="286" spans="1:6" x14ac:dyDescent="0.25">
      <c r="A286" s="1" t="s">
        <v>1226</v>
      </c>
      <c r="B286" s="1">
        <v>1635</v>
      </c>
      <c r="C286" s="1">
        <v>34632</v>
      </c>
      <c r="D286" s="1" t="s">
        <v>5822</v>
      </c>
      <c r="E286" t="s">
        <v>5823</v>
      </c>
      <c r="F286" t="s">
        <v>5824</v>
      </c>
    </row>
    <row r="287" spans="1:6" x14ac:dyDescent="0.25">
      <c r="A287" s="1" t="s">
        <v>229</v>
      </c>
      <c r="B287" s="1">
        <v>1551</v>
      </c>
      <c r="C287" s="1">
        <v>34653</v>
      </c>
      <c r="D287" s="1" t="s">
        <v>5825</v>
      </c>
      <c r="E287" t="s">
        <v>5826</v>
      </c>
      <c r="F287" t="s">
        <v>5827</v>
      </c>
    </row>
    <row r="288" spans="1:6" x14ac:dyDescent="0.25">
      <c r="A288" s="1" t="s">
        <v>2017</v>
      </c>
      <c r="B288" s="1">
        <v>289</v>
      </c>
      <c r="C288" s="1">
        <v>34662</v>
      </c>
      <c r="D288" s="1" t="s">
        <v>5828</v>
      </c>
      <c r="E288" t="s">
        <v>5829</v>
      </c>
      <c r="F288" t="s">
        <v>5830</v>
      </c>
    </row>
    <row r="289" spans="1:6" x14ac:dyDescent="0.25">
      <c r="A289" s="1" t="s">
        <v>2016</v>
      </c>
      <c r="B289" s="1">
        <v>288</v>
      </c>
      <c r="C289" s="1">
        <v>34663</v>
      </c>
      <c r="D289" s="1" t="s">
        <v>5831</v>
      </c>
      <c r="E289" t="s">
        <v>5832</v>
      </c>
      <c r="F289" t="s">
        <v>5833</v>
      </c>
    </row>
    <row r="290" spans="1:6" x14ac:dyDescent="0.25">
      <c r="A290" s="1" t="s">
        <v>5148</v>
      </c>
      <c r="B290" s="1" t="s">
        <v>5148</v>
      </c>
      <c r="C290" s="1">
        <v>34666</v>
      </c>
      <c r="D290" s="1" t="s">
        <v>5834</v>
      </c>
      <c r="E290" t="s">
        <v>5835</v>
      </c>
      <c r="F290" t="s">
        <v>5836</v>
      </c>
    </row>
    <row r="291" spans="1:6" x14ac:dyDescent="0.25">
      <c r="A291" s="1" t="s">
        <v>5148</v>
      </c>
      <c r="B291" s="1" t="s">
        <v>5148</v>
      </c>
      <c r="C291" s="1">
        <v>34694</v>
      </c>
      <c r="D291" s="1" t="s">
        <v>5837</v>
      </c>
      <c r="E291" t="s">
        <v>5838</v>
      </c>
      <c r="F291" t="s">
        <v>5839</v>
      </c>
    </row>
    <row r="292" spans="1:6" x14ac:dyDescent="0.25">
      <c r="A292" s="1" t="s">
        <v>5148</v>
      </c>
      <c r="B292" s="1" t="s">
        <v>5148</v>
      </c>
      <c r="C292" s="1">
        <v>34695</v>
      </c>
      <c r="D292" s="1" t="s">
        <v>5840</v>
      </c>
      <c r="E292" t="s">
        <v>5841</v>
      </c>
      <c r="F292" t="s">
        <v>5842</v>
      </c>
    </row>
    <row r="293" spans="1:6" x14ac:dyDescent="0.25">
      <c r="A293" s="1" t="s">
        <v>5148</v>
      </c>
      <c r="B293" s="1" t="s">
        <v>5148</v>
      </c>
      <c r="C293" s="1">
        <v>34697</v>
      </c>
      <c r="D293" s="1" t="s">
        <v>5843</v>
      </c>
      <c r="E293" t="s">
        <v>5844</v>
      </c>
      <c r="F293" t="s">
        <v>5845</v>
      </c>
    </row>
    <row r="294" spans="1:6" x14ac:dyDescent="0.25">
      <c r="A294" s="1" t="s">
        <v>5148</v>
      </c>
      <c r="B294" s="1" t="s">
        <v>5148</v>
      </c>
      <c r="C294" s="1">
        <v>34698</v>
      </c>
      <c r="D294" s="1" t="s">
        <v>5846</v>
      </c>
      <c r="E294" t="s">
        <v>5847</v>
      </c>
      <c r="F294" t="s">
        <v>5848</v>
      </c>
    </row>
    <row r="295" spans="1:6" x14ac:dyDescent="0.25">
      <c r="A295" s="1" t="s">
        <v>1103</v>
      </c>
      <c r="B295" s="1">
        <v>140</v>
      </c>
      <c r="C295" s="1">
        <v>35095</v>
      </c>
      <c r="D295" s="1" t="s">
        <v>5849</v>
      </c>
      <c r="E295" t="s">
        <v>5850</v>
      </c>
      <c r="F295" t="s">
        <v>5851</v>
      </c>
    </row>
    <row r="296" spans="1:6" x14ac:dyDescent="0.25">
      <c r="A296" s="1" t="s">
        <v>5148</v>
      </c>
      <c r="B296" s="1" t="s">
        <v>5148</v>
      </c>
      <c r="C296" s="1">
        <v>35096</v>
      </c>
      <c r="D296" s="1" t="s">
        <v>5852</v>
      </c>
      <c r="E296" t="s">
        <v>5033</v>
      </c>
      <c r="F296" t="s">
        <v>5033</v>
      </c>
    </row>
    <row r="297" spans="1:6" x14ac:dyDescent="0.25">
      <c r="A297" s="1" t="s">
        <v>5148</v>
      </c>
      <c r="B297" s="1" t="s">
        <v>5148</v>
      </c>
      <c r="C297" s="1">
        <v>35097</v>
      </c>
      <c r="D297" s="1" t="s">
        <v>5853</v>
      </c>
      <c r="E297" t="s">
        <v>5033</v>
      </c>
      <c r="F297" t="s">
        <v>5033</v>
      </c>
    </row>
    <row r="298" spans="1:6" x14ac:dyDescent="0.25">
      <c r="A298" s="1" t="s">
        <v>5148</v>
      </c>
      <c r="B298" s="1" t="s">
        <v>5148</v>
      </c>
      <c r="C298" s="1">
        <v>35098</v>
      </c>
      <c r="D298" s="1" t="s">
        <v>5854</v>
      </c>
      <c r="E298" t="s">
        <v>5033</v>
      </c>
      <c r="F298" t="s">
        <v>5033</v>
      </c>
    </row>
    <row r="299" spans="1:6" x14ac:dyDescent="0.25">
      <c r="A299" s="1" t="s">
        <v>5148</v>
      </c>
      <c r="B299" s="1" t="s">
        <v>5148</v>
      </c>
      <c r="C299" s="1">
        <v>35099</v>
      </c>
      <c r="D299" s="1" t="s">
        <v>5855</v>
      </c>
      <c r="E299" t="s">
        <v>5033</v>
      </c>
      <c r="F299" t="s">
        <v>5033</v>
      </c>
    </row>
    <row r="300" spans="1:6" x14ac:dyDescent="0.25">
      <c r="A300" s="1" t="s">
        <v>5148</v>
      </c>
      <c r="B300" s="1" t="s">
        <v>5148</v>
      </c>
      <c r="C300" s="1">
        <v>35100</v>
      </c>
      <c r="D300" s="1" t="s">
        <v>5856</v>
      </c>
      <c r="E300" t="s">
        <v>5033</v>
      </c>
      <c r="F300" t="s">
        <v>5033</v>
      </c>
    </row>
    <row r="301" spans="1:6" x14ac:dyDescent="0.25">
      <c r="A301" s="1" t="s">
        <v>5148</v>
      </c>
      <c r="B301" s="1" t="s">
        <v>5148</v>
      </c>
      <c r="C301" s="1">
        <v>35101</v>
      </c>
      <c r="D301" s="1" t="s">
        <v>5857</v>
      </c>
      <c r="E301" t="s">
        <v>5033</v>
      </c>
      <c r="F301" t="s">
        <v>5033</v>
      </c>
    </row>
    <row r="302" spans="1:6" x14ac:dyDescent="0.25">
      <c r="A302" s="1" t="s">
        <v>745</v>
      </c>
      <c r="B302" s="1">
        <v>1643</v>
      </c>
      <c r="C302" s="1">
        <v>35103</v>
      </c>
      <c r="D302" s="1" t="s">
        <v>5858</v>
      </c>
      <c r="E302" t="s">
        <v>5859</v>
      </c>
      <c r="F302" t="s">
        <v>5860</v>
      </c>
    </row>
    <row r="303" spans="1:6" x14ac:dyDescent="0.25">
      <c r="A303" s="1" t="s">
        <v>788</v>
      </c>
      <c r="B303" s="1">
        <v>100</v>
      </c>
      <c r="C303" s="1">
        <v>35116</v>
      </c>
      <c r="D303" s="1" t="s">
        <v>5861</v>
      </c>
      <c r="E303" t="s">
        <v>5862</v>
      </c>
      <c r="F303" t="s">
        <v>5863</v>
      </c>
    </row>
    <row r="304" spans="1:6" x14ac:dyDescent="0.25">
      <c r="A304" s="1" t="s">
        <v>799</v>
      </c>
      <c r="B304" s="1">
        <v>1538</v>
      </c>
      <c r="C304" s="1">
        <v>35117</v>
      </c>
      <c r="D304" s="1" t="s">
        <v>5864</v>
      </c>
      <c r="E304" t="s">
        <v>5865</v>
      </c>
      <c r="F304" t="s">
        <v>5866</v>
      </c>
    </row>
    <row r="305" spans="1:6" x14ac:dyDescent="0.25">
      <c r="A305" s="1" t="s">
        <v>800</v>
      </c>
      <c r="B305" s="1">
        <v>1539</v>
      </c>
      <c r="C305" s="1">
        <v>35118</v>
      </c>
      <c r="D305" s="1" t="s">
        <v>5867</v>
      </c>
      <c r="E305" t="s">
        <v>5868</v>
      </c>
      <c r="F305" t="s">
        <v>5869</v>
      </c>
    </row>
    <row r="306" spans="1:6" x14ac:dyDescent="0.25">
      <c r="A306" s="1" t="s">
        <v>801</v>
      </c>
      <c r="B306" s="1">
        <v>1540</v>
      </c>
      <c r="C306" s="1">
        <v>35119</v>
      </c>
      <c r="D306" s="1" t="s">
        <v>5870</v>
      </c>
      <c r="E306" t="s">
        <v>5871</v>
      </c>
      <c r="F306" t="s">
        <v>5872</v>
      </c>
    </row>
    <row r="307" spans="1:6" x14ac:dyDescent="0.25">
      <c r="A307" s="1" t="s">
        <v>818</v>
      </c>
      <c r="B307" s="1">
        <v>1541</v>
      </c>
      <c r="C307" s="1">
        <v>35123</v>
      </c>
      <c r="D307" s="1" t="s">
        <v>5873</v>
      </c>
      <c r="E307" t="s">
        <v>5874</v>
      </c>
      <c r="F307" t="s">
        <v>5875</v>
      </c>
    </row>
    <row r="308" spans="1:6" x14ac:dyDescent="0.25">
      <c r="A308" s="1" t="s">
        <v>267</v>
      </c>
      <c r="B308" s="1">
        <v>1789</v>
      </c>
      <c r="C308" s="1">
        <v>35139</v>
      </c>
      <c r="D308" s="1" t="s">
        <v>5876</v>
      </c>
      <c r="E308" t="s">
        <v>5877</v>
      </c>
      <c r="F308" t="s">
        <v>5878</v>
      </c>
    </row>
    <row r="309" spans="1:6" x14ac:dyDescent="0.25">
      <c r="A309" s="1" t="s">
        <v>268</v>
      </c>
      <c r="B309" s="1">
        <v>1790</v>
      </c>
      <c r="C309" s="1">
        <v>35141</v>
      </c>
      <c r="D309" s="1" t="s">
        <v>5879</v>
      </c>
      <c r="E309" t="s">
        <v>5880</v>
      </c>
      <c r="F309" t="s">
        <v>5881</v>
      </c>
    </row>
    <row r="310" spans="1:6" x14ac:dyDescent="0.25">
      <c r="A310" s="1" t="s">
        <v>269</v>
      </c>
      <c r="B310" s="1">
        <v>1791</v>
      </c>
      <c r="C310" s="1">
        <v>35142</v>
      </c>
      <c r="D310" s="1" t="s">
        <v>5882</v>
      </c>
      <c r="E310" t="s">
        <v>5883</v>
      </c>
      <c r="F310" t="s">
        <v>5884</v>
      </c>
    </row>
    <row r="311" spans="1:6" x14ac:dyDescent="0.25">
      <c r="A311" s="1" t="s">
        <v>270</v>
      </c>
      <c r="B311" s="1">
        <v>1792</v>
      </c>
      <c r="C311" s="1">
        <v>35143</v>
      </c>
      <c r="D311" s="1" t="s">
        <v>5885</v>
      </c>
      <c r="E311" t="s">
        <v>5886</v>
      </c>
      <c r="F311" t="s">
        <v>5887</v>
      </c>
    </row>
    <row r="312" spans="1:6" x14ac:dyDescent="0.25">
      <c r="A312" s="1" t="s">
        <v>271</v>
      </c>
      <c r="B312" s="1">
        <v>1793</v>
      </c>
      <c r="C312" s="1">
        <v>35144</v>
      </c>
      <c r="D312" s="1" t="s">
        <v>5888</v>
      </c>
      <c r="E312" t="s">
        <v>5889</v>
      </c>
      <c r="F312" t="s">
        <v>5890</v>
      </c>
    </row>
    <row r="313" spans="1:6" x14ac:dyDescent="0.25">
      <c r="A313" s="1" t="s">
        <v>272</v>
      </c>
      <c r="B313" s="1">
        <v>1794</v>
      </c>
      <c r="C313" s="1">
        <v>35145</v>
      </c>
      <c r="D313" s="1" t="s">
        <v>5891</v>
      </c>
      <c r="E313" t="s">
        <v>5892</v>
      </c>
      <c r="F313" t="s">
        <v>5893</v>
      </c>
    </row>
    <row r="314" spans="1:6" x14ac:dyDescent="0.25">
      <c r="A314" s="1" t="s">
        <v>233</v>
      </c>
      <c r="B314" s="1">
        <v>1557</v>
      </c>
      <c r="C314" s="1">
        <v>35147</v>
      </c>
      <c r="D314" s="1" t="s">
        <v>5894</v>
      </c>
      <c r="E314" t="s">
        <v>5895</v>
      </c>
      <c r="F314" t="s">
        <v>5896</v>
      </c>
    </row>
    <row r="315" spans="1:6" x14ac:dyDescent="0.25">
      <c r="A315" s="1" t="s">
        <v>234</v>
      </c>
      <c r="B315" s="1">
        <v>1558</v>
      </c>
      <c r="C315" s="1">
        <v>35148</v>
      </c>
      <c r="D315" s="1" t="s">
        <v>5897</v>
      </c>
      <c r="E315" t="s">
        <v>5898</v>
      </c>
      <c r="F315" t="s">
        <v>5899</v>
      </c>
    </row>
    <row r="316" spans="1:6" x14ac:dyDescent="0.25">
      <c r="A316" s="1" t="s">
        <v>235</v>
      </c>
      <c r="B316" s="1">
        <v>1559</v>
      </c>
      <c r="C316" s="1">
        <v>35149</v>
      </c>
      <c r="D316" s="1" t="s">
        <v>5900</v>
      </c>
      <c r="E316" t="s">
        <v>5901</v>
      </c>
      <c r="F316" t="s">
        <v>5902</v>
      </c>
    </row>
    <row r="317" spans="1:6" x14ac:dyDescent="0.25">
      <c r="A317" s="1" t="s">
        <v>236</v>
      </c>
      <c r="B317" s="1">
        <v>1560</v>
      </c>
      <c r="C317" s="1">
        <v>35150</v>
      </c>
      <c r="D317" s="1" t="s">
        <v>5903</v>
      </c>
      <c r="E317" t="s">
        <v>5904</v>
      </c>
      <c r="F317" t="s">
        <v>5905</v>
      </c>
    </row>
    <row r="318" spans="1:6" x14ac:dyDescent="0.25">
      <c r="A318" s="1" t="s">
        <v>230</v>
      </c>
      <c r="B318" s="1">
        <v>1554</v>
      </c>
      <c r="C318" s="1">
        <v>35151</v>
      </c>
      <c r="D318" s="1" t="s">
        <v>5906</v>
      </c>
      <c r="E318" t="s">
        <v>5907</v>
      </c>
      <c r="F318" t="s">
        <v>5908</v>
      </c>
    </row>
    <row r="319" spans="1:6" x14ac:dyDescent="0.25">
      <c r="A319" s="1" t="s">
        <v>231</v>
      </c>
      <c r="B319" s="1">
        <v>1555</v>
      </c>
      <c r="C319" s="1">
        <v>35152</v>
      </c>
      <c r="D319" s="1" t="s">
        <v>5909</v>
      </c>
      <c r="E319" t="s">
        <v>5910</v>
      </c>
      <c r="F319" t="s">
        <v>5911</v>
      </c>
    </row>
    <row r="320" spans="1:6" x14ac:dyDescent="0.25">
      <c r="A320" s="1" t="s">
        <v>232</v>
      </c>
      <c r="B320" s="1">
        <v>1556</v>
      </c>
      <c r="C320" s="1">
        <v>35153</v>
      </c>
      <c r="D320" s="1" t="s">
        <v>5912</v>
      </c>
      <c r="E320" t="s">
        <v>5913</v>
      </c>
      <c r="F320" t="s">
        <v>5914</v>
      </c>
    </row>
    <row r="321" spans="1:6" x14ac:dyDescent="0.25">
      <c r="A321" s="1" t="s">
        <v>5148</v>
      </c>
      <c r="B321" s="1" t="s">
        <v>5148</v>
      </c>
      <c r="C321" s="1">
        <v>35159</v>
      </c>
      <c r="D321" s="1" t="s">
        <v>5915</v>
      </c>
      <c r="E321" t="s">
        <v>5033</v>
      </c>
      <c r="F321" t="s">
        <v>5033</v>
      </c>
    </row>
    <row r="322" spans="1:6" x14ac:dyDescent="0.25">
      <c r="A322" s="1" t="s">
        <v>5148</v>
      </c>
      <c r="B322" s="1" t="s">
        <v>5148</v>
      </c>
      <c r="C322" s="1">
        <v>35160</v>
      </c>
      <c r="D322" s="1" t="s">
        <v>5916</v>
      </c>
      <c r="E322" t="s">
        <v>5033</v>
      </c>
      <c r="F322" t="s">
        <v>5033</v>
      </c>
    </row>
    <row r="323" spans="1:6" x14ac:dyDescent="0.25">
      <c r="A323" s="1" t="s">
        <v>5148</v>
      </c>
      <c r="B323" s="1" t="s">
        <v>5148</v>
      </c>
      <c r="C323" s="1">
        <v>35161</v>
      </c>
      <c r="D323" s="1" t="s">
        <v>5917</v>
      </c>
      <c r="E323" t="s">
        <v>5033</v>
      </c>
      <c r="F323" t="s">
        <v>5033</v>
      </c>
    </row>
    <row r="324" spans="1:6" x14ac:dyDescent="0.25">
      <c r="A324" s="1" t="s">
        <v>5148</v>
      </c>
      <c r="B324" s="1" t="s">
        <v>5148</v>
      </c>
      <c r="C324" s="1">
        <v>35162</v>
      </c>
      <c r="D324" s="1" t="s">
        <v>5918</v>
      </c>
      <c r="E324" t="s">
        <v>5033</v>
      </c>
      <c r="F324" t="s">
        <v>5033</v>
      </c>
    </row>
    <row r="325" spans="1:6" x14ac:dyDescent="0.25">
      <c r="A325" s="1" t="s">
        <v>1149</v>
      </c>
      <c r="B325" s="1">
        <v>1585</v>
      </c>
      <c r="C325" s="1">
        <v>35166</v>
      </c>
      <c r="D325" s="1" t="s">
        <v>5919</v>
      </c>
      <c r="E325" t="s">
        <v>5920</v>
      </c>
      <c r="F325" t="s">
        <v>5921</v>
      </c>
    </row>
    <row r="326" spans="1:6" x14ac:dyDescent="0.25">
      <c r="A326" s="1" t="s">
        <v>2382</v>
      </c>
      <c r="B326" s="1">
        <v>1586</v>
      </c>
      <c r="C326" s="1">
        <v>35172</v>
      </c>
      <c r="D326" s="1" t="s">
        <v>5922</v>
      </c>
      <c r="E326" t="s">
        <v>5923</v>
      </c>
      <c r="F326" t="s">
        <v>5924</v>
      </c>
    </row>
    <row r="327" spans="1:6" x14ac:dyDescent="0.25">
      <c r="A327" s="1" t="s">
        <v>733</v>
      </c>
      <c r="B327" s="1">
        <v>1596</v>
      </c>
      <c r="C327" s="1">
        <v>35175</v>
      </c>
      <c r="D327" s="1" t="s">
        <v>5925</v>
      </c>
      <c r="E327" t="s">
        <v>5926</v>
      </c>
      <c r="F327" t="s">
        <v>5927</v>
      </c>
    </row>
    <row r="328" spans="1:6" x14ac:dyDescent="0.25">
      <c r="A328" s="1" t="s">
        <v>732</v>
      </c>
      <c r="B328" s="1">
        <v>1595</v>
      </c>
      <c r="C328" s="1">
        <v>35176</v>
      </c>
      <c r="D328" s="1" t="s">
        <v>5928</v>
      </c>
      <c r="E328" t="s">
        <v>5929</v>
      </c>
      <c r="F328" t="s">
        <v>5930</v>
      </c>
    </row>
    <row r="329" spans="1:6" x14ac:dyDescent="0.25">
      <c r="A329" s="1" t="s">
        <v>731</v>
      </c>
      <c r="B329" s="1">
        <v>1594</v>
      </c>
      <c r="C329" s="1">
        <v>35177</v>
      </c>
      <c r="D329" s="1" t="s">
        <v>5931</v>
      </c>
      <c r="E329" t="s">
        <v>5932</v>
      </c>
      <c r="F329" t="s">
        <v>5933</v>
      </c>
    </row>
    <row r="330" spans="1:6" x14ac:dyDescent="0.25">
      <c r="A330" s="1" t="s">
        <v>730</v>
      </c>
      <c r="B330" s="1">
        <v>1593</v>
      </c>
      <c r="C330" s="1">
        <v>35178</v>
      </c>
      <c r="D330" s="1" t="s">
        <v>5934</v>
      </c>
      <c r="E330" t="s">
        <v>5935</v>
      </c>
      <c r="F330" t="s">
        <v>5936</v>
      </c>
    </row>
    <row r="331" spans="1:6" x14ac:dyDescent="0.25">
      <c r="A331" s="1" t="s">
        <v>734</v>
      </c>
      <c r="B331" s="1">
        <v>1597</v>
      </c>
      <c r="C331" s="1">
        <v>35179</v>
      </c>
      <c r="D331" s="1" t="s">
        <v>5937</v>
      </c>
      <c r="E331" t="s">
        <v>5938</v>
      </c>
      <c r="F331" t="s">
        <v>5939</v>
      </c>
    </row>
    <row r="332" spans="1:6" x14ac:dyDescent="0.25">
      <c r="A332" s="1" t="s">
        <v>250</v>
      </c>
      <c r="B332" s="1">
        <v>1591</v>
      </c>
      <c r="C332" s="1">
        <v>35180</v>
      </c>
      <c r="D332" s="1" t="s">
        <v>5940</v>
      </c>
      <c r="E332" t="s">
        <v>5941</v>
      </c>
      <c r="F332" t="s">
        <v>5942</v>
      </c>
    </row>
    <row r="333" spans="1:6" x14ac:dyDescent="0.25">
      <c r="A333" s="1" t="s">
        <v>728</v>
      </c>
      <c r="B333" s="1">
        <v>1589</v>
      </c>
      <c r="C333" s="1">
        <v>35181</v>
      </c>
      <c r="D333" s="1" t="s">
        <v>5943</v>
      </c>
      <c r="E333" t="s">
        <v>5944</v>
      </c>
      <c r="F333" t="s">
        <v>5945</v>
      </c>
    </row>
    <row r="334" spans="1:6" x14ac:dyDescent="0.25">
      <c r="A334" s="1" t="s">
        <v>248</v>
      </c>
      <c r="B334" s="1">
        <v>1588</v>
      </c>
      <c r="C334" s="1">
        <v>35182</v>
      </c>
      <c r="D334" s="1" t="s">
        <v>5946</v>
      </c>
      <c r="E334" t="s">
        <v>5947</v>
      </c>
      <c r="F334" t="s">
        <v>5948</v>
      </c>
    </row>
    <row r="335" spans="1:6" x14ac:dyDescent="0.25">
      <c r="A335" s="1" t="s">
        <v>249</v>
      </c>
      <c r="B335" s="1">
        <v>1590</v>
      </c>
      <c r="C335" s="1">
        <v>35183</v>
      </c>
      <c r="D335" s="1" t="s">
        <v>5949</v>
      </c>
      <c r="E335" t="s">
        <v>5950</v>
      </c>
      <c r="F335" t="s">
        <v>5951</v>
      </c>
    </row>
    <row r="336" spans="1:6" x14ac:dyDescent="0.25">
      <c r="A336" s="1" t="s">
        <v>729</v>
      </c>
      <c r="B336" s="1">
        <v>1592</v>
      </c>
      <c r="C336" s="1">
        <v>35184</v>
      </c>
      <c r="D336" s="1" t="s">
        <v>5952</v>
      </c>
      <c r="E336" t="s">
        <v>5953</v>
      </c>
      <c r="F336" t="s">
        <v>5954</v>
      </c>
    </row>
    <row r="337" spans="1:6" x14ac:dyDescent="0.25">
      <c r="A337" s="1" t="s">
        <v>755</v>
      </c>
      <c r="B337" s="1">
        <v>1714</v>
      </c>
      <c r="C337" s="1">
        <v>35185</v>
      </c>
      <c r="D337" s="1" t="s">
        <v>5955</v>
      </c>
      <c r="E337" t="s">
        <v>5956</v>
      </c>
      <c r="F337" t="s">
        <v>5957</v>
      </c>
    </row>
    <row r="338" spans="1:6" x14ac:dyDescent="0.25">
      <c r="A338" s="1" t="s">
        <v>739</v>
      </c>
      <c r="B338" s="1">
        <v>1602</v>
      </c>
      <c r="C338" s="1">
        <v>35186</v>
      </c>
      <c r="D338" s="1" t="s">
        <v>5958</v>
      </c>
      <c r="E338" t="s">
        <v>5959</v>
      </c>
      <c r="F338" t="s">
        <v>5960</v>
      </c>
    </row>
    <row r="339" spans="1:6" x14ac:dyDescent="0.25">
      <c r="A339" s="1" t="s">
        <v>737</v>
      </c>
      <c r="B339" s="1">
        <v>1600</v>
      </c>
      <c r="C339" s="1">
        <v>35187</v>
      </c>
      <c r="D339" s="1" t="s">
        <v>5961</v>
      </c>
      <c r="E339" t="s">
        <v>5962</v>
      </c>
      <c r="F339" t="s">
        <v>5963</v>
      </c>
    </row>
    <row r="340" spans="1:6" x14ac:dyDescent="0.25">
      <c r="A340" s="1" t="s">
        <v>736</v>
      </c>
      <c r="B340" s="1">
        <v>1599</v>
      </c>
      <c r="C340" s="1">
        <v>35188</v>
      </c>
      <c r="D340" s="1" t="s">
        <v>5964</v>
      </c>
      <c r="E340" t="s">
        <v>5965</v>
      </c>
      <c r="F340" t="s">
        <v>5966</v>
      </c>
    </row>
    <row r="341" spans="1:6" x14ac:dyDescent="0.25">
      <c r="A341" s="1" t="s">
        <v>740</v>
      </c>
      <c r="B341" s="1">
        <v>1603</v>
      </c>
      <c r="C341" s="1">
        <v>35189</v>
      </c>
      <c r="D341" s="1" t="s">
        <v>5967</v>
      </c>
      <c r="E341" t="s">
        <v>5968</v>
      </c>
      <c r="F341" t="s">
        <v>5969</v>
      </c>
    </row>
    <row r="342" spans="1:6" x14ac:dyDescent="0.25">
      <c r="A342" s="1" t="s">
        <v>735</v>
      </c>
      <c r="B342" s="1">
        <v>1598</v>
      </c>
      <c r="C342" s="1">
        <v>35190</v>
      </c>
      <c r="D342" s="1" t="s">
        <v>5970</v>
      </c>
      <c r="E342" t="s">
        <v>5971</v>
      </c>
      <c r="F342" t="s">
        <v>5972</v>
      </c>
    </row>
    <row r="343" spans="1:6" x14ac:dyDescent="0.25">
      <c r="A343" s="1" t="s">
        <v>738</v>
      </c>
      <c r="B343" s="1">
        <v>1601</v>
      </c>
      <c r="C343" s="1">
        <v>35191</v>
      </c>
      <c r="D343" s="1" t="s">
        <v>5973</v>
      </c>
      <c r="E343" t="s">
        <v>5974</v>
      </c>
      <c r="F343" t="s">
        <v>5975</v>
      </c>
    </row>
    <row r="344" spans="1:6" x14ac:dyDescent="0.25">
      <c r="A344" s="1" t="s">
        <v>741</v>
      </c>
      <c r="B344" s="1">
        <v>1604</v>
      </c>
      <c r="C344" s="1">
        <v>35192</v>
      </c>
      <c r="D344" s="1" t="s">
        <v>5976</v>
      </c>
      <c r="E344" t="s">
        <v>5977</v>
      </c>
      <c r="F344" t="s">
        <v>5978</v>
      </c>
    </row>
    <row r="345" spans="1:6" x14ac:dyDescent="0.25">
      <c r="A345" s="1" t="s">
        <v>240</v>
      </c>
      <c r="B345" s="1">
        <v>1564</v>
      </c>
      <c r="C345" s="1">
        <v>35193</v>
      </c>
      <c r="D345" s="1" t="s">
        <v>5979</v>
      </c>
      <c r="E345" t="s">
        <v>5980</v>
      </c>
      <c r="F345" t="s">
        <v>5981</v>
      </c>
    </row>
    <row r="346" spans="1:6" x14ac:dyDescent="0.25">
      <c r="A346" s="1" t="s">
        <v>243</v>
      </c>
      <c r="B346" s="1">
        <v>1567</v>
      </c>
      <c r="C346" s="1">
        <v>35194</v>
      </c>
      <c r="D346" s="1" t="s">
        <v>5982</v>
      </c>
      <c r="E346" t="s">
        <v>5983</v>
      </c>
      <c r="F346" t="s">
        <v>5984</v>
      </c>
    </row>
    <row r="347" spans="1:6" x14ac:dyDescent="0.25">
      <c r="A347" s="1" t="s">
        <v>241</v>
      </c>
      <c r="B347" s="1">
        <v>1565</v>
      </c>
      <c r="C347" s="1">
        <v>35195</v>
      </c>
      <c r="D347" s="1" t="s">
        <v>5985</v>
      </c>
      <c r="E347" t="s">
        <v>5986</v>
      </c>
      <c r="F347" t="s">
        <v>5987</v>
      </c>
    </row>
    <row r="348" spans="1:6" x14ac:dyDescent="0.25">
      <c r="A348" s="1" t="s">
        <v>242</v>
      </c>
      <c r="B348" s="1">
        <v>1566</v>
      </c>
      <c r="C348" s="1">
        <v>35196</v>
      </c>
      <c r="D348" s="1" t="s">
        <v>5988</v>
      </c>
      <c r="E348" t="s">
        <v>5989</v>
      </c>
      <c r="F348" t="s">
        <v>5990</v>
      </c>
    </row>
    <row r="349" spans="1:6" x14ac:dyDescent="0.25">
      <c r="A349" s="1" t="s">
        <v>237</v>
      </c>
      <c r="B349" s="1">
        <v>1561</v>
      </c>
      <c r="C349" s="1">
        <v>35197</v>
      </c>
      <c r="D349" s="1" t="s">
        <v>5991</v>
      </c>
      <c r="E349" t="s">
        <v>5992</v>
      </c>
      <c r="F349" t="s">
        <v>5993</v>
      </c>
    </row>
    <row r="350" spans="1:6" x14ac:dyDescent="0.25">
      <c r="A350" s="1" t="s">
        <v>239</v>
      </c>
      <c r="B350" s="1">
        <v>1563</v>
      </c>
      <c r="C350" s="1">
        <v>35198</v>
      </c>
      <c r="D350" s="1" t="s">
        <v>5994</v>
      </c>
      <c r="E350" t="s">
        <v>5995</v>
      </c>
      <c r="F350" t="s">
        <v>5996</v>
      </c>
    </row>
    <row r="351" spans="1:6" x14ac:dyDescent="0.25">
      <c r="A351" s="1" t="s">
        <v>238</v>
      </c>
      <c r="B351" s="1">
        <v>1562</v>
      </c>
      <c r="C351" s="1">
        <v>35199</v>
      </c>
      <c r="D351" s="1" t="s">
        <v>5997</v>
      </c>
      <c r="E351" t="s">
        <v>5998</v>
      </c>
      <c r="F351" t="s">
        <v>5999</v>
      </c>
    </row>
    <row r="352" spans="1:6" x14ac:dyDescent="0.25">
      <c r="A352" s="1" t="s">
        <v>245</v>
      </c>
      <c r="B352" s="1">
        <v>1569</v>
      </c>
      <c r="C352" s="1">
        <v>35200</v>
      </c>
      <c r="D352" s="1" t="s">
        <v>6000</v>
      </c>
      <c r="E352" t="s">
        <v>6001</v>
      </c>
      <c r="F352" t="s">
        <v>6002</v>
      </c>
    </row>
    <row r="353" spans="1:6" x14ac:dyDescent="0.25">
      <c r="A353" s="1" t="s">
        <v>244</v>
      </c>
      <c r="B353" s="1">
        <v>1568</v>
      </c>
      <c r="C353" s="1">
        <v>35201</v>
      </c>
      <c r="D353" s="1" t="s">
        <v>6003</v>
      </c>
      <c r="E353" t="s">
        <v>6004</v>
      </c>
      <c r="F353" t="s">
        <v>6005</v>
      </c>
    </row>
    <row r="354" spans="1:6" x14ac:dyDescent="0.25">
      <c r="A354" s="1" t="s">
        <v>246</v>
      </c>
      <c r="B354" s="1">
        <v>1570</v>
      </c>
      <c r="C354" s="1">
        <v>35202</v>
      </c>
      <c r="D354" s="1" t="s">
        <v>6006</v>
      </c>
      <c r="E354" t="s">
        <v>6007</v>
      </c>
      <c r="F354" t="s">
        <v>6008</v>
      </c>
    </row>
    <row r="355" spans="1:6" x14ac:dyDescent="0.25">
      <c r="A355" s="1" t="s">
        <v>1246</v>
      </c>
      <c r="B355" s="1">
        <v>166</v>
      </c>
      <c r="C355" s="1">
        <v>35203</v>
      </c>
      <c r="D355" s="1" t="s">
        <v>6009</v>
      </c>
      <c r="E355" t="s">
        <v>6010</v>
      </c>
      <c r="F355" t="s">
        <v>6011</v>
      </c>
    </row>
    <row r="356" spans="1:6" x14ac:dyDescent="0.25">
      <c r="A356" s="1" t="s">
        <v>2380</v>
      </c>
      <c r="B356" s="1">
        <v>1581</v>
      </c>
      <c r="C356" s="1">
        <v>35216</v>
      </c>
      <c r="D356" s="1" t="s">
        <v>6012</v>
      </c>
      <c r="E356" t="s">
        <v>6013</v>
      </c>
      <c r="F356" t="s">
        <v>6014</v>
      </c>
    </row>
    <row r="357" spans="1:6" x14ac:dyDescent="0.25">
      <c r="A357" s="1" t="s">
        <v>2381</v>
      </c>
      <c r="B357" s="1">
        <v>1582</v>
      </c>
      <c r="C357" s="1">
        <v>35217</v>
      </c>
      <c r="D357" s="1" t="s">
        <v>6015</v>
      </c>
      <c r="E357" t="s">
        <v>6016</v>
      </c>
      <c r="F357" t="s">
        <v>6017</v>
      </c>
    </row>
    <row r="358" spans="1:6" x14ac:dyDescent="0.25">
      <c r="A358" s="1" t="s">
        <v>5148</v>
      </c>
      <c r="B358" s="1" t="s">
        <v>5148</v>
      </c>
      <c r="C358" s="1">
        <v>35219</v>
      </c>
      <c r="D358" s="1" t="s">
        <v>6018</v>
      </c>
      <c r="E358" t="s">
        <v>5033</v>
      </c>
      <c r="F358" t="s">
        <v>5033</v>
      </c>
    </row>
    <row r="359" spans="1:6" x14ac:dyDescent="0.25">
      <c r="A359" s="1" t="s">
        <v>435</v>
      </c>
      <c r="B359" s="1">
        <v>409</v>
      </c>
      <c r="C359" s="1">
        <v>35221</v>
      </c>
      <c r="D359" s="1" t="s">
        <v>6019</v>
      </c>
      <c r="E359" t="s">
        <v>6020</v>
      </c>
      <c r="F359" t="s">
        <v>6021</v>
      </c>
    </row>
    <row r="360" spans="1:6" x14ac:dyDescent="0.25">
      <c r="A360" s="1" t="s">
        <v>5148</v>
      </c>
      <c r="B360" s="1" t="s">
        <v>5148</v>
      </c>
      <c r="C360" s="1">
        <v>35268</v>
      </c>
      <c r="D360" s="1" t="s">
        <v>6022</v>
      </c>
      <c r="E360" t="s">
        <v>6023</v>
      </c>
      <c r="F360" t="s">
        <v>6024</v>
      </c>
    </row>
    <row r="361" spans="1:6" x14ac:dyDescent="0.25">
      <c r="A361" s="1" t="s">
        <v>5148</v>
      </c>
      <c r="B361" s="1" t="s">
        <v>5148</v>
      </c>
      <c r="C361" s="1">
        <v>35269</v>
      </c>
      <c r="D361" s="1" t="s">
        <v>6025</v>
      </c>
      <c r="E361" t="s">
        <v>5033</v>
      </c>
      <c r="F361" t="s">
        <v>5033</v>
      </c>
    </row>
    <row r="362" spans="1:6" x14ac:dyDescent="0.25">
      <c r="A362" s="1" t="s">
        <v>5148</v>
      </c>
      <c r="B362" s="1" t="s">
        <v>5148</v>
      </c>
      <c r="C362" s="1">
        <v>35270</v>
      </c>
      <c r="D362" s="1" t="s">
        <v>6026</v>
      </c>
      <c r="E362" t="s">
        <v>6027</v>
      </c>
      <c r="F362" t="s">
        <v>6028</v>
      </c>
    </row>
    <row r="363" spans="1:6" x14ac:dyDescent="0.25">
      <c r="A363" s="1" t="s">
        <v>869</v>
      </c>
      <c r="B363" s="1">
        <v>92</v>
      </c>
      <c r="C363" s="1">
        <v>35273</v>
      </c>
      <c r="D363" s="1" t="s">
        <v>6029</v>
      </c>
      <c r="E363" t="s">
        <v>5033</v>
      </c>
      <c r="F363" t="s">
        <v>5033</v>
      </c>
    </row>
    <row r="364" spans="1:6" x14ac:dyDescent="0.25">
      <c r="A364" s="1" t="s">
        <v>2006</v>
      </c>
      <c r="B364" s="1">
        <v>96</v>
      </c>
      <c r="C364" s="1">
        <v>35285</v>
      </c>
      <c r="D364" s="1" t="s">
        <v>6030</v>
      </c>
      <c r="E364" t="s">
        <v>6031</v>
      </c>
      <c r="F364" t="s">
        <v>6032</v>
      </c>
    </row>
    <row r="365" spans="1:6" x14ac:dyDescent="0.25">
      <c r="A365" s="1" t="s">
        <v>5148</v>
      </c>
      <c r="B365" s="1" t="s">
        <v>5148</v>
      </c>
      <c r="C365" s="1">
        <v>35316</v>
      </c>
      <c r="D365" s="1" t="s">
        <v>6033</v>
      </c>
      <c r="E365" t="s">
        <v>6034</v>
      </c>
      <c r="F365" t="s">
        <v>6035</v>
      </c>
    </row>
    <row r="366" spans="1:6" x14ac:dyDescent="0.25">
      <c r="A366" s="1" t="s">
        <v>5148</v>
      </c>
      <c r="B366" s="1" t="s">
        <v>5148</v>
      </c>
      <c r="C366" s="1">
        <v>35379</v>
      </c>
      <c r="D366" s="1" t="s">
        <v>6036</v>
      </c>
      <c r="E366" t="s">
        <v>5033</v>
      </c>
      <c r="F366" t="s">
        <v>5033</v>
      </c>
    </row>
    <row r="367" spans="1:6" x14ac:dyDescent="0.25">
      <c r="A367" s="1" t="s">
        <v>5148</v>
      </c>
      <c r="B367" s="1" t="s">
        <v>5148</v>
      </c>
      <c r="C367" s="1">
        <v>35385</v>
      </c>
      <c r="D367" s="1" t="s">
        <v>6037</v>
      </c>
      <c r="E367" t="s">
        <v>6038</v>
      </c>
      <c r="F367" t="s">
        <v>6039</v>
      </c>
    </row>
    <row r="368" spans="1:6" x14ac:dyDescent="0.25">
      <c r="A368" s="1" t="s">
        <v>5148</v>
      </c>
      <c r="B368" s="1" t="s">
        <v>5148</v>
      </c>
      <c r="C368" s="1">
        <v>35386</v>
      </c>
      <c r="D368" s="1" t="s">
        <v>6040</v>
      </c>
      <c r="E368" t="s">
        <v>6041</v>
      </c>
      <c r="F368" t="s">
        <v>6042</v>
      </c>
    </row>
    <row r="369" spans="1:6" x14ac:dyDescent="0.25">
      <c r="A369" s="1" t="s">
        <v>330</v>
      </c>
      <c r="B369" s="1">
        <v>1443</v>
      </c>
      <c r="C369" s="1">
        <v>35390</v>
      </c>
      <c r="D369" s="1" t="s">
        <v>6043</v>
      </c>
      <c r="E369" t="s">
        <v>6044</v>
      </c>
      <c r="F369" t="s">
        <v>6045</v>
      </c>
    </row>
    <row r="370" spans="1:6" x14ac:dyDescent="0.25">
      <c r="A370" s="1" t="s">
        <v>5148</v>
      </c>
      <c r="B370" s="1" t="s">
        <v>5148</v>
      </c>
      <c r="C370" s="1">
        <v>35456</v>
      </c>
      <c r="D370" s="1" t="s">
        <v>6046</v>
      </c>
      <c r="E370" t="s">
        <v>6047</v>
      </c>
      <c r="F370" t="s">
        <v>6048</v>
      </c>
    </row>
    <row r="371" spans="1:6" x14ac:dyDescent="0.25">
      <c r="A371" s="1" t="s">
        <v>5148</v>
      </c>
      <c r="B371" s="1" t="s">
        <v>5148</v>
      </c>
      <c r="C371" s="1">
        <v>35457</v>
      </c>
      <c r="D371" s="1" t="s">
        <v>6049</v>
      </c>
      <c r="E371" t="s">
        <v>6050</v>
      </c>
      <c r="F371" t="s">
        <v>6051</v>
      </c>
    </row>
    <row r="372" spans="1:6" x14ac:dyDescent="0.25">
      <c r="A372" s="1" t="s">
        <v>5148</v>
      </c>
      <c r="B372" s="1" t="s">
        <v>5148</v>
      </c>
      <c r="C372" s="1">
        <v>35462</v>
      </c>
      <c r="D372" s="1" t="s">
        <v>6052</v>
      </c>
      <c r="E372" t="s">
        <v>6053</v>
      </c>
      <c r="F372" t="s">
        <v>6054</v>
      </c>
    </row>
    <row r="373" spans="1:6" x14ac:dyDescent="0.25">
      <c r="A373" s="1" t="s">
        <v>5148</v>
      </c>
      <c r="B373" s="1" t="s">
        <v>5148</v>
      </c>
      <c r="C373" s="1">
        <v>35463</v>
      </c>
      <c r="D373" s="1" t="s">
        <v>6055</v>
      </c>
      <c r="E373" t="s">
        <v>6056</v>
      </c>
      <c r="F373" t="s">
        <v>6057</v>
      </c>
    </row>
    <row r="374" spans="1:6" x14ac:dyDescent="0.25">
      <c r="A374" s="1" t="s">
        <v>5148</v>
      </c>
      <c r="B374" s="1" t="s">
        <v>5148</v>
      </c>
      <c r="C374" s="1">
        <v>35464</v>
      </c>
      <c r="D374" s="1" t="s">
        <v>6058</v>
      </c>
      <c r="E374" t="s">
        <v>6059</v>
      </c>
      <c r="F374" t="s">
        <v>6060</v>
      </c>
    </row>
    <row r="375" spans="1:6" x14ac:dyDescent="0.25">
      <c r="A375" s="1" t="s">
        <v>5148</v>
      </c>
      <c r="B375" s="1" t="s">
        <v>5148</v>
      </c>
      <c r="C375" s="1">
        <v>35465</v>
      </c>
      <c r="D375" s="1" t="s">
        <v>6061</v>
      </c>
      <c r="E375" t="s">
        <v>6062</v>
      </c>
      <c r="F375" t="s">
        <v>6063</v>
      </c>
    </row>
    <row r="376" spans="1:6" x14ac:dyDescent="0.25">
      <c r="A376" s="1" t="s">
        <v>5148</v>
      </c>
      <c r="B376" s="1" t="s">
        <v>5148</v>
      </c>
      <c r="C376" s="1">
        <v>35466</v>
      </c>
      <c r="D376" s="1" t="s">
        <v>6064</v>
      </c>
      <c r="E376" t="s">
        <v>6065</v>
      </c>
      <c r="F376" t="s">
        <v>6066</v>
      </c>
    </row>
    <row r="377" spans="1:6" x14ac:dyDescent="0.25">
      <c r="A377" s="1" t="s">
        <v>743</v>
      </c>
      <c r="B377" s="1">
        <v>1627</v>
      </c>
      <c r="C377" s="1">
        <v>36097</v>
      </c>
      <c r="D377" s="1" t="s">
        <v>6067</v>
      </c>
      <c r="E377" t="s">
        <v>6068</v>
      </c>
      <c r="F377" t="s">
        <v>6069</v>
      </c>
    </row>
    <row r="378" spans="1:6" x14ac:dyDescent="0.25">
      <c r="A378" s="1" t="s">
        <v>871</v>
      </c>
      <c r="B378" s="1">
        <v>249</v>
      </c>
      <c r="C378" s="1">
        <v>36098</v>
      </c>
      <c r="D378" s="1" t="s">
        <v>6070</v>
      </c>
      <c r="E378" t="s">
        <v>6071</v>
      </c>
      <c r="F378" t="s">
        <v>6072</v>
      </c>
    </row>
    <row r="379" spans="1:6" x14ac:dyDescent="0.25">
      <c r="A379" s="1" t="s">
        <v>872</v>
      </c>
      <c r="B379" s="1">
        <v>250</v>
      </c>
      <c r="C379" s="1">
        <v>36099</v>
      </c>
      <c r="D379" s="1" t="s">
        <v>6073</v>
      </c>
      <c r="E379" t="s">
        <v>6074</v>
      </c>
      <c r="F379" t="s">
        <v>6075</v>
      </c>
    </row>
    <row r="380" spans="1:6" x14ac:dyDescent="0.25">
      <c r="A380" s="1" t="s">
        <v>2005</v>
      </c>
      <c r="B380" s="1">
        <v>95</v>
      </c>
      <c r="C380" s="1">
        <v>36101</v>
      </c>
      <c r="D380" s="1" t="s">
        <v>6076</v>
      </c>
      <c r="E380" t="s">
        <v>6077</v>
      </c>
      <c r="F380" t="s">
        <v>6078</v>
      </c>
    </row>
    <row r="381" spans="1:6" x14ac:dyDescent="0.25">
      <c r="A381" s="1" t="s">
        <v>785</v>
      </c>
      <c r="B381" s="1">
        <v>251</v>
      </c>
      <c r="C381" s="1">
        <v>36102</v>
      </c>
      <c r="D381" s="1" t="s">
        <v>6079</v>
      </c>
      <c r="E381" t="s">
        <v>6080</v>
      </c>
      <c r="F381" t="s">
        <v>6081</v>
      </c>
    </row>
    <row r="382" spans="1:6" x14ac:dyDescent="0.25">
      <c r="A382" s="1" t="s">
        <v>870</v>
      </c>
      <c r="B382" s="1">
        <v>248</v>
      </c>
      <c r="C382" s="1">
        <v>36103</v>
      </c>
      <c r="D382" s="1" t="s">
        <v>6082</v>
      </c>
      <c r="E382" t="s">
        <v>6083</v>
      </c>
      <c r="F382" t="s">
        <v>6084</v>
      </c>
    </row>
    <row r="383" spans="1:6" x14ac:dyDescent="0.25">
      <c r="A383" s="1" t="s">
        <v>979</v>
      </c>
      <c r="B383" s="1">
        <v>148</v>
      </c>
      <c r="C383" s="1">
        <v>36104</v>
      </c>
      <c r="D383" s="1" t="s">
        <v>6085</v>
      </c>
      <c r="E383" t="s">
        <v>6086</v>
      </c>
      <c r="F383" t="s">
        <v>6087</v>
      </c>
    </row>
    <row r="384" spans="1:6" x14ac:dyDescent="0.25">
      <c r="A384" s="1" t="s">
        <v>977</v>
      </c>
      <c r="B384" s="1">
        <v>146</v>
      </c>
      <c r="C384" s="1">
        <v>36105</v>
      </c>
      <c r="D384" s="1" t="s">
        <v>6088</v>
      </c>
      <c r="E384" t="s">
        <v>6089</v>
      </c>
      <c r="F384" t="s">
        <v>6090</v>
      </c>
    </row>
    <row r="385" spans="1:6" x14ac:dyDescent="0.25">
      <c r="A385" s="1" t="s">
        <v>978</v>
      </c>
      <c r="B385" s="1">
        <v>147</v>
      </c>
      <c r="C385" s="1">
        <v>36106</v>
      </c>
      <c r="D385" s="1" t="s">
        <v>6091</v>
      </c>
      <c r="E385" t="s">
        <v>6092</v>
      </c>
      <c r="F385" t="s">
        <v>6093</v>
      </c>
    </row>
    <row r="386" spans="1:6" x14ac:dyDescent="0.25">
      <c r="A386" s="1" t="s">
        <v>25</v>
      </c>
      <c r="B386" s="1">
        <v>14</v>
      </c>
      <c r="C386" s="1">
        <v>36108</v>
      </c>
      <c r="D386" s="1" t="s">
        <v>6094</v>
      </c>
      <c r="E386" t="s">
        <v>6095</v>
      </c>
      <c r="F386" t="s">
        <v>6096</v>
      </c>
    </row>
    <row r="387" spans="1:6" x14ac:dyDescent="0.25">
      <c r="A387" s="1" t="s">
        <v>20</v>
      </c>
      <c r="B387" s="1">
        <v>9</v>
      </c>
      <c r="C387" s="1">
        <v>36109</v>
      </c>
      <c r="D387" s="1" t="s">
        <v>6097</v>
      </c>
      <c r="E387" t="s">
        <v>6098</v>
      </c>
      <c r="F387" t="s">
        <v>6099</v>
      </c>
    </row>
    <row r="388" spans="1:6" x14ac:dyDescent="0.25">
      <c r="A388" s="1" t="s">
        <v>31</v>
      </c>
      <c r="B388" s="1">
        <v>20</v>
      </c>
      <c r="C388" s="1">
        <v>36110</v>
      </c>
      <c r="D388" s="1" t="s">
        <v>6100</v>
      </c>
      <c r="E388" t="s">
        <v>6101</v>
      </c>
      <c r="F388" t="s">
        <v>6102</v>
      </c>
    </row>
    <row r="389" spans="1:6" x14ac:dyDescent="0.25">
      <c r="A389" s="1" t="s">
        <v>1452</v>
      </c>
      <c r="B389" s="1">
        <v>293</v>
      </c>
      <c r="C389" s="1">
        <v>36112</v>
      </c>
      <c r="D389" s="1" t="s">
        <v>6103</v>
      </c>
      <c r="E389" t="s">
        <v>6104</v>
      </c>
      <c r="F389" t="s">
        <v>6105</v>
      </c>
    </row>
    <row r="390" spans="1:6" x14ac:dyDescent="0.25">
      <c r="A390" s="1" t="s">
        <v>1454</v>
      </c>
      <c r="B390" s="1">
        <v>295</v>
      </c>
      <c r="C390" s="1">
        <v>36113</v>
      </c>
      <c r="D390" s="1" t="s">
        <v>6106</v>
      </c>
      <c r="E390" t="s">
        <v>6107</v>
      </c>
      <c r="F390" t="s">
        <v>6108</v>
      </c>
    </row>
    <row r="391" spans="1:6" x14ac:dyDescent="0.25">
      <c r="A391" s="1" t="s">
        <v>1440</v>
      </c>
      <c r="B391" s="1">
        <v>278</v>
      </c>
      <c r="C391" s="1">
        <v>36114</v>
      </c>
      <c r="D391" s="1" t="s">
        <v>6109</v>
      </c>
      <c r="E391" t="s">
        <v>6110</v>
      </c>
      <c r="F391" t="s">
        <v>6111</v>
      </c>
    </row>
    <row r="392" spans="1:6" x14ac:dyDescent="0.25">
      <c r="A392" s="1" t="s">
        <v>1439</v>
      </c>
      <c r="B392" s="1">
        <v>277</v>
      </c>
      <c r="C392" s="1">
        <v>36115</v>
      </c>
      <c r="D392" s="1" t="s">
        <v>6112</v>
      </c>
      <c r="E392" t="s">
        <v>6113</v>
      </c>
      <c r="F392" t="s">
        <v>6114</v>
      </c>
    </row>
    <row r="393" spans="1:6" x14ac:dyDescent="0.25">
      <c r="A393" s="1" t="s">
        <v>1441</v>
      </c>
      <c r="B393" s="1">
        <v>279</v>
      </c>
      <c r="C393" s="1">
        <v>36116</v>
      </c>
      <c r="D393" s="1" t="s">
        <v>6115</v>
      </c>
      <c r="E393" t="s">
        <v>6116</v>
      </c>
      <c r="F393" t="s">
        <v>6117</v>
      </c>
    </row>
    <row r="394" spans="1:6" x14ac:dyDescent="0.25">
      <c r="A394" s="1" t="s">
        <v>1453</v>
      </c>
      <c r="B394" s="1">
        <v>294</v>
      </c>
      <c r="C394" s="1">
        <v>36117</v>
      </c>
      <c r="D394" s="1" t="s">
        <v>6118</v>
      </c>
      <c r="E394" t="s">
        <v>6119</v>
      </c>
      <c r="F394" t="s">
        <v>6120</v>
      </c>
    </row>
    <row r="395" spans="1:6" x14ac:dyDescent="0.25">
      <c r="A395" s="1" t="s">
        <v>1442</v>
      </c>
      <c r="B395" s="1">
        <v>280</v>
      </c>
      <c r="C395" s="1">
        <v>36118</v>
      </c>
      <c r="D395" s="1" t="s">
        <v>6121</v>
      </c>
      <c r="E395" t="s">
        <v>6122</v>
      </c>
      <c r="F395" t="s">
        <v>6123</v>
      </c>
    </row>
    <row r="396" spans="1:6" x14ac:dyDescent="0.25">
      <c r="A396" s="1" t="s">
        <v>1443</v>
      </c>
      <c r="B396" s="1">
        <v>281</v>
      </c>
      <c r="C396" s="1">
        <v>36119</v>
      </c>
      <c r="D396" s="1" t="s">
        <v>6124</v>
      </c>
      <c r="E396" t="s">
        <v>6125</v>
      </c>
      <c r="F396" t="s">
        <v>6126</v>
      </c>
    </row>
    <row r="397" spans="1:6" x14ac:dyDescent="0.25">
      <c r="A397" s="1" t="s">
        <v>1236</v>
      </c>
      <c r="B397" s="1">
        <v>23</v>
      </c>
      <c r="C397" s="1">
        <v>36155</v>
      </c>
      <c r="D397" s="1" t="s">
        <v>6127</v>
      </c>
      <c r="E397" t="s">
        <v>6128</v>
      </c>
      <c r="F397" t="s">
        <v>6129</v>
      </c>
    </row>
    <row r="398" spans="1:6" x14ac:dyDescent="0.25">
      <c r="A398" s="1" t="s">
        <v>5148</v>
      </c>
      <c r="B398" s="1" t="s">
        <v>5148</v>
      </c>
      <c r="C398" s="1">
        <v>36156</v>
      </c>
      <c r="D398" s="1" t="s">
        <v>6130</v>
      </c>
      <c r="E398" t="s">
        <v>6131</v>
      </c>
      <c r="F398" t="s">
        <v>6132</v>
      </c>
    </row>
    <row r="399" spans="1:6" x14ac:dyDescent="0.25">
      <c r="A399" s="1" t="s">
        <v>792</v>
      </c>
      <c r="B399" s="1">
        <v>104</v>
      </c>
      <c r="C399" s="1">
        <v>36157</v>
      </c>
      <c r="D399" s="1" t="s">
        <v>6133</v>
      </c>
      <c r="E399" t="s">
        <v>6134</v>
      </c>
      <c r="F399" t="s">
        <v>6135</v>
      </c>
    </row>
    <row r="400" spans="1:6" x14ac:dyDescent="0.25">
      <c r="A400" s="1" t="s">
        <v>226</v>
      </c>
      <c r="B400" s="1">
        <v>1473</v>
      </c>
      <c r="C400" s="1">
        <v>36158</v>
      </c>
      <c r="D400" s="1" t="s">
        <v>6136</v>
      </c>
      <c r="E400" t="s">
        <v>6137</v>
      </c>
      <c r="F400" t="s">
        <v>6138</v>
      </c>
    </row>
    <row r="401" spans="1:6" x14ac:dyDescent="0.25">
      <c r="A401" s="1" t="s">
        <v>700</v>
      </c>
      <c r="B401" s="1">
        <v>1474</v>
      </c>
      <c r="C401" s="1">
        <v>36159</v>
      </c>
      <c r="D401" s="1" t="s">
        <v>6139</v>
      </c>
      <c r="E401" t="s">
        <v>6140</v>
      </c>
      <c r="F401" t="s">
        <v>6141</v>
      </c>
    </row>
    <row r="402" spans="1:6" x14ac:dyDescent="0.25">
      <c r="A402" s="1" t="s">
        <v>1433</v>
      </c>
      <c r="B402" s="1">
        <v>268</v>
      </c>
      <c r="C402" s="1">
        <v>36162</v>
      </c>
      <c r="D402" s="1" t="s">
        <v>6142</v>
      </c>
      <c r="E402" t="s">
        <v>6143</v>
      </c>
      <c r="F402" t="s">
        <v>6144</v>
      </c>
    </row>
    <row r="403" spans="1:6" x14ac:dyDescent="0.25">
      <c r="A403" s="1" t="s">
        <v>2316</v>
      </c>
      <c r="B403" s="1">
        <v>200</v>
      </c>
      <c r="C403" s="1">
        <v>36172</v>
      </c>
      <c r="D403" s="1" t="s">
        <v>6145</v>
      </c>
      <c r="E403" t="s">
        <v>6146</v>
      </c>
      <c r="F403" t="s">
        <v>6147</v>
      </c>
    </row>
    <row r="404" spans="1:6" x14ac:dyDescent="0.25">
      <c r="A404" s="1" t="s">
        <v>5148</v>
      </c>
      <c r="B404" s="1" t="s">
        <v>5148</v>
      </c>
      <c r="C404" s="1">
        <v>36177</v>
      </c>
      <c r="D404" s="1" t="s">
        <v>6148</v>
      </c>
      <c r="E404" t="s">
        <v>6149</v>
      </c>
      <c r="F404" t="s">
        <v>6150</v>
      </c>
    </row>
    <row r="405" spans="1:6" x14ac:dyDescent="0.25">
      <c r="A405" s="1" t="s">
        <v>5148</v>
      </c>
      <c r="B405" s="1" t="s">
        <v>5148</v>
      </c>
      <c r="C405" s="1">
        <v>36178</v>
      </c>
      <c r="D405" s="1" t="s">
        <v>6151</v>
      </c>
      <c r="E405" t="s">
        <v>6152</v>
      </c>
      <c r="F405" t="s">
        <v>6153</v>
      </c>
    </row>
    <row r="406" spans="1:6" x14ac:dyDescent="0.25">
      <c r="A406" s="1" t="s">
        <v>835</v>
      </c>
      <c r="B406" s="1">
        <v>110</v>
      </c>
      <c r="C406" s="1">
        <v>36179</v>
      </c>
      <c r="D406" s="1" t="s">
        <v>6154</v>
      </c>
      <c r="E406" t="s">
        <v>6155</v>
      </c>
      <c r="F406" t="s">
        <v>6156</v>
      </c>
    </row>
    <row r="407" spans="1:6" x14ac:dyDescent="0.25">
      <c r="A407" s="1" t="s">
        <v>826</v>
      </c>
      <c r="B407" s="1">
        <v>116</v>
      </c>
      <c r="C407" s="1">
        <v>36180</v>
      </c>
      <c r="D407" s="1" t="s">
        <v>6157</v>
      </c>
      <c r="E407" t="s">
        <v>6158</v>
      </c>
      <c r="F407" t="s">
        <v>6159</v>
      </c>
    </row>
    <row r="408" spans="1:6" x14ac:dyDescent="0.25">
      <c r="A408" s="1" t="s">
        <v>2285</v>
      </c>
      <c r="B408" s="1">
        <v>259</v>
      </c>
      <c r="C408" s="1">
        <v>36181</v>
      </c>
      <c r="D408" s="1" t="s">
        <v>6160</v>
      </c>
      <c r="E408" t="s">
        <v>6161</v>
      </c>
      <c r="F408" t="s">
        <v>6162</v>
      </c>
    </row>
    <row r="409" spans="1:6" x14ac:dyDescent="0.25">
      <c r="A409" s="1" t="s">
        <v>975</v>
      </c>
      <c r="B409" s="1">
        <v>258</v>
      </c>
      <c r="C409" s="1">
        <v>36182</v>
      </c>
      <c r="D409" s="1" t="s">
        <v>6163</v>
      </c>
      <c r="E409" t="s">
        <v>6164</v>
      </c>
      <c r="F409" t="s">
        <v>6165</v>
      </c>
    </row>
    <row r="410" spans="1:6" x14ac:dyDescent="0.25">
      <c r="A410" s="1" t="s">
        <v>409</v>
      </c>
      <c r="B410" s="1">
        <v>257</v>
      </c>
      <c r="C410" s="1">
        <v>36183</v>
      </c>
      <c r="D410" s="1" t="s">
        <v>6166</v>
      </c>
      <c r="E410" t="s">
        <v>5033</v>
      </c>
      <c r="F410" t="s">
        <v>5033</v>
      </c>
    </row>
    <row r="411" spans="1:6" x14ac:dyDescent="0.25">
      <c r="A411" s="1" t="s">
        <v>860</v>
      </c>
      <c r="B411" s="1">
        <v>52</v>
      </c>
      <c r="C411" s="1">
        <v>36184</v>
      </c>
      <c r="D411" s="1" t="s">
        <v>6167</v>
      </c>
      <c r="E411" t="s">
        <v>5033</v>
      </c>
      <c r="F411" t="s">
        <v>5033</v>
      </c>
    </row>
    <row r="412" spans="1:6" x14ac:dyDescent="0.25">
      <c r="A412" s="1" t="s">
        <v>1370</v>
      </c>
      <c r="B412" s="1">
        <v>184</v>
      </c>
      <c r="C412" s="1">
        <v>36185</v>
      </c>
      <c r="D412" s="1" t="s">
        <v>6168</v>
      </c>
      <c r="E412" t="s">
        <v>5033</v>
      </c>
      <c r="F412" t="s">
        <v>5033</v>
      </c>
    </row>
    <row r="413" spans="1:6" x14ac:dyDescent="0.25">
      <c r="A413" s="1" t="s">
        <v>1376</v>
      </c>
      <c r="B413" s="1">
        <v>191</v>
      </c>
      <c r="C413" s="1">
        <v>36186</v>
      </c>
      <c r="D413" s="1" t="s">
        <v>6169</v>
      </c>
      <c r="E413" t="s">
        <v>6170</v>
      </c>
      <c r="F413" t="s">
        <v>6171</v>
      </c>
    </row>
    <row r="414" spans="1:6" x14ac:dyDescent="0.25">
      <c r="A414" s="1" t="s">
        <v>1377</v>
      </c>
      <c r="B414" s="1">
        <v>192</v>
      </c>
      <c r="C414" s="1">
        <v>36187</v>
      </c>
      <c r="D414" s="1" t="s">
        <v>6172</v>
      </c>
      <c r="E414" t="s">
        <v>6173</v>
      </c>
      <c r="F414" t="s">
        <v>6174</v>
      </c>
    </row>
    <row r="415" spans="1:6" x14ac:dyDescent="0.25">
      <c r="A415" s="1" t="s">
        <v>313</v>
      </c>
      <c r="B415" s="1">
        <v>1</v>
      </c>
      <c r="C415" s="1">
        <v>36188</v>
      </c>
      <c r="D415" s="1" t="s">
        <v>6175</v>
      </c>
      <c r="E415" t="s">
        <v>6176</v>
      </c>
      <c r="F415" t="s">
        <v>6177</v>
      </c>
    </row>
    <row r="416" spans="1:6" x14ac:dyDescent="0.25">
      <c r="A416" s="1" t="s">
        <v>1237</v>
      </c>
      <c r="B416" s="1">
        <v>24</v>
      </c>
      <c r="C416" s="1">
        <v>36189</v>
      </c>
      <c r="D416" s="1" t="s">
        <v>6178</v>
      </c>
      <c r="E416" t="s">
        <v>6179</v>
      </c>
      <c r="F416" t="s">
        <v>6180</v>
      </c>
    </row>
    <row r="417" spans="1:6" x14ac:dyDescent="0.25">
      <c r="A417" s="1" t="s">
        <v>951</v>
      </c>
      <c r="B417" s="1">
        <v>254</v>
      </c>
      <c r="C417" s="1">
        <v>36190</v>
      </c>
      <c r="D417" s="1" t="s">
        <v>6181</v>
      </c>
      <c r="E417" t="s">
        <v>6182</v>
      </c>
      <c r="F417" t="s">
        <v>6183</v>
      </c>
    </row>
    <row r="418" spans="1:6" x14ac:dyDescent="0.25">
      <c r="A418" s="1" t="s">
        <v>1255</v>
      </c>
      <c r="B418" s="1">
        <v>164</v>
      </c>
      <c r="C418" s="1">
        <v>36191</v>
      </c>
      <c r="D418" s="1" t="s">
        <v>6184</v>
      </c>
      <c r="E418" t="s">
        <v>6185</v>
      </c>
      <c r="F418" t="s">
        <v>6186</v>
      </c>
    </row>
    <row r="419" spans="1:6" x14ac:dyDescent="0.25">
      <c r="A419" s="1" t="s">
        <v>1742</v>
      </c>
      <c r="B419" s="1">
        <v>1610</v>
      </c>
      <c r="C419" s="1">
        <v>36197</v>
      </c>
      <c r="D419" s="1" t="s">
        <v>6187</v>
      </c>
      <c r="E419" t="s">
        <v>6188</v>
      </c>
      <c r="F419" t="s">
        <v>6189</v>
      </c>
    </row>
    <row r="420" spans="1:6" x14ac:dyDescent="0.25">
      <c r="A420" s="1" t="s">
        <v>1740</v>
      </c>
      <c r="B420" s="1">
        <v>1608</v>
      </c>
      <c r="C420" s="1">
        <v>36198</v>
      </c>
      <c r="D420" s="1" t="s">
        <v>6190</v>
      </c>
      <c r="E420" t="s">
        <v>6191</v>
      </c>
      <c r="F420" t="s">
        <v>6192</v>
      </c>
    </row>
    <row r="421" spans="1:6" x14ac:dyDescent="0.25">
      <c r="A421" s="1" t="s">
        <v>1739</v>
      </c>
      <c r="B421" s="1">
        <v>1607</v>
      </c>
      <c r="C421" s="1">
        <v>36199</v>
      </c>
      <c r="D421" s="1" t="s">
        <v>6193</v>
      </c>
      <c r="E421" t="s">
        <v>6194</v>
      </c>
      <c r="F421" t="s">
        <v>6195</v>
      </c>
    </row>
    <row r="422" spans="1:6" x14ac:dyDescent="0.25">
      <c r="A422" s="1" t="s">
        <v>1737</v>
      </c>
      <c r="B422" s="1">
        <v>1605</v>
      </c>
      <c r="C422" s="1">
        <v>36200</v>
      </c>
      <c r="D422" s="1" t="s">
        <v>6196</v>
      </c>
      <c r="E422" t="s">
        <v>6197</v>
      </c>
      <c r="F422" t="s">
        <v>6198</v>
      </c>
    </row>
    <row r="423" spans="1:6" x14ac:dyDescent="0.25">
      <c r="A423" s="1" t="s">
        <v>1755</v>
      </c>
      <c r="B423" s="1">
        <v>1715</v>
      </c>
      <c r="C423" s="1">
        <v>36201</v>
      </c>
      <c r="D423" s="1" t="s">
        <v>6199</v>
      </c>
      <c r="E423" t="s">
        <v>6200</v>
      </c>
      <c r="F423" t="s">
        <v>6201</v>
      </c>
    </row>
    <row r="424" spans="1:6" x14ac:dyDescent="0.25">
      <c r="A424" s="1" t="s">
        <v>1744</v>
      </c>
      <c r="B424" s="1">
        <v>1612</v>
      </c>
      <c r="C424" s="1">
        <v>36202</v>
      </c>
      <c r="D424" s="1" t="s">
        <v>6202</v>
      </c>
      <c r="E424" t="s">
        <v>6203</v>
      </c>
      <c r="F424" t="s">
        <v>6204</v>
      </c>
    </row>
    <row r="425" spans="1:6" x14ac:dyDescent="0.25">
      <c r="A425" s="1" t="s">
        <v>1741</v>
      </c>
      <c r="B425" s="1">
        <v>1609</v>
      </c>
      <c r="C425" s="1">
        <v>36203</v>
      </c>
      <c r="D425" s="1" t="s">
        <v>6205</v>
      </c>
      <c r="E425" t="s">
        <v>6206</v>
      </c>
      <c r="F425" t="s">
        <v>6207</v>
      </c>
    </row>
    <row r="426" spans="1:6" x14ac:dyDescent="0.25">
      <c r="A426" s="1" t="s">
        <v>1738</v>
      </c>
      <c r="B426" s="1">
        <v>1606</v>
      </c>
      <c r="C426" s="1">
        <v>36204</v>
      </c>
      <c r="D426" s="1" t="s">
        <v>6208</v>
      </c>
      <c r="E426" t="s">
        <v>6209</v>
      </c>
      <c r="F426" t="s">
        <v>6210</v>
      </c>
    </row>
    <row r="427" spans="1:6" x14ac:dyDescent="0.25">
      <c r="A427" s="1" t="s">
        <v>1752</v>
      </c>
      <c r="B427" s="1">
        <v>1620</v>
      </c>
      <c r="C427" s="1">
        <v>36205</v>
      </c>
      <c r="D427" s="1" t="s">
        <v>6211</v>
      </c>
      <c r="E427" t="s">
        <v>6212</v>
      </c>
      <c r="F427" t="s">
        <v>6213</v>
      </c>
    </row>
    <row r="428" spans="1:6" x14ac:dyDescent="0.25">
      <c r="A428" s="1" t="s">
        <v>1745</v>
      </c>
      <c r="B428" s="1">
        <v>1613</v>
      </c>
      <c r="C428" s="1">
        <v>36206</v>
      </c>
      <c r="D428" s="1" t="s">
        <v>6214</v>
      </c>
      <c r="E428" t="s">
        <v>6215</v>
      </c>
      <c r="F428" t="s">
        <v>6216</v>
      </c>
    </row>
    <row r="429" spans="1:6" x14ac:dyDescent="0.25">
      <c r="A429" s="1" t="s">
        <v>5148</v>
      </c>
      <c r="B429" s="1" t="s">
        <v>5148</v>
      </c>
      <c r="C429" s="1">
        <v>36207</v>
      </c>
      <c r="D429" s="1" t="s">
        <v>6217</v>
      </c>
      <c r="E429" t="s">
        <v>5033</v>
      </c>
      <c r="F429" t="s">
        <v>5033</v>
      </c>
    </row>
    <row r="430" spans="1:6" x14ac:dyDescent="0.25">
      <c r="A430" s="1" t="s">
        <v>5148</v>
      </c>
      <c r="B430" s="1" t="s">
        <v>5148</v>
      </c>
      <c r="C430" s="1">
        <v>36208</v>
      </c>
      <c r="D430" s="1" t="s">
        <v>6218</v>
      </c>
      <c r="E430" t="s">
        <v>5033</v>
      </c>
      <c r="F430" t="s">
        <v>5033</v>
      </c>
    </row>
    <row r="431" spans="1:6" x14ac:dyDescent="0.25">
      <c r="A431" s="1" t="s">
        <v>1743</v>
      </c>
      <c r="B431" s="1">
        <v>1611</v>
      </c>
      <c r="C431" s="1">
        <v>36213</v>
      </c>
      <c r="D431" s="1" t="s">
        <v>6219</v>
      </c>
      <c r="E431" t="s">
        <v>6220</v>
      </c>
      <c r="F431" t="s">
        <v>6221</v>
      </c>
    </row>
    <row r="432" spans="1:6" x14ac:dyDescent="0.25">
      <c r="A432" s="1" t="s">
        <v>5148</v>
      </c>
      <c r="B432" s="1" t="s">
        <v>5148</v>
      </c>
      <c r="C432" s="1">
        <v>36214</v>
      </c>
      <c r="D432" s="1" t="s">
        <v>6222</v>
      </c>
      <c r="E432" t="s">
        <v>5033</v>
      </c>
      <c r="F432" t="s">
        <v>5033</v>
      </c>
    </row>
    <row r="433" spans="1:6" x14ac:dyDescent="0.25">
      <c r="A433" s="1" t="s">
        <v>1751</v>
      </c>
      <c r="B433" s="1">
        <v>1619</v>
      </c>
      <c r="C433" s="1">
        <v>36218</v>
      </c>
      <c r="D433" s="1" t="s">
        <v>6223</v>
      </c>
      <c r="E433" t="s">
        <v>6224</v>
      </c>
      <c r="F433" t="s">
        <v>6225</v>
      </c>
    </row>
    <row r="434" spans="1:6" x14ac:dyDescent="0.25">
      <c r="A434" s="1" t="s">
        <v>1746</v>
      </c>
      <c r="B434" s="1">
        <v>1614</v>
      </c>
      <c r="C434" s="1">
        <v>36219</v>
      </c>
      <c r="D434" s="1" t="s">
        <v>6226</v>
      </c>
      <c r="E434" t="s">
        <v>6227</v>
      </c>
      <c r="F434" t="s">
        <v>6228</v>
      </c>
    </row>
    <row r="435" spans="1:6" x14ac:dyDescent="0.25">
      <c r="A435" s="1" t="s">
        <v>1747</v>
      </c>
      <c r="B435" s="1">
        <v>1615</v>
      </c>
      <c r="C435" s="1">
        <v>36221</v>
      </c>
      <c r="D435" s="1" t="s">
        <v>6229</v>
      </c>
      <c r="E435" t="s">
        <v>6230</v>
      </c>
      <c r="F435" t="s">
        <v>6231</v>
      </c>
    </row>
    <row r="436" spans="1:6" x14ac:dyDescent="0.25">
      <c r="A436" s="1" t="s">
        <v>1210</v>
      </c>
      <c r="B436" s="1">
        <v>151</v>
      </c>
      <c r="C436" s="1">
        <v>36223</v>
      </c>
      <c r="D436" s="1" t="s">
        <v>6232</v>
      </c>
      <c r="E436" t="s">
        <v>6233</v>
      </c>
      <c r="F436" t="s">
        <v>6234</v>
      </c>
    </row>
    <row r="437" spans="1:6" x14ac:dyDescent="0.25">
      <c r="A437" s="1" t="s">
        <v>1209</v>
      </c>
      <c r="B437" s="1">
        <v>150</v>
      </c>
      <c r="C437" s="1">
        <v>36224</v>
      </c>
      <c r="D437" s="1" t="s">
        <v>6235</v>
      </c>
      <c r="E437" t="s">
        <v>6236</v>
      </c>
      <c r="F437" t="s">
        <v>6237</v>
      </c>
    </row>
    <row r="438" spans="1:6" x14ac:dyDescent="0.25">
      <c r="A438" s="1" t="s">
        <v>5148</v>
      </c>
      <c r="B438" s="1" t="s">
        <v>5148</v>
      </c>
      <c r="C438" s="1">
        <v>36226</v>
      </c>
      <c r="D438" s="1" t="s">
        <v>6238</v>
      </c>
      <c r="E438" t="s">
        <v>5033</v>
      </c>
      <c r="F438" t="s">
        <v>5033</v>
      </c>
    </row>
    <row r="439" spans="1:6" x14ac:dyDescent="0.25">
      <c r="A439" s="1" t="s">
        <v>791</v>
      </c>
      <c r="B439" s="1">
        <v>103</v>
      </c>
      <c r="C439" s="1">
        <v>36227</v>
      </c>
      <c r="D439" s="1" t="s">
        <v>6239</v>
      </c>
      <c r="E439" t="s">
        <v>6240</v>
      </c>
      <c r="F439" t="s">
        <v>6241</v>
      </c>
    </row>
    <row r="440" spans="1:6" x14ac:dyDescent="0.25">
      <c r="A440" s="1" t="s">
        <v>1435</v>
      </c>
      <c r="B440" s="1">
        <v>270</v>
      </c>
      <c r="C440" s="1">
        <v>36228</v>
      </c>
      <c r="D440" s="1" t="s">
        <v>6242</v>
      </c>
      <c r="E440" t="s">
        <v>6243</v>
      </c>
      <c r="F440" t="s">
        <v>6244</v>
      </c>
    </row>
    <row r="441" spans="1:6" x14ac:dyDescent="0.25">
      <c r="A441" s="1" t="s">
        <v>1305</v>
      </c>
      <c r="B441" s="1">
        <v>38</v>
      </c>
      <c r="C441" s="1">
        <v>36229</v>
      </c>
      <c r="D441" s="1" t="s">
        <v>6245</v>
      </c>
      <c r="E441" t="s">
        <v>6246</v>
      </c>
      <c r="F441" t="s">
        <v>6247</v>
      </c>
    </row>
    <row r="442" spans="1:6" x14ac:dyDescent="0.25">
      <c r="A442" s="1" t="s">
        <v>1436</v>
      </c>
      <c r="B442" s="1">
        <v>271</v>
      </c>
      <c r="C442" s="1">
        <v>36230</v>
      </c>
      <c r="D442" s="1" t="s">
        <v>6248</v>
      </c>
      <c r="E442" t="s">
        <v>6249</v>
      </c>
      <c r="F442" t="s">
        <v>6250</v>
      </c>
    </row>
    <row r="443" spans="1:6" x14ac:dyDescent="0.25">
      <c r="A443" s="1" t="s">
        <v>1437</v>
      </c>
      <c r="B443" s="1">
        <v>272</v>
      </c>
      <c r="C443" s="1">
        <v>36231</v>
      </c>
      <c r="D443" s="1" t="s">
        <v>6251</v>
      </c>
      <c r="E443" t="s">
        <v>6252</v>
      </c>
      <c r="F443" t="s">
        <v>6253</v>
      </c>
    </row>
    <row r="444" spans="1:6" x14ac:dyDescent="0.25">
      <c r="A444" s="1" t="s">
        <v>2014</v>
      </c>
      <c r="B444" s="1">
        <v>273</v>
      </c>
      <c r="C444" s="1">
        <v>36232</v>
      </c>
      <c r="D444" s="1" t="s">
        <v>6254</v>
      </c>
      <c r="E444" t="s">
        <v>6255</v>
      </c>
      <c r="F444" t="s">
        <v>6256</v>
      </c>
    </row>
    <row r="445" spans="1:6" x14ac:dyDescent="0.25">
      <c r="A445" s="1" t="s">
        <v>2015</v>
      </c>
      <c r="B445" s="1">
        <v>274</v>
      </c>
      <c r="C445" s="1">
        <v>36233</v>
      </c>
      <c r="D445" s="1" t="s">
        <v>6257</v>
      </c>
      <c r="E445" t="s">
        <v>6258</v>
      </c>
      <c r="F445" t="s">
        <v>6259</v>
      </c>
    </row>
    <row r="446" spans="1:6" x14ac:dyDescent="0.25">
      <c r="A446" s="1" t="s">
        <v>873</v>
      </c>
      <c r="B446" s="1">
        <v>276</v>
      </c>
      <c r="C446" s="1">
        <v>36234</v>
      </c>
      <c r="D446" s="1" t="s">
        <v>6260</v>
      </c>
      <c r="E446" t="s">
        <v>6261</v>
      </c>
      <c r="F446" t="s">
        <v>6262</v>
      </c>
    </row>
    <row r="447" spans="1:6" x14ac:dyDescent="0.25">
      <c r="A447" s="1" t="s">
        <v>1438</v>
      </c>
      <c r="B447" s="1">
        <v>275</v>
      </c>
      <c r="C447" s="1">
        <v>36235</v>
      </c>
      <c r="D447" s="1" t="s">
        <v>6263</v>
      </c>
      <c r="E447" t="s">
        <v>6264</v>
      </c>
      <c r="F447" t="s">
        <v>6265</v>
      </c>
    </row>
    <row r="448" spans="1:6" x14ac:dyDescent="0.25">
      <c r="A448" s="1" t="s">
        <v>1728</v>
      </c>
      <c r="B448" s="1">
        <v>1465</v>
      </c>
      <c r="C448" s="1">
        <v>36236</v>
      </c>
      <c r="D448" s="1" t="s">
        <v>6266</v>
      </c>
      <c r="E448" t="s">
        <v>6267</v>
      </c>
      <c r="F448" t="s">
        <v>6268</v>
      </c>
    </row>
    <row r="449" spans="1:6" x14ac:dyDescent="0.25">
      <c r="A449" s="1" t="s">
        <v>5148</v>
      </c>
      <c r="B449" s="1" t="s">
        <v>5148</v>
      </c>
      <c r="C449" s="1">
        <v>36237</v>
      </c>
      <c r="D449" s="1" t="s">
        <v>6269</v>
      </c>
      <c r="E449" t="s">
        <v>5033</v>
      </c>
      <c r="F449" t="s">
        <v>5033</v>
      </c>
    </row>
    <row r="450" spans="1:6" x14ac:dyDescent="0.25">
      <c r="A450" s="1" t="s">
        <v>5148</v>
      </c>
      <c r="B450" s="1" t="s">
        <v>5148</v>
      </c>
      <c r="C450" s="1">
        <v>36238</v>
      </c>
      <c r="D450" s="1" t="s">
        <v>6270</v>
      </c>
      <c r="E450" t="s">
        <v>5033</v>
      </c>
      <c r="F450" t="s">
        <v>5033</v>
      </c>
    </row>
    <row r="451" spans="1:6" x14ac:dyDescent="0.25">
      <c r="A451" s="1" t="s">
        <v>1727</v>
      </c>
      <c r="B451" s="1">
        <v>1464</v>
      </c>
      <c r="C451" s="1">
        <v>36239</v>
      </c>
      <c r="D451" s="1" t="s">
        <v>6271</v>
      </c>
      <c r="E451" t="s">
        <v>6272</v>
      </c>
      <c r="F451" t="s">
        <v>6273</v>
      </c>
    </row>
    <row r="452" spans="1:6" x14ac:dyDescent="0.25">
      <c r="A452" s="1" t="s">
        <v>1725</v>
      </c>
      <c r="B452" s="1">
        <v>1462</v>
      </c>
      <c r="C452" s="1">
        <v>36240</v>
      </c>
      <c r="D452" s="1" t="s">
        <v>6274</v>
      </c>
      <c r="E452" t="s">
        <v>6275</v>
      </c>
      <c r="F452" t="s">
        <v>6276</v>
      </c>
    </row>
    <row r="453" spans="1:6" x14ac:dyDescent="0.25">
      <c r="A453" s="1" t="s">
        <v>1722</v>
      </c>
      <c r="B453" s="1">
        <v>1459</v>
      </c>
      <c r="C453" s="1">
        <v>36241</v>
      </c>
      <c r="D453" s="1" t="s">
        <v>6277</v>
      </c>
      <c r="E453" t="s">
        <v>6278</v>
      </c>
      <c r="F453" t="s">
        <v>6279</v>
      </c>
    </row>
    <row r="454" spans="1:6" x14ac:dyDescent="0.25">
      <c r="A454" s="1" t="s">
        <v>1720</v>
      </c>
      <c r="B454" s="1">
        <v>1457</v>
      </c>
      <c r="C454" s="1">
        <v>36242</v>
      </c>
      <c r="D454" s="1" t="s">
        <v>6280</v>
      </c>
      <c r="E454" t="s">
        <v>6281</v>
      </c>
      <c r="F454" t="s">
        <v>6282</v>
      </c>
    </row>
    <row r="455" spans="1:6" x14ac:dyDescent="0.25">
      <c r="A455" s="1" t="s">
        <v>5148</v>
      </c>
      <c r="B455" s="1" t="s">
        <v>5148</v>
      </c>
      <c r="C455" s="1">
        <v>36243</v>
      </c>
      <c r="D455" s="1" t="s">
        <v>6283</v>
      </c>
      <c r="E455" t="s">
        <v>5033</v>
      </c>
      <c r="F455" t="s">
        <v>5033</v>
      </c>
    </row>
    <row r="456" spans="1:6" x14ac:dyDescent="0.25">
      <c r="A456" s="1" t="s">
        <v>2370</v>
      </c>
      <c r="B456" s="1">
        <v>1469</v>
      </c>
      <c r="C456" s="1">
        <v>36244</v>
      </c>
      <c r="D456" s="1" t="s">
        <v>6284</v>
      </c>
      <c r="E456" t="s">
        <v>6285</v>
      </c>
      <c r="F456" t="s">
        <v>6286</v>
      </c>
    </row>
    <row r="457" spans="1:6" x14ac:dyDescent="0.25">
      <c r="A457" s="1" t="s">
        <v>2371</v>
      </c>
      <c r="B457" s="1">
        <v>1475</v>
      </c>
      <c r="C457" s="1">
        <v>36245</v>
      </c>
      <c r="D457" s="1" t="s">
        <v>6287</v>
      </c>
      <c r="E457" t="s">
        <v>6288</v>
      </c>
      <c r="F457" t="s">
        <v>6289</v>
      </c>
    </row>
    <row r="458" spans="1:6" x14ac:dyDescent="0.25">
      <c r="A458" s="1" t="s">
        <v>1710</v>
      </c>
      <c r="B458" s="1">
        <v>1430</v>
      </c>
      <c r="C458" s="1">
        <v>36246</v>
      </c>
      <c r="D458" s="1" t="s">
        <v>6290</v>
      </c>
      <c r="E458" t="s">
        <v>6291</v>
      </c>
      <c r="F458" t="s">
        <v>6292</v>
      </c>
    </row>
    <row r="459" spans="1:6" x14ac:dyDescent="0.25">
      <c r="A459" s="1" t="s">
        <v>1709</v>
      </c>
      <c r="B459" s="1">
        <v>1429</v>
      </c>
      <c r="C459" s="1">
        <v>36247</v>
      </c>
      <c r="D459" s="1" t="s">
        <v>6293</v>
      </c>
      <c r="E459" t="s">
        <v>6294</v>
      </c>
      <c r="F459" t="s">
        <v>6295</v>
      </c>
    </row>
    <row r="460" spans="1:6" x14ac:dyDescent="0.25">
      <c r="A460" s="1" t="s">
        <v>1712</v>
      </c>
      <c r="B460" s="1">
        <v>1432</v>
      </c>
      <c r="C460" s="1">
        <v>36248</v>
      </c>
      <c r="D460" s="1" t="s">
        <v>6296</v>
      </c>
      <c r="E460" t="s">
        <v>6297</v>
      </c>
      <c r="F460" t="s">
        <v>6298</v>
      </c>
    </row>
    <row r="461" spans="1:6" x14ac:dyDescent="0.25">
      <c r="A461" s="1" t="s">
        <v>1711</v>
      </c>
      <c r="B461" s="1">
        <v>1431</v>
      </c>
      <c r="C461" s="1">
        <v>36249</v>
      </c>
      <c r="D461" s="1" t="s">
        <v>6299</v>
      </c>
      <c r="E461" t="s">
        <v>6300</v>
      </c>
      <c r="F461" t="s">
        <v>6301</v>
      </c>
    </row>
    <row r="462" spans="1:6" x14ac:dyDescent="0.25">
      <c r="A462" s="1" t="s">
        <v>1716</v>
      </c>
      <c r="B462" s="1">
        <v>1436</v>
      </c>
      <c r="C462" s="1">
        <v>36250</v>
      </c>
      <c r="D462" s="1" t="s">
        <v>6302</v>
      </c>
      <c r="E462" t="s">
        <v>6303</v>
      </c>
      <c r="F462" t="s">
        <v>6304</v>
      </c>
    </row>
    <row r="463" spans="1:6" x14ac:dyDescent="0.25">
      <c r="A463" s="1" t="s">
        <v>1703</v>
      </c>
      <c r="B463" s="1">
        <v>1422</v>
      </c>
      <c r="C463" s="1">
        <v>36251</v>
      </c>
      <c r="D463" s="1" t="s">
        <v>6305</v>
      </c>
      <c r="E463" t="s">
        <v>6306</v>
      </c>
      <c r="F463" t="s">
        <v>6307</v>
      </c>
    </row>
    <row r="464" spans="1:6" x14ac:dyDescent="0.25">
      <c r="A464" s="1" t="s">
        <v>1707</v>
      </c>
      <c r="B464" s="1">
        <v>1427</v>
      </c>
      <c r="C464" s="1">
        <v>36253</v>
      </c>
      <c r="D464" s="1" t="s">
        <v>6308</v>
      </c>
      <c r="E464" t="s">
        <v>6309</v>
      </c>
      <c r="F464" t="s">
        <v>6310</v>
      </c>
    </row>
    <row r="465" spans="1:6" x14ac:dyDescent="0.25">
      <c r="A465" s="1" t="s">
        <v>1706</v>
      </c>
      <c r="B465" s="1">
        <v>1425</v>
      </c>
      <c r="C465" s="1">
        <v>36254</v>
      </c>
      <c r="D465" s="1" t="s">
        <v>6311</v>
      </c>
      <c r="E465" t="s">
        <v>6312</v>
      </c>
      <c r="F465" t="s">
        <v>6313</v>
      </c>
    </row>
    <row r="466" spans="1:6" x14ac:dyDescent="0.25">
      <c r="A466" s="1" t="s">
        <v>1704</v>
      </c>
      <c r="B466" s="1">
        <v>1423</v>
      </c>
      <c r="C466" s="1">
        <v>36255</v>
      </c>
      <c r="D466" s="1" t="s">
        <v>6314</v>
      </c>
      <c r="E466" t="s">
        <v>6315</v>
      </c>
      <c r="F466" t="s">
        <v>6316</v>
      </c>
    </row>
    <row r="467" spans="1:6" x14ac:dyDescent="0.25">
      <c r="A467" s="1" t="s">
        <v>1714</v>
      </c>
      <c r="B467" s="1">
        <v>1434</v>
      </c>
      <c r="C467" s="1">
        <v>36256</v>
      </c>
      <c r="D467" s="1" t="s">
        <v>6317</v>
      </c>
      <c r="E467" t="s">
        <v>6318</v>
      </c>
      <c r="F467" t="s">
        <v>6319</v>
      </c>
    </row>
    <row r="468" spans="1:6" x14ac:dyDescent="0.25">
      <c r="A468" s="1" t="s">
        <v>1150</v>
      </c>
      <c r="B468" s="1">
        <v>1621</v>
      </c>
      <c r="C468" s="1">
        <v>36258</v>
      </c>
      <c r="D468" s="1" t="s">
        <v>6320</v>
      </c>
      <c r="E468" t="s">
        <v>6321</v>
      </c>
      <c r="F468" t="s">
        <v>6322</v>
      </c>
    </row>
    <row r="469" spans="1:6" x14ac:dyDescent="0.25">
      <c r="A469" s="1" t="s">
        <v>1411</v>
      </c>
      <c r="B469" s="1">
        <v>233</v>
      </c>
      <c r="C469" s="1">
        <v>36263</v>
      </c>
      <c r="D469" s="1" t="s">
        <v>6323</v>
      </c>
      <c r="E469" t="s">
        <v>6324</v>
      </c>
      <c r="F469" t="s">
        <v>6325</v>
      </c>
    </row>
    <row r="470" spans="1:6" x14ac:dyDescent="0.25">
      <c r="A470" s="1" t="s">
        <v>1416</v>
      </c>
      <c r="B470" s="1">
        <v>238</v>
      </c>
      <c r="C470" s="1">
        <v>36264</v>
      </c>
      <c r="D470" s="1" t="s">
        <v>6326</v>
      </c>
      <c r="E470" t="s">
        <v>6327</v>
      </c>
      <c r="F470" t="s">
        <v>6328</v>
      </c>
    </row>
    <row r="471" spans="1:6" x14ac:dyDescent="0.25">
      <c r="A471" s="1" t="s">
        <v>1414</v>
      </c>
      <c r="B471" s="1">
        <v>236</v>
      </c>
      <c r="C471" s="1">
        <v>36265</v>
      </c>
      <c r="D471" s="1" t="s">
        <v>6329</v>
      </c>
      <c r="E471" t="s">
        <v>6330</v>
      </c>
      <c r="F471" t="s">
        <v>6331</v>
      </c>
    </row>
    <row r="472" spans="1:6" x14ac:dyDescent="0.25">
      <c r="A472" s="1" t="s">
        <v>1413</v>
      </c>
      <c r="B472" s="1">
        <v>235</v>
      </c>
      <c r="C472" s="1">
        <v>36266</v>
      </c>
      <c r="D472" s="1" t="s">
        <v>6332</v>
      </c>
      <c r="E472" t="s">
        <v>6333</v>
      </c>
      <c r="F472" t="s">
        <v>6334</v>
      </c>
    </row>
    <row r="473" spans="1:6" x14ac:dyDescent="0.25">
      <c r="A473" s="1" t="s">
        <v>1717</v>
      </c>
      <c r="B473" s="1">
        <v>1454</v>
      </c>
      <c r="C473" s="1">
        <v>36268</v>
      </c>
      <c r="D473" s="1" t="s">
        <v>6335</v>
      </c>
      <c r="E473" t="s">
        <v>6336</v>
      </c>
      <c r="F473" t="s">
        <v>6337</v>
      </c>
    </row>
    <row r="474" spans="1:6" x14ac:dyDescent="0.25">
      <c r="A474" s="1" t="s">
        <v>1705</v>
      </c>
      <c r="B474" s="1">
        <v>1424</v>
      </c>
      <c r="C474" s="1">
        <v>36269</v>
      </c>
      <c r="D474" s="1" t="s">
        <v>6338</v>
      </c>
      <c r="E474" t="s">
        <v>6339</v>
      </c>
      <c r="F474" t="s">
        <v>6340</v>
      </c>
    </row>
    <row r="475" spans="1:6" x14ac:dyDescent="0.25">
      <c r="A475" s="1" t="s">
        <v>1404</v>
      </c>
      <c r="B475" s="1">
        <v>225</v>
      </c>
      <c r="C475" s="1">
        <v>36273</v>
      </c>
      <c r="D475" s="1" t="s">
        <v>6341</v>
      </c>
      <c r="E475" t="s">
        <v>6342</v>
      </c>
      <c r="F475" t="s">
        <v>6343</v>
      </c>
    </row>
    <row r="476" spans="1:6" x14ac:dyDescent="0.25">
      <c r="A476" s="1" t="s">
        <v>1407</v>
      </c>
      <c r="B476" s="1">
        <v>229</v>
      </c>
      <c r="C476" s="1">
        <v>36274</v>
      </c>
      <c r="D476" s="1" t="s">
        <v>6344</v>
      </c>
      <c r="E476" t="s">
        <v>6345</v>
      </c>
      <c r="F476" t="s">
        <v>6346</v>
      </c>
    </row>
    <row r="477" spans="1:6" x14ac:dyDescent="0.25">
      <c r="A477" s="1" t="s">
        <v>1410</v>
      </c>
      <c r="B477" s="1">
        <v>232</v>
      </c>
      <c r="C477" s="1">
        <v>36275</v>
      </c>
      <c r="D477" s="1" t="s">
        <v>6347</v>
      </c>
      <c r="E477" t="s">
        <v>6348</v>
      </c>
      <c r="F477" t="s">
        <v>6349</v>
      </c>
    </row>
    <row r="478" spans="1:6" x14ac:dyDescent="0.25">
      <c r="A478" s="1" t="s">
        <v>1405</v>
      </c>
      <c r="B478" s="1">
        <v>226</v>
      </c>
      <c r="C478" s="1">
        <v>36276</v>
      </c>
      <c r="D478" s="1" t="s">
        <v>6350</v>
      </c>
      <c r="E478" t="s">
        <v>6351</v>
      </c>
      <c r="F478" t="s">
        <v>6352</v>
      </c>
    </row>
    <row r="479" spans="1:6" x14ac:dyDescent="0.25">
      <c r="A479" s="1" t="s">
        <v>1394</v>
      </c>
      <c r="B479" s="1">
        <v>215</v>
      </c>
      <c r="C479" s="1">
        <v>36277</v>
      </c>
      <c r="D479" s="1" t="s">
        <v>6353</v>
      </c>
      <c r="E479" t="s">
        <v>6354</v>
      </c>
      <c r="F479" t="s">
        <v>6355</v>
      </c>
    </row>
    <row r="480" spans="1:6" x14ac:dyDescent="0.25">
      <c r="A480" s="1" t="s">
        <v>1731</v>
      </c>
      <c r="B480" s="1">
        <v>1531</v>
      </c>
      <c r="C480" s="1">
        <v>36278</v>
      </c>
      <c r="D480" s="1" t="s">
        <v>6356</v>
      </c>
      <c r="E480" t="s">
        <v>6357</v>
      </c>
      <c r="F480" t="s">
        <v>6358</v>
      </c>
    </row>
    <row r="481" spans="1:6" x14ac:dyDescent="0.25">
      <c r="A481" s="1" t="s">
        <v>1736</v>
      </c>
      <c r="B481" s="1">
        <v>1550</v>
      </c>
      <c r="C481" s="1">
        <v>36279</v>
      </c>
      <c r="D481" s="1" t="s">
        <v>6359</v>
      </c>
      <c r="E481" t="s">
        <v>6360</v>
      </c>
      <c r="F481" t="s">
        <v>6361</v>
      </c>
    </row>
    <row r="482" spans="1:6" x14ac:dyDescent="0.25">
      <c r="A482" s="1" t="s">
        <v>1732</v>
      </c>
      <c r="B482" s="1">
        <v>1533</v>
      </c>
      <c r="C482" s="1">
        <v>36280</v>
      </c>
      <c r="D482" s="1" t="s">
        <v>6362</v>
      </c>
      <c r="E482" t="s">
        <v>6363</v>
      </c>
      <c r="F482" t="s">
        <v>6364</v>
      </c>
    </row>
    <row r="483" spans="1:6" x14ac:dyDescent="0.25">
      <c r="A483" s="1" t="s">
        <v>1733</v>
      </c>
      <c r="B483" s="1">
        <v>1534</v>
      </c>
      <c r="C483" s="1">
        <v>36281</v>
      </c>
      <c r="D483" s="1" t="s">
        <v>6365</v>
      </c>
      <c r="E483" t="s">
        <v>6366</v>
      </c>
      <c r="F483" t="s">
        <v>6367</v>
      </c>
    </row>
    <row r="484" spans="1:6" x14ac:dyDescent="0.25">
      <c r="A484" s="1" t="s">
        <v>1734</v>
      </c>
      <c r="B484" s="1">
        <v>1535</v>
      </c>
      <c r="C484" s="1">
        <v>36282</v>
      </c>
      <c r="D484" s="1" t="s">
        <v>6368</v>
      </c>
      <c r="E484" t="s">
        <v>6369</v>
      </c>
      <c r="F484" t="s">
        <v>6370</v>
      </c>
    </row>
    <row r="485" spans="1:6" x14ac:dyDescent="0.25">
      <c r="A485" s="1" t="s">
        <v>5148</v>
      </c>
      <c r="B485" s="1" t="s">
        <v>5148</v>
      </c>
      <c r="C485" s="1">
        <v>36283</v>
      </c>
      <c r="D485" s="1" t="s">
        <v>6371</v>
      </c>
      <c r="E485" t="s">
        <v>5033</v>
      </c>
      <c r="F485" t="s">
        <v>5033</v>
      </c>
    </row>
    <row r="486" spans="1:6" x14ac:dyDescent="0.25">
      <c r="A486" s="1" t="s">
        <v>5148</v>
      </c>
      <c r="B486" s="1" t="s">
        <v>5148</v>
      </c>
      <c r="C486" s="1">
        <v>36285</v>
      </c>
      <c r="D486" s="1" t="s">
        <v>6372</v>
      </c>
      <c r="E486" t="s">
        <v>5033</v>
      </c>
      <c r="F486" t="s">
        <v>5033</v>
      </c>
    </row>
    <row r="487" spans="1:6" x14ac:dyDescent="0.25">
      <c r="A487" s="1" t="s">
        <v>1449</v>
      </c>
      <c r="B487" s="1">
        <v>290</v>
      </c>
      <c r="C487" s="1">
        <v>36286</v>
      </c>
      <c r="D487" s="1" t="s">
        <v>6373</v>
      </c>
      <c r="E487" t="s">
        <v>6374</v>
      </c>
      <c r="F487" t="s">
        <v>6375</v>
      </c>
    </row>
    <row r="488" spans="1:6" x14ac:dyDescent="0.25">
      <c r="A488" s="1" t="s">
        <v>1445</v>
      </c>
      <c r="B488" s="1">
        <v>283</v>
      </c>
      <c r="C488" s="1">
        <v>36287</v>
      </c>
      <c r="D488" s="1" t="s">
        <v>6376</v>
      </c>
      <c r="E488" t="s">
        <v>6377</v>
      </c>
      <c r="F488" t="s">
        <v>6378</v>
      </c>
    </row>
    <row r="489" spans="1:6" x14ac:dyDescent="0.25">
      <c r="A489" s="1" t="s">
        <v>1365</v>
      </c>
      <c r="B489" s="1">
        <v>168</v>
      </c>
      <c r="C489" s="1">
        <v>36288</v>
      </c>
      <c r="D489" s="1" t="s">
        <v>6379</v>
      </c>
      <c r="E489" t="s">
        <v>6380</v>
      </c>
      <c r="F489" t="s">
        <v>6381</v>
      </c>
    </row>
    <row r="490" spans="1:6" x14ac:dyDescent="0.25">
      <c r="A490" s="1" t="s">
        <v>1450</v>
      </c>
      <c r="B490" s="1">
        <v>291</v>
      </c>
      <c r="C490" s="1">
        <v>36289</v>
      </c>
      <c r="D490" s="1" t="s">
        <v>6382</v>
      </c>
      <c r="E490" t="s">
        <v>6383</v>
      </c>
      <c r="F490" t="s">
        <v>6384</v>
      </c>
    </row>
    <row r="491" spans="1:6" x14ac:dyDescent="0.25">
      <c r="A491" s="1" t="s">
        <v>1444</v>
      </c>
      <c r="B491" s="1">
        <v>282</v>
      </c>
      <c r="C491" s="1">
        <v>36290</v>
      </c>
      <c r="D491" s="1" t="s">
        <v>6385</v>
      </c>
      <c r="E491" t="s">
        <v>6386</v>
      </c>
      <c r="F491" t="s">
        <v>6387</v>
      </c>
    </row>
    <row r="492" spans="1:6" x14ac:dyDescent="0.25">
      <c r="A492" s="1" t="s">
        <v>1317</v>
      </c>
      <c r="B492" s="1">
        <v>55</v>
      </c>
      <c r="C492" s="1">
        <v>36291</v>
      </c>
      <c r="D492" s="1" t="s">
        <v>6388</v>
      </c>
      <c r="E492" t="s">
        <v>6389</v>
      </c>
      <c r="F492" t="s">
        <v>6390</v>
      </c>
    </row>
    <row r="493" spans="1:6" x14ac:dyDescent="0.25">
      <c r="A493" s="1" t="s">
        <v>1397</v>
      </c>
      <c r="B493" s="1">
        <v>218</v>
      </c>
      <c r="C493" s="1">
        <v>36292</v>
      </c>
      <c r="D493" s="1" t="s">
        <v>6391</v>
      </c>
      <c r="E493" t="s">
        <v>6392</v>
      </c>
      <c r="F493" t="s">
        <v>6393</v>
      </c>
    </row>
    <row r="494" spans="1:6" x14ac:dyDescent="0.25">
      <c r="A494" s="1" t="s">
        <v>1398</v>
      </c>
      <c r="B494" s="1">
        <v>219</v>
      </c>
      <c r="C494" s="1">
        <v>36293</v>
      </c>
      <c r="D494" s="1" t="s">
        <v>6394</v>
      </c>
      <c r="E494" t="s">
        <v>6395</v>
      </c>
      <c r="F494" t="s">
        <v>6396</v>
      </c>
    </row>
    <row r="495" spans="1:6" x14ac:dyDescent="0.25">
      <c r="A495" s="1" t="s">
        <v>1753</v>
      </c>
      <c r="B495" s="1">
        <v>1702</v>
      </c>
      <c r="C495" s="1">
        <v>36294</v>
      </c>
      <c r="D495" s="1" t="s">
        <v>6397</v>
      </c>
      <c r="E495" t="s">
        <v>6398</v>
      </c>
      <c r="F495" t="s">
        <v>6399</v>
      </c>
    </row>
    <row r="496" spans="1:6" x14ac:dyDescent="0.25">
      <c r="A496" s="1" t="s">
        <v>1754</v>
      </c>
      <c r="B496" s="1">
        <v>1713</v>
      </c>
      <c r="C496" s="1">
        <v>36295</v>
      </c>
      <c r="D496" s="1" t="s">
        <v>6400</v>
      </c>
      <c r="E496" t="s">
        <v>6401</v>
      </c>
      <c r="F496" t="s">
        <v>6402</v>
      </c>
    </row>
    <row r="497" spans="1:6" x14ac:dyDescent="0.25">
      <c r="A497" s="1" t="s">
        <v>5148</v>
      </c>
      <c r="B497" s="1" t="s">
        <v>5148</v>
      </c>
      <c r="C497" s="1">
        <v>36296</v>
      </c>
      <c r="D497" s="1" t="s">
        <v>6403</v>
      </c>
      <c r="E497" t="s">
        <v>6404</v>
      </c>
      <c r="F497" t="s">
        <v>6405</v>
      </c>
    </row>
    <row r="498" spans="1:6" x14ac:dyDescent="0.25">
      <c r="A498" s="1" t="s">
        <v>5148</v>
      </c>
      <c r="B498" s="1" t="s">
        <v>5148</v>
      </c>
      <c r="C498" s="1">
        <v>36299</v>
      </c>
      <c r="D498" s="1" t="s">
        <v>6406</v>
      </c>
      <c r="E498" t="s">
        <v>6407</v>
      </c>
      <c r="F498" t="s">
        <v>6408</v>
      </c>
    </row>
    <row r="499" spans="1:6" x14ac:dyDescent="0.25">
      <c r="A499" s="1" t="s">
        <v>5148</v>
      </c>
      <c r="B499" s="1" t="s">
        <v>5148</v>
      </c>
      <c r="C499" s="1">
        <v>36301</v>
      </c>
      <c r="D499" s="1" t="s">
        <v>6409</v>
      </c>
      <c r="E499" t="s">
        <v>6410</v>
      </c>
      <c r="F499" t="s">
        <v>6411</v>
      </c>
    </row>
    <row r="500" spans="1:6" x14ac:dyDescent="0.25">
      <c r="A500" s="1" t="s">
        <v>1395</v>
      </c>
      <c r="B500" s="1">
        <v>216</v>
      </c>
      <c r="C500" s="1">
        <v>36306</v>
      </c>
      <c r="D500" s="1" t="s">
        <v>6412</v>
      </c>
      <c r="E500" t="s">
        <v>6413</v>
      </c>
      <c r="F500" t="s">
        <v>6414</v>
      </c>
    </row>
    <row r="501" spans="1:6" x14ac:dyDescent="0.25">
      <c r="A501" s="1" t="s">
        <v>787</v>
      </c>
      <c r="B501" s="1">
        <v>99</v>
      </c>
      <c r="C501" s="1">
        <v>36309</v>
      </c>
      <c r="D501" s="1" t="s">
        <v>6415</v>
      </c>
      <c r="E501" t="s">
        <v>6416</v>
      </c>
      <c r="F501" t="s">
        <v>6417</v>
      </c>
    </row>
    <row r="502" spans="1:6" x14ac:dyDescent="0.25">
      <c r="A502" s="1" t="s">
        <v>400</v>
      </c>
      <c r="B502" s="1">
        <v>40</v>
      </c>
      <c r="C502" s="1">
        <v>36312</v>
      </c>
      <c r="D502" s="1" t="s">
        <v>6418</v>
      </c>
      <c r="E502" t="s">
        <v>6419</v>
      </c>
      <c r="F502" t="s">
        <v>6420</v>
      </c>
    </row>
    <row r="503" spans="1:6" x14ac:dyDescent="0.25">
      <c r="A503" s="1" t="s">
        <v>1753</v>
      </c>
      <c r="B503" s="1">
        <v>1702</v>
      </c>
      <c r="C503" s="1">
        <v>36313</v>
      </c>
      <c r="D503" s="1" t="s">
        <v>6421</v>
      </c>
      <c r="E503" t="s">
        <v>6422</v>
      </c>
      <c r="F503" t="s">
        <v>6423</v>
      </c>
    </row>
    <row r="504" spans="1:6" x14ac:dyDescent="0.25">
      <c r="A504" s="1" t="s">
        <v>1754</v>
      </c>
      <c r="B504" s="1">
        <v>1713</v>
      </c>
      <c r="C504" s="1">
        <v>36314</v>
      </c>
      <c r="D504" s="1" t="s">
        <v>6424</v>
      </c>
      <c r="E504" t="s">
        <v>6425</v>
      </c>
      <c r="F504" t="s">
        <v>6426</v>
      </c>
    </row>
    <row r="505" spans="1:6" x14ac:dyDescent="0.25">
      <c r="A505" s="1" t="s">
        <v>784</v>
      </c>
      <c r="B505" s="1">
        <v>228</v>
      </c>
      <c r="C505" s="1">
        <v>36324</v>
      </c>
      <c r="D505" s="1" t="s">
        <v>6427</v>
      </c>
      <c r="E505" t="s">
        <v>6428</v>
      </c>
      <c r="F505" t="s">
        <v>6429</v>
      </c>
    </row>
    <row r="506" spans="1:6" x14ac:dyDescent="0.25">
      <c r="A506" s="1" t="s">
        <v>5148</v>
      </c>
      <c r="B506" s="1" t="s">
        <v>5148</v>
      </c>
      <c r="C506" s="1">
        <v>36325</v>
      </c>
      <c r="D506" s="1" t="s">
        <v>6430</v>
      </c>
      <c r="E506" t="s">
        <v>5033</v>
      </c>
      <c r="F506" t="s">
        <v>5033</v>
      </c>
    </row>
    <row r="507" spans="1:6" x14ac:dyDescent="0.25">
      <c r="A507" s="1" t="s">
        <v>2411</v>
      </c>
      <c r="B507" s="1">
        <v>2651</v>
      </c>
      <c r="C507" s="1">
        <v>36326</v>
      </c>
      <c r="D507" s="1" t="s">
        <v>6431</v>
      </c>
      <c r="E507" t="s">
        <v>6432</v>
      </c>
      <c r="F507" t="s">
        <v>6433</v>
      </c>
    </row>
    <row r="508" spans="1:6" x14ac:dyDescent="0.25">
      <c r="A508" s="1" t="s">
        <v>2004</v>
      </c>
      <c r="B508" s="1">
        <v>94</v>
      </c>
      <c r="C508" s="1">
        <v>36327</v>
      </c>
      <c r="D508" s="1" t="s">
        <v>6434</v>
      </c>
      <c r="E508" t="s">
        <v>6435</v>
      </c>
      <c r="F508" t="s">
        <v>6436</v>
      </c>
    </row>
    <row r="509" spans="1:6" x14ac:dyDescent="0.25">
      <c r="A509" s="1" t="s">
        <v>2003</v>
      </c>
      <c r="B509" s="1">
        <v>93</v>
      </c>
      <c r="C509" s="1">
        <v>36328</v>
      </c>
      <c r="D509" s="1" t="s">
        <v>6437</v>
      </c>
      <c r="E509" t="s">
        <v>6438</v>
      </c>
      <c r="F509" t="s">
        <v>6439</v>
      </c>
    </row>
    <row r="510" spans="1:6" x14ac:dyDescent="0.25">
      <c r="A510" s="1" t="s">
        <v>1401</v>
      </c>
      <c r="B510" s="1">
        <v>222</v>
      </c>
      <c r="C510" s="1">
        <v>36331</v>
      </c>
      <c r="D510" s="1" t="s">
        <v>6440</v>
      </c>
      <c r="E510" t="s">
        <v>6441</v>
      </c>
      <c r="F510" t="s">
        <v>6442</v>
      </c>
    </row>
    <row r="511" spans="1:6" x14ac:dyDescent="0.25">
      <c r="A511" s="1" t="s">
        <v>889</v>
      </c>
      <c r="B511" s="1">
        <v>1426</v>
      </c>
      <c r="C511" s="1">
        <v>36332</v>
      </c>
      <c r="D511" s="1" t="s">
        <v>6443</v>
      </c>
      <c r="E511" t="s">
        <v>6444</v>
      </c>
      <c r="F511" t="s">
        <v>6445</v>
      </c>
    </row>
    <row r="512" spans="1:6" x14ac:dyDescent="0.25">
      <c r="A512" s="1" t="s">
        <v>1264</v>
      </c>
      <c r="B512" s="1">
        <v>176</v>
      </c>
      <c r="C512" s="1">
        <v>36333</v>
      </c>
      <c r="D512" s="1" t="s">
        <v>6446</v>
      </c>
      <c r="E512" t="s">
        <v>6447</v>
      </c>
      <c r="F512" t="s">
        <v>6448</v>
      </c>
    </row>
    <row r="513" spans="1:6" x14ac:dyDescent="0.25">
      <c r="A513" s="1" t="s">
        <v>1263</v>
      </c>
      <c r="B513" s="1">
        <v>175</v>
      </c>
      <c r="C513" s="1">
        <v>36334</v>
      </c>
      <c r="D513" s="1" t="s">
        <v>6449</v>
      </c>
      <c r="E513" t="s">
        <v>6450</v>
      </c>
      <c r="F513" t="s">
        <v>6451</v>
      </c>
    </row>
    <row r="514" spans="1:6" x14ac:dyDescent="0.25">
      <c r="A514" s="1" t="s">
        <v>5148</v>
      </c>
      <c r="B514" s="1" t="s">
        <v>5148</v>
      </c>
      <c r="C514" s="1">
        <v>36335</v>
      </c>
      <c r="D514" s="1" t="s">
        <v>6452</v>
      </c>
      <c r="E514" t="s">
        <v>5033</v>
      </c>
      <c r="F514" t="s">
        <v>5033</v>
      </c>
    </row>
    <row r="515" spans="1:6" x14ac:dyDescent="0.25">
      <c r="A515" s="1" t="s">
        <v>401</v>
      </c>
      <c r="B515" s="1">
        <v>149</v>
      </c>
      <c r="C515" s="1">
        <v>36336</v>
      </c>
      <c r="D515" s="1" t="s">
        <v>6453</v>
      </c>
      <c r="E515" t="s">
        <v>6454</v>
      </c>
      <c r="F515" t="s">
        <v>6455</v>
      </c>
    </row>
    <row r="516" spans="1:6" x14ac:dyDescent="0.25">
      <c r="A516" s="1" t="s">
        <v>1385</v>
      </c>
      <c r="B516" s="1">
        <v>206</v>
      </c>
      <c r="C516" s="1">
        <v>36338</v>
      </c>
      <c r="D516" s="1" t="s">
        <v>6456</v>
      </c>
      <c r="E516" t="s">
        <v>6457</v>
      </c>
      <c r="F516" t="s">
        <v>6458</v>
      </c>
    </row>
    <row r="517" spans="1:6" x14ac:dyDescent="0.25">
      <c r="A517" s="1" t="s">
        <v>1384</v>
      </c>
      <c r="B517" s="1">
        <v>205</v>
      </c>
      <c r="C517" s="1">
        <v>36339</v>
      </c>
      <c r="D517" s="1" t="s">
        <v>6459</v>
      </c>
      <c r="E517" t="s">
        <v>6460</v>
      </c>
      <c r="F517" t="s">
        <v>6461</v>
      </c>
    </row>
    <row r="518" spans="1:6" x14ac:dyDescent="0.25">
      <c r="A518" s="1" t="s">
        <v>1386</v>
      </c>
      <c r="B518" s="1">
        <v>207</v>
      </c>
      <c r="C518" s="1">
        <v>36340</v>
      </c>
      <c r="D518" s="1" t="s">
        <v>6462</v>
      </c>
      <c r="E518" t="s">
        <v>6463</v>
      </c>
      <c r="F518" t="s">
        <v>6464</v>
      </c>
    </row>
    <row r="519" spans="1:6" x14ac:dyDescent="0.25">
      <c r="A519" s="1" t="s">
        <v>5148</v>
      </c>
      <c r="B519" s="1" t="s">
        <v>5148</v>
      </c>
      <c r="C519" s="1">
        <v>36422</v>
      </c>
      <c r="D519" s="1" t="s">
        <v>6465</v>
      </c>
      <c r="E519" t="s">
        <v>6466</v>
      </c>
      <c r="F519" t="s">
        <v>6467</v>
      </c>
    </row>
    <row r="520" spans="1:6" x14ac:dyDescent="0.25">
      <c r="A520" s="1" t="s">
        <v>2009</v>
      </c>
      <c r="B520" s="1">
        <v>180</v>
      </c>
      <c r="C520" s="1">
        <v>36439</v>
      </c>
      <c r="D520" s="1" t="s">
        <v>6468</v>
      </c>
      <c r="E520" t="s">
        <v>6469</v>
      </c>
      <c r="F520" t="s">
        <v>6470</v>
      </c>
    </row>
    <row r="521" spans="1:6" x14ac:dyDescent="0.25">
      <c r="A521" s="1" t="s">
        <v>2010</v>
      </c>
      <c r="B521" s="1">
        <v>181</v>
      </c>
      <c r="C521" s="1">
        <v>36440</v>
      </c>
      <c r="D521" s="1" t="s">
        <v>6471</v>
      </c>
      <c r="E521" t="s">
        <v>6472</v>
      </c>
      <c r="F521" t="s">
        <v>6473</v>
      </c>
    </row>
    <row r="522" spans="1:6" x14ac:dyDescent="0.25">
      <c r="A522" s="1" t="s">
        <v>5148</v>
      </c>
      <c r="B522" s="1" t="s">
        <v>5148</v>
      </c>
      <c r="C522" s="1">
        <v>36444</v>
      </c>
      <c r="D522" s="1" t="s">
        <v>6474</v>
      </c>
      <c r="E522" t="s">
        <v>5033</v>
      </c>
      <c r="F522" t="s">
        <v>5033</v>
      </c>
    </row>
    <row r="523" spans="1:6" x14ac:dyDescent="0.25">
      <c r="A523" s="1" t="s">
        <v>252</v>
      </c>
      <c r="B523" s="1">
        <v>1642</v>
      </c>
      <c r="C523" s="1">
        <v>36670</v>
      </c>
      <c r="D523" s="1" t="s">
        <v>6475</v>
      </c>
      <c r="E523" t="s">
        <v>6476</v>
      </c>
      <c r="F523" t="s">
        <v>6477</v>
      </c>
    </row>
    <row r="524" spans="1:6" x14ac:dyDescent="0.25">
      <c r="A524" s="1" t="s">
        <v>5148</v>
      </c>
      <c r="B524" s="1" t="s">
        <v>5148</v>
      </c>
      <c r="C524" s="1">
        <v>36907</v>
      </c>
      <c r="D524" s="1" t="s">
        <v>6478</v>
      </c>
      <c r="E524" t="s">
        <v>6479</v>
      </c>
      <c r="F524" t="s">
        <v>6480</v>
      </c>
    </row>
    <row r="525" spans="1:6" x14ac:dyDescent="0.25">
      <c r="A525" s="1" t="s">
        <v>1749</v>
      </c>
      <c r="B525" s="1">
        <v>1617</v>
      </c>
      <c r="C525" s="1">
        <v>36921</v>
      </c>
      <c r="D525" s="1" t="s">
        <v>6481</v>
      </c>
      <c r="E525" t="s">
        <v>6482</v>
      </c>
      <c r="F525" t="s">
        <v>6483</v>
      </c>
    </row>
    <row r="526" spans="1:6" x14ac:dyDescent="0.25">
      <c r="A526" s="1" t="s">
        <v>1151</v>
      </c>
      <c r="B526" s="1">
        <v>1622</v>
      </c>
      <c r="C526" s="1">
        <v>36960</v>
      </c>
      <c r="D526" s="1" t="s">
        <v>6484</v>
      </c>
      <c r="E526" t="s">
        <v>6485</v>
      </c>
      <c r="F526" t="s">
        <v>6486</v>
      </c>
    </row>
    <row r="527" spans="1:6" x14ac:dyDescent="0.25">
      <c r="A527" s="1" t="s">
        <v>1729</v>
      </c>
      <c r="B527" s="1">
        <v>1466</v>
      </c>
      <c r="C527" s="1">
        <v>36994</v>
      </c>
      <c r="D527" s="1" t="s">
        <v>6487</v>
      </c>
      <c r="E527" t="s">
        <v>6488</v>
      </c>
      <c r="F527" t="s">
        <v>6489</v>
      </c>
    </row>
    <row r="528" spans="1:6" x14ac:dyDescent="0.25">
      <c r="A528" s="1" t="s">
        <v>5148</v>
      </c>
      <c r="B528" s="1" t="s">
        <v>5148</v>
      </c>
      <c r="C528" s="1">
        <v>37113</v>
      </c>
      <c r="D528" s="1" t="s">
        <v>6490</v>
      </c>
      <c r="E528" t="s">
        <v>6491</v>
      </c>
      <c r="F528" t="s">
        <v>6492</v>
      </c>
    </row>
    <row r="529" spans="1:6" x14ac:dyDescent="0.25">
      <c r="A529" s="1" t="s">
        <v>5148</v>
      </c>
      <c r="B529" s="1" t="s">
        <v>5148</v>
      </c>
      <c r="C529" s="1">
        <v>37114</v>
      </c>
      <c r="D529" s="1" t="s">
        <v>6493</v>
      </c>
      <c r="E529" t="s">
        <v>6494</v>
      </c>
      <c r="F529" t="s">
        <v>6495</v>
      </c>
    </row>
    <row r="530" spans="1:6" x14ac:dyDescent="0.25">
      <c r="A530" s="1" t="s">
        <v>5148</v>
      </c>
      <c r="B530" s="1" t="s">
        <v>5148</v>
      </c>
      <c r="C530" s="1">
        <v>37116</v>
      </c>
      <c r="D530" s="1" t="s">
        <v>6496</v>
      </c>
      <c r="E530" t="s">
        <v>6497</v>
      </c>
      <c r="F530" t="s">
        <v>6498</v>
      </c>
    </row>
    <row r="531" spans="1:6" x14ac:dyDescent="0.25">
      <c r="A531" s="1" t="s">
        <v>5148</v>
      </c>
      <c r="B531" s="1" t="s">
        <v>5148</v>
      </c>
      <c r="C531" s="1">
        <v>37117</v>
      </c>
      <c r="D531" s="1" t="s">
        <v>6499</v>
      </c>
      <c r="E531" t="s">
        <v>6500</v>
      </c>
      <c r="F531" t="s">
        <v>6501</v>
      </c>
    </row>
    <row r="532" spans="1:6" x14ac:dyDescent="0.25">
      <c r="A532" s="1" t="s">
        <v>5148</v>
      </c>
      <c r="B532" s="1" t="s">
        <v>5148</v>
      </c>
      <c r="C532" s="1">
        <v>37118</v>
      </c>
      <c r="D532" s="1" t="s">
        <v>6502</v>
      </c>
      <c r="E532" t="s">
        <v>6503</v>
      </c>
      <c r="F532" t="s">
        <v>6504</v>
      </c>
    </row>
    <row r="533" spans="1:6" x14ac:dyDescent="0.25">
      <c r="A533" s="1" t="s">
        <v>5148</v>
      </c>
      <c r="B533" s="1" t="s">
        <v>5148</v>
      </c>
      <c r="C533" s="1">
        <v>37474</v>
      </c>
      <c r="D533" s="1" t="s">
        <v>6505</v>
      </c>
      <c r="E533" t="s">
        <v>5033</v>
      </c>
      <c r="F533" t="s">
        <v>5033</v>
      </c>
    </row>
    <row r="534" spans="1:6" x14ac:dyDescent="0.25">
      <c r="A534" s="1" t="s">
        <v>5148</v>
      </c>
      <c r="B534" s="1" t="s">
        <v>5148</v>
      </c>
      <c r="C534" s="1">
        <v>37612</v>
      </c>
      <c r="D534" s="1" t="s">
        <v>6506</v>
      </c>
      <c r="E534" t="s">
        <v>6507</v>
      </c>
      <c r="F534" t="s">
        <v>6508</v>
      </c>
    </row>
    <row r="535" spans="1:6" x14ac:dyDescent="0.25">
      <c r="A535" s="1" t="s">
        <v>1750</v>
      </c>
      <c r="B535" s="1">
        <v>1618</v>
      </c>
      <c r="C535" s="1">
        <v>37616</v>
      </c>
      <c r="D535" s="1" t="s">
        <v>6509</v>
      </c>
      <c r="E535" t="s">
        <v>6510</v>
      </c>
      <c r="F535" t="s">
        <v>6511</v>
      </c>
    </row>
    <row r="536" spans="1:6" x14ac:dyDescent="0.25">
      <c r="A536" s="1" t="s">
        <v>1748</v>
      </c>
      <c r="B536" s="1">
        <v>1616</v>
      </c>
      <c r="C536" s="1">
        <v>37618</v>
      </c>
      <c r="D536" s="1" t="s">
        <v>6512</v>
      </c>
      <c r="E536" t="s">
        <v>6513</v>
      </c>
      <c r="F536" t="s">
        <v>6514</v>
      </c>
    </row>
    <row r="537" spans="1:6" x14ac:dyDescent="0.25">
      <c r="A537" s="1" t="s">
        <v>1713</v>
      </c>
      <c r="B537" s="1">
        <v>1433</v>
      </c>
      <c r="C537" s="1">
        <v>37644</v>
      </c>
      <c r="D537" s="1" t="s">
        <v>6515</v>
      </c>
      <c r="E537" t="s">
        <v>6516</v>
      </c>
      <c r="F537" t="s">
        <v>6517</v>
      </c>
    </row>
    <row r="538" spans="1:6" x14ac:dyDescent="0.25">
      <c r="A538" s="1" t="s">
        <v>1153</v>
      </c>
      <c r="B538" s="1">
        <v>1624</v>
      </c>
      <c r="C538" s="1">
        <v>37651</v>
      </c>
      <c r="D538" s="1" t="s">
        <v>6518</v>
      </c>
      <c r="E538" t="s">
        <v>6519</v>
      </c>
      <c r="F538" t="s">
        <v>6520</v>
      </c>
    </row>
    <row r="539" spans="1:6" x14ac:dyDescent="0.25">
      <c r="A539" s="1" t="s">
        <v>5148</v>
      </c>
      <c r="B539" s="1" t="s">
        <v>5148</v>
      </c>
      <c r="C539" s="1">
        <v>37698</v>
      </c>
      <c r="D539" s="1" t="s">
        <v>6521</v>
      </c>
      <c r="E539" t="s">
        <v>6522</v>
      </c>
      <c r="F539" t="s">
        <v>6523</v>
      </c>
    </row>
    <row r="540" spans="1:6" x14ac:dyDescent="0.25">
      <c r="A540" s="1" t="s">
        <v>5148</v>
      </c>
      <c r="B540" s="1" t="s">
        <v>5148</v>
      </c>
      <c r="C540" s="1">
        <v>37710</v>
      </c>
      <c r="D540" s="1" t="s">
        <v>6524</v>
      </c>
      <c r="E540" t="s">
        <v>6525</v>
      </c>
      <c r="F540" t="s">
        <v>6526</v>
      </c>
    </row>
    <row r="541" spans="1:6" x14ac:dyDescent="0.25">
      <c r="A541" s="1" t="s">
        <v>1687</v>
      </c>
      <c r="B541" s="1">
        <v>1396</v>
      </c>
      <c r="C541" s="1">
        <v>37728</v>
      </c>
      <c r="D541" s="1" t="s">
        <v>6527</v>
      </c>
      <c r="E541" t="s">
        <v>6528</v>
      </c>
      <c r="F541" t="s">
        <v>6529</v>
      </c>
    </row>
    <row r="542" spans="1:6" x14ac:dyDescent="0.25">
      <c r="A542" s="1" t="s">
        <v>1434</v>
      </c>
      <c r="B542" s="1">
        <v>269</v>
      </c>
      <c r="C542" s="1">
        <v>37729</v>
      </c>
      <c r="D542" s="1" t="s">
        <v>6530</v>
      </c>
      <c r="E542" t="s">
        <v>6531</v>
      </c>
      <c r="F542" t="s">
        <v>6532</v>
      </c>
    </row>
    <row r="543" spans="1:6" x14ac:dyDescent="0.25">
      <c r="A543" s="1" t="s">
        <v>419</v>
      </c>
      <c r="B543" s="1">
        <v>1701</v>
      </c>
      <c r="C543" s="1">
        <v>37730</v>
      </c>
      <c r="D543" s="1" t="s">
        <v>6533</v>
      </c>
      <c r="E543" t="s">
        <v>6534</v>
      </c>
      <c r="F543" t="s">
        <v>6535</v>
      </c>
    </row>
    <row r="544" spans="1:6" x14ac:dyDescent="0.25">
      <c r="A544" s="1" t="s">
        <v>5148</v>
      </c>
      <c r="B544" s="1" t="s">
        <v>5148</v>
      </c>
      <c r="C544" s="1">
        <v>37731</v>
      </c>
      <c r="D544" s="1" t="s">
        <v>6536</v>
      </c>
      <c r="E544" t="s">
        <v>6537</v>
      </c>
      <c r="F544" t="s">
        <v>6538</v>
      </c>
    </row>
    <row r="545" spans="1:6" x14ac:dyDescent="0.25">
      <c r="A545" s="1" t="s">
        <v>976</v>
      </c>
      <c r="B545" s="1">
        <v>1700</v>
      </c>
      <c r="C545" s="1">
        <v>37732</v>
      </c>
      <c r="D545" s="1" t="s">
        <v>6539</v>
      </c>
      <c r="E545" t="s">
        <v>6540</v>
      </c>
      <c r="F545" t="s">
        <v>6541</v>
      </c>
    </row>
    <row r="546" spans="1:6" x14ac:dyDescent="0.25">
      <c r="A546" s="1" t="s">
        <v>5148</v>
      </c>
      <c r="B546" s="1" t="s">
        <v>5148</v>
      </c>
      <c r="C546" s="1">
        <v>37733</v>
      </c>
      <c r="D546" s="1" t="s">
        <v>6542</v>
      </c>
      <c r="E546" t="s">
        <v>6543</v>
      </c>
      <c r="F546" t="s">
        <v>6544</v>
      </c>
    </row>
    <row r="547" spans="1:6" x14ac:dyDescent="0.25">
      <c r="A547" s="1" t="s">
        <v>1389</v>
      </c>
      <c r="B547" s="1">
        <v>210</v>
      </c>
      <c r="C547" s="1">
        <v>37734</v>
      </c>
      <c r="D547" s="1" t="s">
        <v>6545</v>
      </c>
      <c r="E547" t="s">
        <v>6546</v>
      </c>
      <c r="F547" t="s">
        <v>6547</v>
      </c>
    </row>
    <row r="548" spans="1:6" x14ac:dyDescent="0.25">
      <c r="A548" s="1" t="s">
        <v>1388</v>
      </c>
      <c r="B548" s="1">
        <v>209</v>
      </c>
      <c r="C548" s="1">
        <v>37735</v>
      </c>
      <c r="D548" s="1" t="s">
        <v>6548</v>
      </c>
      <c r="E548" t="s">
        <v>6549</v>
      </c>
      <c r="F548" t="s">
        <v>6550</v>
      </c>
    </row>
    <row r="549" spans="1:6" x14ac:dyDescent="0.25">
      <c r="A549" s="1" t="s">
        <v>19</v>
      </c>
      <c r="B549" s="1">
        <v>8</v>
      </c>
      <c r="C549" s="1">
        <v>37736</v>
      </c>
      <c r="D549" s="1" t="s">
        <v>6551</v>
      </c>
      <c r="E549" t="s">
        <v>6552</v>
      </c>
      <c r="F549" t="s">
        <v>6553</v>
      </c>
    </row>
    <row r="550" spans="1:6" x14ac:dyDescent="0.25">
      <c r="A550" s="1" t="s">
        <v>273</v>
      </c>
      <c r="B550" s="1">
        <v>1795</v>
      </c>
      <c r="C550" s="1">
        <v>37737</v>
      </c>
      <c r="D550" s="1" t="s">
        <v>6554</v>
      </c>
      <c r="E550" t="s">
        <v>6555</v>
      </c>
      <c r="F550" t="s">
        <v>6556</v>
      </c>
    </row>
    <row r="551" spans="1:6" x14ac:dyDescent="0.25">
      <c r="A551" s="1" t="s">
        <v>419</v>
      </c>
      <c r="B551" s="1">
        <v>1701</v>
      </c>
      <c r="C551" s="1">
        <v>37738</v>
      </c>
      <c r="D551" s="1" t="s">
        <v>6557</v>
      </c>
      <c r="E551" t="s">
        <v>6558</v>
      </c>
      <c r="F551" t="s">
        <v>6559</v>
      </c>
    </row>
    <row r="552" spans="1:6" x14ac:dyDescent="0.25">
      <c r="A552" s="1" t="s">
        <v>976</v>
      </c>
      <c r="B552" s="1">
        <v>1700</v>
      </c>
      <c r="C552" s="1">
        <v>37739</v>
      </c>
      <c r="D552" s="1" t="s">
        <v>6560</v>
      </c>
      <c r="E552" t="s">
        <v>6561</v>
      </c>
      <c r="F552" t="s">
        <v>6562</v>
      </c>
    </row>
    <row r="553" spans="1:6" x14ac:dyDescent="0.25">
      <c r="A553" s="1" t="s">
        <v>5148</v>
      </c>
      <c r="B553" s="1" t="s">
        <v>5148</v>
      </c>
      <c r="C553" s="1">
        <v>37740</v>
      </c>
      <c r="D553" s="1" t="s">
        <v>6563</v>
      </c>
      <c r="E553" t="s">
        <v>6564</v>
      </c>
      <c r="F553" t="s">
        <v>6565</v>
      </c>
    </row>
    <row r="554" spans="1:6" x14ac:dyDescent="0.25">
      <c r="A554" s="1" t="s">
        <v>5148</v>
      </c>
      <c r="B554" s="1" t="s">
        <v>5148</v>
      </c>
      <c r="C554" s="1">
        <v>37741</v>
      </c>
      <c r="D554" s="1" t="s">
        <v>6566</v>
      </c>
      <c r="E554" t="s">
        <v>6567</v>
      </c>
      <c r="F554" t="s">
        <v>6568</v>
      </c>
    </row>
    <row r="555" spans="1:6" x14ac:dyDescent="0.25">
      <c r="A555" s="1" t="s">
        <v>1686</v>
      </c>
      <c r="B555" s="1">
        <v>1381</v>
      </c>
      <c r="C555" s="1">
        <v>42019</v>
      </c>
      <c r="D555" s="1" t="s">
        <v>6569</v>
      </c>
      <c r="E555" t="s">
        <v>6570</v>
      </c>
      <c r="F555" t="s">
        <v>6571</v>
      </c>
    </row>
    <row r="556" spans="1:6" x14ac:dyDescent="0.25">
      <c r="A556" s="1" t="s">
        <v>5148</v>
      </c>
      <c r="B556" s="1" t="s">
        <v>5148</v>
      </c>
      <c r="C556" s="1">
        <v>42020</v>
      </c>
      <c r="D556" s="1" t="s">
        <v>6572</v>
      </c>
      <c r="E556" t="s">
        <v>5033</v>
      </c>
      <c r="F556" t="s">
        <v>5033</v>
      </c>
    </row>
    <row r="557" spans="1:6" x14ac:dyDescent="0.25">
      <c r="A557" s="1" t="s">
        <v>2269</v>
      </c>
      <c r="B557" s="1">
        <v>173</v>
      </c>
      <c r="C557" s="1">
        <v>42021</v>
      </c>
      <c r="D557" s="1" t="s">
        <v>6573</v>
      </c>
      <c r="E557" t="s">
        <v>6574</v>
      </c>
      <c r="F557" t="s">
        <v>6575</v>
      </c>
    </row>
    <row r="558" spans="1:6" x14ac:dyDescent="0.25">
      <c r="A558" s="1" t="s">
        <v>844</v>
      </c>
      <c r="B558" s="1">
        <v>124</v>
      </c>
      <c r="C558" s="1">
        <v>42022</v>
      </c>
      <c r="D558" s="1" t="s">
        <v>6576</v>
      </c>
      <c r="E558" t="s">
        <v>6577</v>
      </c>
      <c r="F558" t="s">
        <v>6578</v>
      </c>
    </row>
    <row r="559" spans="1:6" x14ac:dyDescent="0.25">
      <c r="A559" s="1" t="s">
        <v>1692</v>
      </c>
      <c r="B559" s="1">
        <v>1401</v>
      </c>
      <c r="C559" s="1">
        <v>42024</v>
      </c>
      <c r="D559" s="1" t="s">
        <v>6579</v>
      </c>
      <c r="E559" t="s">
        <v>6580</v>
      </c>
      <c r="F559" t="s">
        <v>6581</v>
      </c>
    </row>
    <row r="560" spans="1:6" x14ac:dyDescent="0.25">
      <c r="A560" s="1" t="s">
        <v>1691</v>
      </c>
      <c r="B560" s="1">
        <v>1400</v>
      </c>
      <c r="C560" s="1">
        <v>42025</v>
      </c>
      <c r="D560" s="1" t="s">
        <v>6582</v>
      </c>
      <c r="E560" t="s">
        <v>6583</v>
      </c>
      <c r="F560" t="s">
        <v>6584</v>
      </c>
    </row>
    <row r="561" spans="1:6" x14ac:dyDescent="0.25">
      <c r="A561" s="1" t="s">
        <v>5148</v>
      </c>
      <c r="B561" s="1" t="s">
        <v>5148</v>
      </c>
      <c r="C561" s="1">
        <v>42026</v>
      </c>
      <c r="D561" s="1" t="s">
        <v>6585</v>
      </c>
      <c r="E561" t="s">
        <v>5033</v>
      </c>
      <c r="F561" t="s">
        <v>5033</v>
      </c>
    </row>
    <row r="562" spans="1:6" x14ac:dyDescent="0.25">
      <c r="A562" s="1" t="s">
        <v>5148</v>
      </c>
      <c r="B562" s="1" t="s">
        <v>5148</v>
      </c>
      <c r="C562" s="1">
        <v>42027</v>
      </c>
      <c r="D562" s="1" t="s">
        <v>6586</v>
      </c>
      <c r="E562" t="s">
        <v>5033</v>
      </c>
      <c r="F562" t="s">
        <v>5033</v>
      </c>
    </row>
    <row r="563" spans="1:6" x14ac:dyDescent="0.25">
      <c r="A563" s="1" t="s">
        <v>5148</v>
      </c>
      <c r="B563" s="1" t="s">
        <v>5148</v>
      </c>
      <c r="C563" s="1">
        <v>42028</v>
      </c>
      <c r="D563" s="1" t="s">
        <v>6587</v>
      </c>
      <c r="E563" t="s">
        <v>6588</v>
      </c>
      <c r="F563" t="s">
        <v>6589</v>
      </c>
    </row>
    <row r="564" spans="1:6" x14ac:dyDescent="0.25">
      <c r="A564" s="1" t="s">
        <v>5148</v>
      </c>
      <c r="B564" s="1" t="s">
        <v>5148</v>
      </c>
      <c r="C564" s="1">
        <v>42029</v>
      </c>
      <c r="D564" s="1" t="s">
        <v>6590</v>
      </c>
      <c r="E564" t="s">
        <v>6591</v>
      </c>
      <c r="F564" t="s">
        <v>6592</v>
      </c>
    </row>
    <row r="565" spans="1:6" x14ac:dyDescent="0.25">
      <c r="A565" s="1" t="s">
        <v>5148</v>
      </c>
      <c r="B565" s="1" t="s">
        <v>5148</v>
      </c>
      <c r="C565" s="1">
        <v>42030</v>
      </c>
      <c r="D565" s="1" t="s">
        <v>6593</v>
      </c>
      <c r="E565" t="s">
        <v>6594</v>
      </c>
      <c r="F565" t="s">
        <v>6595</v>
      </c>
    </row>
    <row r="566" spans="1:6" x14ac:dyDescent="0.25">
      <c r="A566" s="1" t="s">
        <v>5148</v>
      </c>
      <c r="B566" s="1" t="s">
        <v>5148</v>
      </c>
      <c r="C566" s="1">
        <v>42031</v>
      </c>
      <c r="D566" s="1" t="s">
        <v>6596</v>
      </c>
      <c r="E566" t="s">
        <v>6597</v>
      </c>
      <c r="F566" t="s">
        <v>6598</v>
      </c>
    </row>
    <row r="567" spans="1:6" x14ac:dyDescent="0.25">
      <c r="A567" s="1" t="s">
        <v>5148</v>
      </c>
      <c r="B567" s="1" t="s">
        <v>5148</v>
      </c>
      <c r="C567" s="1">
        <v>42032</v>
      </c>
      <c r="D567" s="1" t="s">
        <v>6599</v>
      </c>
      <c r="E567" t="s">
        <v>6600</v>
      </c>
      <c r="F567" t="s">
        <v>6601</v>
      </c>
    </row>
    <row r="568" spans="1:6" x14ac:dyDescent="0.25">
      <c r="A568" s="1" t="s">
        <v>5148</v>
      </c>
      <c r="B568" s="1" t="s">
        <v>5148</v>
      </c>
      <c r="C568" s="1">
        <v>42033</v>
      </c>
      <c r="D568" s="1" t="s">
        <v>6602</v>
      </c>
      <c r="E568" t="s">
        <v>6603</v>
      </c>
      <c r="F568" t="s">
        <v>6604</v>
      </c>
    </row>
    <row r="569" spans="1:6" x14ac:dyDescent="0.25">
      <c r="A569" s="1" t="s">
        <v>5148</v>
      </c>
      <c r="B569" s="1" t="s">
        <v>5148</v>
      </c>
      <c r="C569" s="1">
        <v>42034</v>
      </c>
      <c r="D569" s="1" t="s">
        <v>6605</v>
      </c>
      <c r="E569" t="s">
        <v>6606</v>
      </c>
      <c r="F569" t="s">
        <v>6607</v>
      </c>
    </row>
    <row r="570" spans="1:6" x14ac:dyDescent="0.25">
      <c r="A570" s="1" t="s">
        <v>5148</v>
      </c>
      <c r="B570" s="1" t="s">
        <v>5148</v>
      </c>
      <c r="C570" s="1">
        <v>42035</v>
      </c>
      <c r="D570" s="1" t="s">
        <v>6608</v>
      </c>
      <c r="E570" t="s">
        <v>6609</v>
      </c>
      <c r="F570" t="s">
        <v>6610</v>
      </c>
    </row>
    <row r="571" spans="1:6" x14ac:dyDescent="0.25">
      <c r="A571" s="1" t="s">
        <v>5148</v>
      </c>
      <c r="B571" s="1" t="s">
        <v>5148</v>
      </c>
      <c r="C571" s="1">
        <v>42036</v>
      </c>
      <c r="D571" s="1" t="s">
        <v>6611</v>
      </c>
      <c r="E571" t="s">
        <v>6612</v>
      </c>
      <c r="F571" t="s">
        <v>6613</v>
      </c>
    </row>
    <row r="572" spans="1:6" x14ac:dyDescent="0.25">
      <c r="A572" s="1" t="s">
        <v>5148</v>
      </c>
      <c r="B572" s="1" t="s">
        <v>5148</v>
      </c>
      <c r="C572" s="1">
        <v>42037</v>
      </c>
      <c r="D572" s="1" t="s">
        <v>6614</v>
      </c>
      <c r="E572" t="s">
        <v>6615</v>
      </c>
      <c r="F572" t="s">
        <v>6616</v>
      </c>
    </row>
    <row r="573" spans="1:6" x14ac:dyDescent="0.25">
      <c r="A573" s="1" t="s">
        <v>5148</v>
      </c>
      <c r="B573" s="1" t="s">
        <v>5148</v>
      </c>
      <c r="C573" s="1">
        <v>42038</v>
      </c>
      <c r="D573" s="1" t="s">
        <v>6617</v>
      </c>
      <c r="E573" t="s">
        <v>6618</v>
      </c>
      <c r="F573" t="s">
        <v>6619</v>
      </c>
    </row>
    <row r="574" spans="1:6" x14ac:dyDescent="0.25">
      <c r="A574" s="1" t="s">
        <v>5148</v>
      </c>
      <c r="B574" s="1" t="s">
        <v>5148</v>
      </c>
      <c r="C574" s="1">
        <v>42039</v>
      </c>
      <c r="D574" s="1" t="s">
        <v>6620</v>
      </c>
      <c r="E574" t="s">
        <v>6621</v>
      </c>
      <c r="F574" t="s">
        <v>6622</v>
      </c>
    </row>
    <row r="575" spans="1:6" x14ac:dyDescent="0.25">
      <c r="A575" s="1" t="s">
        <v>5148</v>
      </c>
      <c r="B575" s="1" t="s">
        <v>5148</v>
      </c>
      <c r="C575" s="1">
        <v>42040</v>
      </c>
      <c r="D575" s="1" t="s">
        <v>6623</v>
      </c>
      <c r="E575" t="s">
        <v>6624</v>
      </c>
      <c r="F575" t="s">
        <v>6625</v>
      </c>
    </row>
    <row r="576" spans="1:6" x14ac:dyDescent="0.25">
      <c r="A576" s="1" t="s">
        <v>5148</v>
      </c>
      <c r="B576" s="1" t="s">
        <v>5148</v>
      </c>
      <c r="C576" s="1">
        <v>42041</v>
      </c>
      <c r="D576" s="1" t="s">
        <v>6626</v>
      </c>
      <c r="E576" t="s">
        <v>6627</v>
      </c>
      <c r="F576" t="s">
        <v>6628</v>
      </c>
    </row>
    <row r="577" spans="1:6" x14ac:dyDescent="0.25">
      <c r="A577" s="1" t="s">
        <v>5148</v>
      </c>
      <c r="B577" s="1" t="s">
        <v>5148</v>
      </c>
      <c r="C577" s="1">
        <v>42042</v>
      </c>
      <c r="D577" s="1" t="s">
        <v>6629</v>
      </c>
      <c r="E577" t="s">
        <v>6630</v>
      </c>
      <c r="F577" t="s">
        <v>6631</v>
      </c>
    </row>
    <row r="578" spans="1:6" x14ac:dyDescent="0.25">
      <c r="A578" s="1" t="s">
        <v>5148</v>
      </c>
      <c r="B578" s="1" t="s">
        <v>5148</v>
      </c>
      <c r="C578" s="1">
        <v>42043</v>
      </c>
      <c r="D578" s="1" t="s">
        <v>6632</v>
      </c>
      <c r="E578" t="s">
        <v>6633</v>
      </c>
      <c r="F578" t="s">
        <v>6634</v>
      </c>
    </row>
    <row r="579" spans="1:6" x14ac:dyDescent="0.25">
      <c r="A579" s="1" t="s">
        <v>314</v>
      </c>
      <c r="B579" s="1">
        <v>1408</v>
      </c>
      <c r="C579" s="1">
        <v>42047</v>
      </c>
      <c r="D579" s="1" t="s">
        <v>6635</v>
      </c>
      <c r="E579" t="s">
        <v>6636</v>
      </c>
      <c r="F579" t="s">
        <v>6637</v>
      </c>
    </row>
    <row r="580" spans="1:6" x14ac:dyDescent="0.25">
      <c r="A580" s="1" t="s">
        <v>874</v>
      </c>
      <c r="B580" s="1">
        <v>424</v>
      </c>
      <c r="C580" s="1">
        <v>42048</v>
      </c>
      <c r="D580" s="1" t="s">
        <v>6638</v>
      </c>
      <c r="E580" t="s">
        <v>6639</v>
      </c>
      <c r="F580" t="s">
        <v>6640</v>
      </c>
    </row>
    <row r="581" spans="1:6" x14ac:dyDescent="0.25">
      <c r="A581" s="1" t="s">
        <v>254</v>
      </c>
      <c r="B581" s="1">
        <v>1646</v>
      </c>
      <c r="C581" s="1">
        <v>42075</v>
      </c>
      <c r="D581" s="1" t="s">
        <v>6641</v>
      </c>
      <c r="E581" t="s">
        <v>6642</v>
      </c>
      <c r="F581" t="s">
        <v>6643</v>
      </c>
    </row>
    <row r="582" spans="1:6" x14ac:dyDescent="0.25">
      <c r="A582" s="1" t="s">
        <v>747</v>
      </c>
      <c r="B582" s="1">
        <v>1647</v>
      </c>
      <c r="C582" s="1">
        <v>42076</v>
      </c>
      <c r="D582" s="1" t="s">
        <v>6644</v>
      </c>
      <c r="E582" t="s">
        <v>6645</v>
      </c>
      <c r="F582" t="s">
        <v>6646</v>
      </c>
    </row>
    <row r="583" spans="1:6" x14ac:dyDescent="0.25">
      <c r="A583" s="1" t="s">
        <v>2384</v>
      </c>
      <c r="B583" s="1">
        <v>1648</v>
      </c>
      <c r="C583" s="1">
        <v>42077</v>
      </c>
      <c r="D583" s="1" t="s">
        <v>6647</v>
      </c>
      <c r="E583" t="s">
        <v>6648</v>
      </c>
      <c r="F583" t="s">
        <v>6649</v>
      </c>
    </row>
    <row r="584" spans="1:6" x14ac:dyDescent="0.25">
      <c r="A584" s="1" t="s">
        <v>377</v>
      </c>
      <c r="B584" s="1">
        <v>31</v>
      </c>
      <c r="C584" s="1">
        <v>42081</v>
      </c>
      <c r="D584" s="1" t="s">
        <v>6650</v>
      </c>
      <c r="E584" t="s">
        <v>6651</v>
      </c>
      <c r="F584" t="s">
        <v>6652</v>
      </c>
    </row>
    <row r="585" spans="1:6" x14ac:dyDescent="0.25">
      <c r="A585" s="1" t="s">
        <v>845</v>
      </c>
      <c r="B585" s="1">
        <v>125</v>
      </c>
      <c r="C585" s="1">
        <v>42082</v>
      </c>
      <c r="D585" s="1" t="s">
        <v>6653</v>
      </c>
      <c r="E585" t="s">
        <v>6654</v>
      </c>
      <c r="F585" t="s">
        <v>6655</v>
      </c>
    </row>
    <row r="586" spans="1:6" x14ac:dyDescent="0.25">
      <c r="A586" s="1" t="s">
        <v>862</v>
      </c>
      <c r="B586" s="1">
        <v>139</v>
      </c>
      <c r="C586" s="1">
        <v>42083</v>
      </c>
      <c r="D586" s="1" t="s">
        <v>6656</v>
      </c>
      <c r="E586" t="s">
        <v>6657</v>
      </c>
      <c r="F586" t="s">
        <v>6658</v>
      </c>
    </row>
    <row r="587" spans="1:6" x14ac:dyDescent="0.25">
      <c r="A587" s="1" t="s">
        <v>1245</v>
      </c>
      <c r="B587" s="1">
        <v>163</v>
      </c>
      <c r="C587" s="1">
        <v>42084</v>
      </c>
      <c r="D587" s="1" t="s">
        <v>6659</v>
      </c>
      <c r="E587" t="s">
        <v>6660</v>
      </c>
      <c r="F587" t="s">
        <v>6661</v>
      </c>
    </row>
    <row r="588" spans="1:6" x14ac:dyDescent="0.25">
      <c r="A588" s="1" t="s">
        <v>1243</v>
      </c>
      <c r="B588" s="1">
        <v>161</v>
      </c>
      <c r="C588" s="1">
        <v>42085</v>
      </c>
      <c r="D588" s="1" t="s">
        <v>6662</v>
      </c>
      <c r="E588" t="s">
        <v>6663</v>
      </c>
      <c r="F588" t="s">
        <v>6664</v>
      </c>
    </row>
    <row r="589" spans="1:6" x14ac:dyDescent="0.25">
      <c r="A589" s="1" t="s">
        <v>2270</v>
      </c>
      <c r="B589" s="1">
        <v>174</v>
      </c>
      <c r="C589" s="1">
        <v>42086</v>
      </c>
      <c r="D589" s="1" t="s">
        <v>6665</v>
      </c>
      <c r="E589" t="s">
        <v>6666</v>
      </c>
      <c r="F589" t="s">
        <v>6667</v>
      </c>
    </row>
    <row r="590" spans="1:6" x14ac:dyDescent="0.25">
      <c r="A590" s="1" t="s">
        <v>848</v>
      </c>
      <c r="B590" s="1">
        <v>128</v>
      </c>
      <c r="C590" s="1">
        <v>42087</v>
      </c>
      <c r="D590" s="1" t="s">
        <v>6668</v>
      </c>
      <c r="E590" t="s">
        <v>6669</v>
      </c>
      <c r="F590" t="s">
        <v>6670</v>
      </c>
    </row>
    <row r="591" spans="1:6" x14ac:dyDescent="0.25">
      <c r="A591" s="1" t="s">
        <v>408</v>
      </c>
      <c r="B591" s="1">
        <v>256</v>
      </c>
      <c r="C591" s="1">
        <v>42088</v>
      </c>
      <c r="D591" s="1" t="s">
        <v>6671</v>
      </c>
      <c r="E591" t="s">
        <v>6672</v>
      </c>
      <c r="F591" t="s">
        <v>6673</v>
      </c>
    </row>
    <row r="592" spans="1:6" x14ac:dyDescent="0.25">
      <c r="A592" s="1" t="s">
        <v>849</v>
      </c>
      <c r="B592" s="1">
        <v>129</v>
      </c>
      <c r="C592" s="1">
        <v>42089</v>
      </c>
      <c r="D592" s="1" t="s">
        <v>6674</v>
      </c>
      <c r="E592" t="s">
        <v>6675</v>
      </c>
      <c r="F592" t="s">
        <v>6676</v>
      </c>
    </row>
    <row r="593" spans="1:6" x14ac:dyDescent="0.25">
      <c r="A593" s="1" t="s">
        <v>847</v>
      </c>
      <c r="B593" s="1">
        <v>127</v>
      </c>
      <c r="C593" s="1">
        <v>42090</v>
      </c>
      <c r="D593" s="1" t="s">
        <v>6677</v>
      </c>
      <c r="E593" t="s">
        <v>5033</v>
      </c>
      <c r="F593" t="s">
        <v>5033</v>
      </c>
    </row>
    <row r="594" spans="1:6" x14ac:dyDescent="0.25">
      <c r="A594" s="1" t="s">
        <v>435</v>
      </c>
      <c r="B594" s="1">
        <v>409</v>
      </c>
      <c r="C594" s="1">
        <v>42091</v>
      </c>
      <c r="D594" s="1" t="s">
        <v>6678</v>
      </c>
      <c r="E594" t="s">
        <v>6679</v>
      </c>
      <c r="F594" t="s">
        <v>6680</v>
      </c>
    </row>
    <row r="595" spans="1:6" x14ac:dyDescent="0.25">
      <c r="A595" s="1" t="s">
        <v>430</v>
      </c>
      <c r="B595" s="1">
        <v>404</v>
      </c>
      <c r="C595" s="1">
        <v>42092</v>
      </c>
      <c r="D595" s="1" t="s">
        <v>6681</v>
      </c>
      <c r="E595" t="s">
        <v>6682</v>
      </c>
      <c r="F595" t="s">
        <v>6683</v>
      </c>
    </row>
    <row r="596" spans="1:6" x14ac:dyDescent="0.25">
      <c r="A596" s="1" t="s">
        <v>433</v>
      </c>
      <c r="B596" s="1">
        <v>407</v>
      </c>
      <c r="C596" s="1">
        <v>42093</v>
      </c>
      <c r="D596" s="1" t="s">
        <v>6684</v>
      </c>
      <c r="E596" t="s">
        <v>6685</v>
      </c>
      <c r="F596" t="s">
        <v>6686</v>
      </c>
    </row>
    <row r="597" spans="1:6" x14ac:dyDescent="0.25">
      <c r="A597" s="1" t="s">
        <v>780</v>
      </c>
      <c r="B597" s="1">
        <v>2646</v>
      </c>
      <c r="C597" s="1">
        <v>42102</v>
      </c>
      <c r="D597" s="1" t="s">
        <v>6687</v>
      </c>
      <c r="E597" t="s">
        <v>6688</v>
      </c>
      <c r="F597" t="s">
        <v>6689</v>
      </c>
    </row>
    <row r="598" spans="1:6" x14ac:dyDescent="0.25">
      <c r="A598" s="1" t="s">
        <v>434</v>
      </c>
      <c r="B598" s="1">
        <v>408</v>
      </c>
      <c r="C598" s="1">
        <v>42103</v>
      </c>
      <c r="D598" s="1" t="s">
        <v>6690</v>
      </c>
      <c r="E598" t="s">
        <v>6691</v>
      </c>
      <c r="F598" t="s">
        <v>6692</v>
      </c>
    </row>
    <row r="599" spans="1:6" x14ac:dyDescent="0.25">
      <c r="A599" s="1" t="s">
        <v>5148</v>
      </c>
      <c r="B599" s="1" t="s">
        <v>5148</v>
      </c>
      <c r="C599" s="1">
        <v>42104</v>
      </c>
      <c r="D599" s="1" t="s">
        <v>6693</v>
      </c>
      <c r="E599" t="s">
        <v>5033</v>
      </c>
      <c r="F599" t="s">
        <v>5033</v>
      </c>
    </row>
    <row r="600" spans="1:6" x14ac:dyDescent="0.25">
      <c r="A600" s="1" t="s">
        <v>5148</v>
      </c>
      <c r="B600" s="1" t="s">
        <v>5148</v>
      </c>
      <c r="C600" s="1">
        <v>42105</v>
      </c>
      <c r="D600" s="1" t="s">
        <v>6694</v>
      </c>
      <c r="E600" t="s">
        <v>5033</v>
      </c>
      <c r="F600" t="s">
        <v>5033</v>
      </c>
    </row>
    <row r="601" spans="1:6" x14ac:dyDescent="0.25">
      <c r="A601" s="1" t="s">
        <v>778</v>
      </c>
      <c r="B601" s="1">
        <v>2644</v>
      </c>
      <c r="C601" s="1">
        <v>42106</v>
      </c>
      <c r="D601" s="1" t="s">
        <v>6695</v>
      </c>
      <c r="E601" t="s">
        <v>6696</v>
      </c>
      <c r="F601" t="s">
        <v>6697</v>
      </c>
    </row>
    <row r="602" spans="1:6" x14ac:dyDescent="0.25">
      <c r="A602" s="1" t="s">
        <v>431</v>
      </c>
      <c r="B602" s="1">
        <v>405</v>
      </c>
      <c r="C602" s="1">
        <v>42107</v>
      </c>
      <c r="D602" s="1" t="s">
        <v>6698</v>
      </c>
      <c r="E602" t="s">
        <v>6699</v>
      </c>
      <c r="F602" t="s">
        <v>6700</v>
      </c>
    </row>
    <row r="603" spans="1:6" x14ac:dyDescent="0.25">
      <c r="A603" s="1" t="s">
        <v>62</v>
      </c>
      <c r="B603" s="1">
        <v>427</v>
      </c>
      <c r="C603" s="1">
        <v>42113</v>
      </c>
      <c r="D603" s="1" t="s">
        <v>6701</v>
      </c>
      <c r="E603" t="s">
        <v>6702</v>
      </c>
      <c r="F603" t="s">
        <v>6703</v>
      </c>
    </row>
    <row r="604" spans="1:6" x14ac:dyDescent="0.25">
      <c r="A604" s="1" t="s">
        <v>59</v>
      </c>
      <c r="B604" s="1">
        <v>411</v>
      </c>
      <c r="C604" s="1">
        <v>42114</v>
      </c>
      <c r="D604" s="1" t="s">
        <v>6704</v>
      </c>
      <c r="E604" t="s">
        <v>6705</v>
      </c>
      <c r="F604" t="s">
        <v>6706</v>
      </c>
    </row>
    <row r="605" spans="1:6" x14ac:dyDescent="0.25">
      <c r="A605" s="1" t="s">
        <v>309</v>
      </c>
      <c r="B605" s="1">
        <v>2648</v>
      </c>
      <c r="C605" s="1">
        <v>42115</v>
      </c>
      <c r="D605" s="1" t="s">
        <v>6707</v>
      </c>
      <c r="E605" t="s">
        <v>6708</v>
      </c>
      <c r="F605" t="s">
        <v>6709</v>
      </c>
    </row>
    <row r="606" spans="1:6" x14ac:dyDescent="0.25">
      <c r="A606" s="1" t="s">
        <v>60</v>
      </c>
      <c r="B606" s="1">
        <v>412</v>
      </c>
      <c r="C606" s="1">
        <v>42116</v>
      </c>
      <c r="D606" s="1" t="s">
        <v>6710</v>
      </c>
      <c r="E606" t="s">
        <v>6711</v>
      </c>
      <c r="F606" t="s">
        <v>6712</v>
      </c>
    </row>
    <row r="607" spans="1:6" x14ac:dyDescent="0.25">
      <c r="A607" s="1" t="s">
        <v>58</v>
      </c>
      <c r="B607" s="1">
        <v>410</v>
      </c>
      <c r="C607" s="1">
        <v>42117</v>
      </c>
      <c r="D607" s="1" t="s">
        <v>6713</v>
      </c>
      <c r="E607" t="s">
        <v>6714</v>
      </c>
      <c r="F607" t="s">
        <v>6715</v>
      </c>
    </row>
    <row r="608" spans="1:6" x14ac:dyDescent="0.25">
      <c r="A608" s="1" t="s">
        <v>58</v>
      </c>
      <c r="B608" s="1">
        <v>410</v>
      </c>
      <c r="C608" s="1">
        <v>42118</v>
      </c>
      <c r="D608" s="1" t="s">
        <v>6716</v>
      </c>
      <c r="E608" t="s">
        <v>6717</v>
      </c>
      <c r="F608" t="s">
        <v>6718</v>
      </c>
    </row>
    <row r="609" spans="1:6" x14ac:dyDescent="0.25">
      <c r="A609" s="1" t="s">
        <v>1109</v>
      </c>
      <c r="B609" s="1">
        <v>419</v>
      </c>
      <c r="C609" s="1">
        <v>42125</v>
      </c>
      <c r="D609" s="1" t="s">
        <v>6719</v>
      </c>
      <c r="E609" t="s">
        <v>6720</v>
      </c>
      <c r="F609" t="s">
        <v>6721</v>
      </c>
    </row>
    <row r="610" spans="1:6" x14ac:dyDescent="0.25">
      <c r="A610" s="1" t="s">
        <v>1109</v>
      </c>
      <c r="B610" s="1">
        <v>419</v>
      </c>
      <c r="C610" s="1">
        <v>42126</v>
      </c>
      <c r="D610" s="1" t="s">
        <v>6722</v>
      </c>
      <c r="E610" t="s">
        <v>6723</v>
      </c>
      <c r="F610" t="s">
        <v>6724</v>
      </c>
    </row>
    <row r="611" spans="1:6" x14ac:dyDescent="0.25">
      <c r="A611" s="1" t="s">
        <v>5148</v>
      </c>
      <c r="B611" s="1" t="s">
        <v>5148</v>
      </c>
      <c r="C611" s="1">
        <v>42127</v>
      </c>
      <c r="D611" s="1" t="s">
        <v>6725</v>
      </c>
      <c r="E611" t="s">
        <v>5033</v>
      </c>
      <c r="F611" t="s">
        <v>5033</v>
      </c>
    </row>
    <row r="612" spans="1:6" x14ac:dyDescent="0.25">
      <c r="A612" s="1" t="s">
        <v>5148</v>
      </c>
      <c r="B612" s="1" t="s">
        <v>5148</v>
      </c>
      <c r="C612" s="1">
        <v>42128</v>
      </c>
      <c r="D612" s="1" t="s">
        <v>6726</v>
      </c>
      <c r="E612" t="s">
        <v>5033</v>
      </c>
      <c r="F612" t="s">
        <v>5033</v>
      </c>
    </row>
    <row r="613" spans="1:6" x14ac:dyDescent="0.25">
      <c r="A613" s="1" t="s">
        <v>1110</v>
      </c>
      <c r="B613" s="1">
        <v>420</v>
      </c>
      <c r="C613" s="1">
        <v>42129</v>
      </c>
      <c r="D613" s="1" t="s">
        <v>6727</v>
      </c>
      <c r="E613" t="s">
        <v>5033</v>
      </c>
      <c r="F613" t="s">
        <v>5033</v>
      </c>
    </row>
    <row r="614" spans="1:6" x14ac:dyDescent="0.25">
      <c r="A614" s="1" t="s">
        <v>5148</v>
      </c>
      <c r="B614" s="1" t="s">
        <v>5148</v>
      </c>
      <c r="C614" s="1">
        <v>42131</v>
      </c>
      <c r="D614" s="1" t="s">
        <v>6728</v>
      </c>
      <c r="E614" t="s">
        <v>5033</v>
      </c>
      <c r="F614" t="s">
        <v>5033</v>
      </c>
    </row>
    <row r="615" spans="1:6" x14ac:dyDescent="0.25">
      <c r="A615" s="1" t="s">
        <v>5148</v>
      </c>
      <c r="B615" s="1" t="s">
        <v>5148</v>
      </c>
      <c r="C615" s="1">
        <v>42132</v>
      </c>
      <c r="D615" s="1" t="s">
        <v>6729</v>
      </c>
      <c r="E615" t="s">
        <v>5033</v>
      </c>
      <c r="F615" t="s">
        <v>5033</v>
      </c>
    </row>
    <row r="616" spans="1:6" x14ac:dyDescent="0.25">
      <c r="A616" s="1" t="s">
        <v>5148</v>
      </c>
      <c r="B616" s="1" t="s">
        <v>5148</v>
      </c>
      <c r="C616" s="1">
        <v>42133</v>
      </c>
      <c r="D616" s="1" t="s">
        <v>6730</v>
      </c>
      <c r="E616" t="s">
        <v>5033</v>
      </c>
      <c r="F616" t="s">
        <v>5033</v>
      </c>
    </row>
    <row r="617" spans="1:6" x14ac:dyDescent="0.25">
      <c r="A617" s="1" t="s">
        <v>5148</v>
      </c>
      <c r="B617" s="1" t="s">
        <v>5148</v>
      </c>
      <c r="C617" s="1">
        <v>42134</v>
      </c>
      <c r="D617" s="1" t="s">
        <v>6731</v>
      </c>
      <c r="E617" t="s">
        <v>5033</v>
      </c>
      <c r="F617" t="s">
        <v>5033</v>
      </c>
    </row>
    <row r="618" spans="1:6" x14ac:dyDescent="0.25">
      <c r="A618" s="1" t="s">
        <v>2331</v>
      </c>
      <c r="B618" s="1">
        <v>418</v>
      </c>
      <c r="C618" s="1">
        <v>42135</v>
      </c>
      <c r="D618" s="1" t="s">
        <v>6732</v>
      </c>
      <c r="E618" t="s">
        <v>6733</v>
      </c>
      <c r="F618" t="s">
        <v>6734</v>
      </c>
    </row>
    <row r="619" spans="1:6" x14ac:dyDescent="0.25">
      <c r="A619" s="1" t="s">
        <v>2331</v>
      </c>
      <c r="B619" s="1">
        <v>418</v>
      </c>
      <c r="C619" s="1">
        <v>42136</v>
      </c>
      <c r="D619" s="1" t="s">
        <v>6735</v>
      </c>
      <c r="E619" t="s">
        <v>6736</v>
      </c>
      <c r="F619" t="s">
        <v>6737</v>
      </c>
    </row>
    <row r="620" spans="1:6" x14ac:dyDescent="0.25">
      <c r="A620" s="1" t="s">
        <v>2329</v>
      </c>
      <c r="B620" s="1">
        <v>416</v>
      </c>
      <c r="C620" s="1">
        <v>42137</v>
      </c>
      <c r="D620" s="1" t="s">
        <v>6738</v>
      </c>
      <c r="E620" t="s">
        <v>6739</v>
      </c>
      <c r="F620" t="s">
        <v>6740</v>
      </c>
    </row>
    <row r="621" spans="1:6" x14ac:dyDescent="0.25">
      <c r="A621" s="1" t="s">
        <v>2328</v>
      </c>
      <c r="B621" s="1">
        <v>415</v>
      </c>
      <c r="C621" s="1">
        <v>42138</v>
      </c>
      <c r="D621" s="1" t="s">
        <v>6741</v>
      </c>
      <c r="E621" t="s">
        <v>6742</v>
      </c>
      <c r="F621" t="s">
        <v>6743</v>
      </c>
    </row>
    <row r="622" spans="1:6" x14ac:dyDescent="0.25">
      <c r="A622" s="1" t="s">
        <v>2328</v>
      </c>
      <c r="B622" s="1">
        <v>415</v>
      </c>
      <c r="C622" s="1">
        <v>42139</v>
      </c>
      <c r="D622" s="1" t="s">
        <v>6744</v>
      </c>
      <c r="E622" t="s">
        <v>6745</v>
      </c>
      <c r="F622" t="s">
        <v>6746</v>
      </c>
    </row>
    <row r="623" spans="1:6" x14ac:dyDescent="0.25">
      <c r="A623" s="1" t="s">
        <v>2327</v>
      </c>
      <c r="B623" s="1">
        <v>414</v>
      </c>
      <c r="C623" s="1">
        <v>42140</v>
      </c>
      <c r="D623" s="1" t="s">
        <v>6747</v>
      </c>
      <c r="E623" t="s">
        <v>6748</v>
      </c>
      <c r="F623" t="s">
        <v>6749</v>
      </c>
    </row>
    <row r="624" spans="1:6" x14ac:dyDescent="0.25">
      <c r="A624" s="1" t="s">
        <v>2327</v>
      </c>
      <c r="B624" s="1">
        <v>414</v>
      </c>
      <c r="C624" s="1">
        <v>42141</v>
      </c>
      <c r="D624" s="1" t="s">
        <v>6750</v>
      </c>
      <c r="E624" t="s">
        <v>6751</v>
      </c>
      <c r="F624" t="s">
        <v>6752</v>
      </c>
    </row>
    <row r="625" spans="1:6" x14ac:dyDescent="0.25">
      <c r="A625" s="1" t="s">
        <v>5148</v>
      </c>
      <c r="B625" s="1" t="s">
        <v>5148</v>
      </c>
      <c r="C625" s="1">
        <v>42142</v>
      </c>
      <c r="D625" s="1" t="s">
        <v>6753</v>
      </c>
      <c r="E625" t="s">
        <v>5033</v>
      </c>
      <c r="F625" t="s">
        <v>5033</v>
      </c>
    </row>
    <row r="626" spans="1:6" x14ac:dyDescent="0.25">
      <c r="A626" s="1" t="s">
        <v>5148</v>
      </c>
      <c r="B626" s="1" t="s">
        <v>5148</v>
      </c>
      <c r="C626" s="1">
        <v>42143</v>
      </c>
      <c r="D626" s="1" t="s">
        <v>6754</v>
      </c>
      <c r="E626" t="s">
        <v>5033</v>
      </c>
      <c r="F626" t="s">
        <v>5033</v>
      </c>
    </row>
    <row r="627" spans="1:6" x14ac:dyDescent="0.25">
      <c r="A627" s="1" t="s">
        <v>2330</v>
      </c>
      <c r="B627" s="1">
        <v>417</v>
      </c>
      <c r="C627" s="1">
        <v>42146</v>
      </c>
      <c r="D627" s="1" t="s">
        <v>6755</v>
      </c>
      <c r="E627" t="s">
        <v>6756</v>
      </c>
      <c r="F627" t="s">
        <v>6757</v>
      </c>
    </row>
    <row r="628" spans="1:6" x14ac:dyDescent="0.25">
      <c r="A628" s="1" t="s">
        <v>1002</v>
      </c>
      <c r="B628" s="1">
        <v>2652</v>
      </c>
      <c r="C628" s="1">
        <v>42147</v>
      </c>
      <c r="D628" s="1" t="s">
        <v>6758</v>
      </c>
      <c r="E628" t="s">
        <v>6759</v>
      </c>
      <c r="F628" t="s">
        <v>6760</v>
      </c>
    </row>
    <row r="629" spans="1:6" x14ac:dyDescent="0.25">
      <c r="A629" s="1" t="s">
        <v>982</v>
      </c>
      <c r="B629" s="1">
        <v>421</v>
      </c>
      <c r="C629" s="1">
        <v>42148</v>
      </c>
      <c r="D629" s="1" t="s">
        <v>6761</v>
      </c>
      <c r="E629" t="s">
        <v>6762</v>
      </c>
      <c r="F629" t="s">
        <v>6763</v>
      </c>
    </row>
    <row r="630" spans="1:6" x14ac:dyDescent="0.25">
      <c r="A630" s="1" t="s">
        <v>310</v>
      </c>
      <c r="B630" s="1">
        <v>2649</v>
      </c>
      <c r="C630" s="1">
        <v>42149</v>
      </c>
      <c r="D630" s="1" t="s">
        <v>6764</v>
      </c>
      <c r="E630" t="s">
        <v>6765</v>
      </c>
      <c r="F630" t="s">
        <v>6766</v>
      </c>
    </row>
    <row r="631" spans="1:6" x14ac:dyDescent="0.25">
      <c r="A631" s="1" t="s">
        <v>61</v>
      </c>
      <c r="B631" s="1">
        <v>413</v>
      </c>
      <c r="C631" s="1">
        <v>42150</v>
      </c>
      <c r="D631" s="1" t="s">
        <v>6767</v>
      </c>
      <c r="E631" t="s">
        <v>6768</v>
      </c>
      <c r="F631" t="s">
        <v>6769</v>
      </c>
    </row>
    <row r="632" spans="1:6" x14ac:dyDescent="0.25">
      <c r="A632" s="1" t="s">
        <v>5148</v>
      </c>
      <c r="B632" s="1" t="s">
        <v>5148</v>
      </c>
      <c r="C632" s="1">
        <v>42151</v>
      </c>
      <c r="D632" s="1" t="s">
        <v>6770</v>
      </c>
      <c r="E632" t="s">
        <v>6771</v>
      </c>
      <c r="F632" t="s">
        <v>6772</v>
      </c>
    </row>
    <row r="633" spans="1:6" x14ac:dyDescent="0.25">
      <c r="A633" s="1" t="s">
        <v>1715</v>
      </c>
      <c r="B633" s="1">
        <v>1435</v>
      </c>
      <c r="C633" s="1">
        <v>42152</v>
      </c>
      <c r="D633" s="1" t="s">
        <v>6773</v>
      </c>
      <c r="E633" t="s">
        <v>6774</v>
      </c>
      <c r="F633" t="s">
        <v>6775</v>
      </c>
    </row>
    <row r="634" spans="1:6" x14ac:dyDescent="0.25">
      <c r="A634" s="1" t="s">
        <v>1348</v>
      </c>
      <c r="B634" s="1">
        <v>89</v>
      </c>
      <c r="C634" s="1">
        <v>42153</v>
      </c>
      <c r="D634" s="1" t="s">
        <v>6776</v>
      </c>
      <c r="E634" t="s">
        <v>6777</v>
      </c>
      <c r="F634" t="s">
        <v>6778</v>
      </c>
    </row>
    <row r="635" spans="1:6" x14ac:dyDescent="0.25">
      <c r="A635" s="1" t="s">
        <v>1350</v>
      </c>
      <c r="B635" s="1">
        <v>91</v>
      </c>
      <c r="C635" s="1">
        <v>42154</v>
      </c>
      <c r="D635" s="1" t="s">
        <v>6779</v>
      </c>
      <c r="E635" t="s">
        <v>6780</v>
      </c>
      <c r="F635" t="s">
        <v>6781</v>
      </c>
    </row>
    <row r="636" spans="1:6" x14ac:dyDescent="0.25">
      <c r="A636" s="1" t="s">
        <v>1346</v>
      </c>
      <c r="B636" s="1">
        <v>87</v>
      </c>
      <c r="C636" s="1">
        <v>42155</v>
      </c>
      <c r="D636" s="1" t="s">
        <v>6782</v>
      </c>
      <c r="E636" t="s">
        <v>6783</v>
      </c>
      <c r="F636" t="s">
        <v>6784</v>
      </c>
    </row>
    <row r="637" spans="1:6" x14ac:dyDescent="0.25">
      <c r="A637" s="1" t="s">
        <v>1343</v>
      </c>
      <c r="B637" s="1">
        <v>84</v>
      </c>
      <c r="C637" s="1">
        <v>42156</v>
      </c>
      <c r="D637" s="1" t="s">
        <v>6785</v>
      </c>
      <c r="E637" t="s">
        <v>6786</v>
      </c>
      <c r="F637" t="s">
        <v>6787</v>
      </c>
    </row>
    <row r="638" spans="1:6" x14ac:dyDescent="0.25">
      <c r="A638" s="1" t="s">
        <v>1341</v>
      </c>
      <c r="B638" s="1">
        <v>82</v>
      </c>
      <c r="C638" s="1">
        <v>42157</v>
      </c>
      <c r="D638" s="1" t="s">
        <v>6788</v>
      </c>
      <c r="E638" t="s">
        <v>6789</v>
      </c>
      <c r="F638" t="s">
        <v>6790</v>
      </c>
    </row>
    <row r="639" spans="1:6" x14ac:dyDescent="0.25">
      <c r="A639" s="1" t="s">
        <v>1344</v>
      </c>
      <c r="B639" s="1">
        <v>85</v>
      </c>
      <c r="C639" s="1">
        <v>42158</v>
      </c>
      <c r="D639" s="1" t="s">
        <v>6791</v>
      </c>
      <c r="E639" t="s">
        <v>6792</v>
      </c>
      <c r="F639" t="s">
        <v>6793</v>
      </c>
    </row>
    <row r="640" spans="1:6" x14ac:dyDescent="0.25">
      <c r="A640" s="1" t="s">
        <v>1347</v>
      </c>
      <c r="B640" s="1">
        <v>88</v>
      </c>
      <c r="C640" s="1">
        <v>42159</v>
      </c>
      <c r="D640" s="1" t="s">
        <v>6794</v>
      </c>
      <c r="E640" t="s">
        <v>6795</v>
      </c>
      <c r="F640" t="s">
        <v>6796</v>
      </c>
    </row>
    <row r="641" spans="1:6" x14ac:dyDescent="0.25">
      <c r="A641" s="1" t="s">
        <v>1349</v>
      </c>
      <c r="B641" s="1">
        <v>90</v>
      </c>
      <c r="C641" s="1">
        <v>42160</v>
      </c>
      <c r="D641" s="1" t="s">
        <v>6797</v>
      </c>
      <c r="E641" t="s">
        <v>6798</v>
      </c>
      <c r="F641" t="s">
        <v>6799</v>
      </c>
    </row>
    <row r="642" spans="1:6" x14ac:dyDescent="0.25">
      <c r="A642" s="1" t="s">
        <v>1345</v>
      </c>
      <c r="B642" s="1">
        <v>86</v>
      </c>
      <c r="C642" s="1">
        <v>42161</v>
      </c>
      <c r="D642" s="1" t="s">
        <v>6800</v>
      </c>
      <c r="E642" t="s">
        <v>6801</v>
      </c>
      <c r="F642" t="s">
        <v>6802</v>
      </c>
    </row>
    <row r="643" spans="1:6" x14ac:dyDescent="0.25">
      <c r="A643" s="1" t="s">
        <v>1342</v>
      </c>
      <c r="B643" s="1">
        <v>83</v>
      </c>
      <c r="C643" s="1">
        <v>42162</v>
      </c>
      <c r="D643" s="1" t="s">
        <v>6803</v>
      </c>
      <c r="E643" t="s">
        <v>6804</v>
      </c>
      <c r="F643" t="s">
        <v>6805</v>
      </c>
    </row>
    <row r="644" spans="1:6" x14ac:dyDescent="0.25">
      <c r="A644" s="1" t="s">
        <v>1340</v>
      </c>
      <c r="B644" s="1">
        <v>81</v>
      </c>
      <c r="C644" s="1">
        <v>42163</v>
      </c>
      <c r="D644" s="1" t="s">
        <v>6806</v>
      </c>
      <c r="E644" t="s">
        <v>6807</v>
      </c>
      <c r="F644" t="s">
        <v>6808</v>
      </c>
    </row>
    <row r="645" spans="1:6" x14ac:dyDescent="0.25">
      <c r="A645" s="1" t="s">
        <v>1380</v>
      </c>
      <c r="B645" s="1">
        <v>201</v>
      </c>
      <c r="C645" s="1">
        <v>42164</v>
      </c>
      <c r="D645" s="1" t="s">
        <v>6809</v>
      </c>
      <c r="E645" t="s">
        <v>6810</v>
      </c>
      <c r="F645" t="s">
        <v>6811</v>
      </c>
    </row>
    <row r="646" spans="1:6" x14ac:dyDescent="0.25">
      <c r="A646" s="1" t="s">
        <v>1333</v>
      </c>
      <c r="B646" s="1">
        <v>73</v>
      </c>
      <c r="C646" s="1">
        <v>42165</v>
      </c>
      <c r="D646" s="1" t="s">
        <v>6812</v>
      </c>
      <c r="E646" t="s">
        <v>6813</v>
      </c>
      <c r="F646" t="s">
        <v>6814</v>
      </c>
    </row>
    <row r="647" spans="1:6" x14ac:dyDescent="0.25">
      <c r="A647" s="1" t="s">
        <v>1339</v>
      </c>
      <c r="B647" s="1">
        <v>79</v>
      </c>
      <c r="C647" s="1">
        <v>42166</v>
      </c>
      <c r="D647" s="1" t="s">
        <v>6815</v>
      </c>
      <c r="E647" t="s">
        <v>6816</v>
      </c>
      <c r="F647" t="s">
        <v>6817</v>
      </c>
    </row>
    <row r="648" spans="1:6" x14ac:dyDescent="0.25">
      <c r="A648" s="1" t="s">
        <v>1335</v>
      </c>
      <c r="B648" s="1">
        <v>75</v>
      </c>
      <c r="C648" s="1">
        <v>42167</v>
      </c>
      <c r="D648" s="1" t="s">
        <v>6818</v>
      </c>
      <c r="E648" t="s">
        <v>6819</v>
      </c>
      <c r="F648" t="s">
        <v>6820</v>
      </c>
    </row>
    <row r="649" spans="1:6" x14ac:dyDescent="0.25">
      <c r="A649" s="1" t="s">
        <v>1331</v>
      </c>
      <c r="B649" s="1">
        <v>71</v>
      </c>
      <c r="C649" s="1">
        <v>42168</v>
      </c>
      <c r="D649" s="1" t="s">
        <v>6821</v>
      </c>
      <c r="E649" t="s">
        <v>6822</v>
      </c>
      <c r="F649" t="s">
        <v>6823</v>
      </c>
    </row>
    <row r="650" spans="1:6" x14ac:dyDescent="0.25">
      <c r="A650" s="1" t="s">
        <v>1325</v>
      </c>
      <c r="B650" s="1">
        <v>65</v>
      </c>
      <c r="C650" s="1">
        <v>42169</v>
      </c>
      <c r="D650" s="1" t="s">
        <v>6824</v>
      </c>
      <c r="E650" t="s">
        <v>6825</v>
      </c>
      <c r="F650" t="s">
        <v>6826</v>
      </c>
    </row>
    <row r="651" spans="1:6" x14ac:dyDescent="0.25">
      <c r="A651" s="1" t="s">
        <v>1323</v>
      </c>
      <c r="B651" s="1">
        <v>63</v>
      </c>
      <c r="C651" s="1">
        <v>42170</v>
      </c>
      <c r="D651" s="1" t="s">
        <v>6827</v>
      </c>
      <c r="E651" t="s">
        <v>6828</v>
      </c>
      <c r="F651" t="s">
        <v>6829</v>
      </c>
    </row>
    <row r="652" spans="1:6" x14ac:dyDescent="0.25">
      <c r="A652" s="1" t="s">
        <v>1327</v>
      </c>
      <c r="B652" s="1">
        <v>67</v>
      </c>
      <c r="C652" s="1">
        <v>42171</v>
      </c>
      <c r="D652" s="1" t="s">
        <v>6830</v>
      </c>
      <c r="E652" t="s">
        <v>6831</v>
      </c>
      <c r="F652" t="s">
        <v>6832</v>
      </c>
    </row>
    <row r="653" spans="1:6" x14ac:dyDescent="0.25">
      <c r="A653" s="1" t="s">
        <v>1332</v>
      </c>
      <c r="B653" s="1">
        <v>72</v>
      </c>
      <c r="C653" s="1">
        <v>42172</v>
      </c>
      <c r="D653" s="1" t="s">
        <v>6833</v>
      </c>
      <c r="E653" t="s">
        <v>6834</v>
      </c>
      <c r="F653" t="s">
        <v>6835</v>
      </c>
    </row>
    <row r="654" spans="1:6" x14ac:dyDescent="0.25">
      <c r="A654" s="1" t="s">
        <v>1338</v>
      </c>
      <c r="B654" s="1">
        <v>78</v>
      </c>
      <c r="C654" s="1">
        <v>42173</v>
      </c>
      <c r="D654" s="1" t="s">
        <v>6836</v>
      </c>
      <c r="E654" t="s">
        <v>6837</v>
      </c>
      <c r="F654" t="s">
        <v>6838</v>
      </c>
    </row>
    <row r="655" spans="1:6" x14ac:dyDescent="0.25">
      <c r="A655" s="1" t="s">
        <v>1334</v>
      </c>
      <c r="B655" s="1">
        <v>74</v>
      </c>
      <c r="C655" s="1">
        <v>42174</v>
      </c>
      <c r="D655" s="1" t="s">
        <v>6839</v>
      </c>
      <c r="E655" t="s">
        <v>6840</v>
      </c>
      <c r="F655" t="s">
        <v>6841</v>
      </c>
    </row>
    <row r="656" spans="1:6" x14ac:dyDescent="0.25">
      <c r="A656" s="1" t="s">
        <v>1330</v>
      </c>
      <c r="B656" s="1">
        <v>70</v>
      </c>
      <c r="C656" s="1">
        <v>42175</v>
      </c>
      <c r="D656" s="1" t="s">
        <v>6842</v>
      </c>
      <c r="E656" t="s">
        <v>6843</v>
      </c>
      <c r="F656" t="s">
        <v>6844</v>
      </c>
    </row>
    <row r="657" spans="1:6" x14ac:dyDescent="0.25">
      <c r="A657" s="1" t="s">
        <v>1324</v>
      </c>
      <c r="B657" s="1">
        <v>64</v>
      </c>
      <c r="C657" s="1">
        <v>42176</v>
      </c>
      <c r="D657" s="1" t="s">
        <v>6845</v>
      </c>
      <c r="E657" t="s">
        <v>6846</v>
      </c>
      <c r="F657" t="s">
        <v>6847</v>
      </c>
    </row>
    <row r="658" spans="1:6" x14ac:dyDescent="0.25">
      <c r="A658" s="1" t="s">
        <v>1322</v>
      </c>
      <c r="B658" s="1">
        <v>62</v>
      </c>
      <c r="C658" s="1">
        <v>42177</v>
      </c>
      <c r="D658" s="1" t="s">
        <v>6848</v>
      </c>
      <c r="E658" t="s">
        <v>6849</v>
      </c>
      <c r="F658" t="s">
        <v>6850</v>
      </c>
    </row>
    <row r="659" spans="1:6" x14ac:dyDescent="0.25">
      <c r="A659" s="1" t="s">
        <v>1326</v>
      </c>
      <c r="B659" s="1">
        <v>66</v>
      </c>
      <c r="C659" s="1">
        <v>42178</v>
      </c>
      <c r="D659" s="1" t="s">
        <v>6851</v>
      </c>
      <c r="E659" t="s">
        <v>6852</v>
      </c>
      <c r="F659" t="s">
        <v>6853</v>
      </c>
    </row>
    <row r="660" spans="1:6" x14ac:dyDescent="0.25">
      <c r="A660" s="1" t="s">
        <v>1366</v>
      </c>
      <c r="B660" s="1">
        <v>169</v>
      </c>
      <c r="C660" s="1">
        <v>42179</v>
      </c>
      <c r="D660" s="1" t="s">
        <v>6854</v>
      </c>
      <c r="E660" t="s">
        <v>6855</v>
      </c>
      <c r="F660" t="s">
        <v>6856</v>
      </c>
    </row>
    <row r="661" spans="1:6" x14ac:dyDescent="0.25">
      <c r="A661" s="1" t="s">
        <v>1367</v>
      </c>
      <c r="B661" s="1">
        <v>170</v>
      </c>
      <c r="C661" s="1">
        <v>42180</v>
      </c>
      <c r="D661" s="1" t="s">
        <v>6857</v>
      </c>
      <c r="E661" t="s">
        <v>6858</v>
      </c>
      <c r="F661" t="s">
        <v>6859</v>
      </c>
    </row>
    <row r="662" spans="1:6" x14ac:dyDescent="0.25">
      <c r="A662" s="1" t="s">
        <v>867</v>
      </c>
      <c r="B662" s="1">
        <v>46</v>
      </c>
      <c r="C662" s="1">
        <v>42181</v>
      </c>
      <c r="D662" s="1" t="s">
        <v>6860</v>
      </c>
      <c r="E662" t="s">
        <v>6861</v>
      </c>
      <c r="F662" t="s">
        <v>6862</v>
      </c>
    </row>
    <row r="663" spans="1:6" x14ac:dyDescent="0.25">
      <c r="A663" s="1" t="s">
        <v>868</v>
      </c>
      <c r="B663" s="1">
        <v>47</v>
      </c>
      <c r="C663" s="1">
        <v>42182</v>
      </c>
      <c r="D663" s="1" t="s">
        <v>6863</v>
      </c>
      <c r="E663" t="s">
        <v>6864</v>
      </c>
      <c r="F663" t="s">
        <v>6865</v>
      </c>
    </row>
    <row r="664" spans="1:6" x14ac:dyDescent="0.25">
      <c r="A664" s="1" t="s">
        <v>2002</v>
      </c>
      <c r="B664" s="1">
        <v>80</v>
      </c>
      <c r="C664" s="1">
        <v>42183</v>
      </c>
      <c r="D664" s="1" t="s">
        <v>6866</v>
      </c>
      <c r="E664" t="s">
        <v>6867</v>
      </c>
      <c r="F664" t="s">
        <v>6868</v>
      </c>
    </row>
    <row r="665" spans="1:6" x14ac:dyDescent="0.25">
      <c r="A665" s="1" t="s">
        <v>2007</v>
      </c>
      <c r="B665" s="1">
        <v>97</v>
      </c>
      <c r="C665" s="1">
        <v>42184</v>
      </c>
      <c r="D665" s="1" t="s">
        <v>6869</v>
      </c>
      <c r="E665" t="s">
        <v>6870</v>
      </c>
      <c r="F665" t="s">
        <v>6871</v>
      </c>
    </row>
    <row r="666" spans="1:6" x14ac:dyDescent="0.25">
      <c r="A666" s="1" t="s">
        <v>2008</v>
      </c>
      <c r="B666" s="1">
        <v>98</v>
      </c>
      <c r="C666" s="1">
        <v>42185</v>
      </c>
      <c r="D666" s="1" t="s">
        <v>6872</v>
      </c>
      <c r="E666" t="s">
        <v>6873</v>
      </c>
      <c r="F666" t="s">
        <v>6874</v>
      </c>
    </row>
    <row r="667" spans="1:6" x14ac:dyDescent="0.25">
      <c r="A667" s="1" t="s">
        <v>5148</v>
      </c>
      <c r="B667" s="1" t="s">
        <v>5148</v>
      </c>
      <c r="C667" s="1">
        <v>42193</v>
      </c>
      <c r="D667" s="1" t="s">
        <v>6875</v>
      </c>
      <c r="E667" t="s">
        <v>6876</v>
      </c>
      <c r="F667" t="s">
        <v>6877</v>
      </c>
    </row>
    <row r="668" spans="1:6" x14ac:dyDescent="0.25">
      <c r="A668" s="1" t="s">
        <v>5148</v>
      </c>
      <c r="B668" s="1" t="s">
        <v>5148</v>
      </c>
      <c r="C668" s="1">
        <v>42194</v>
      </c>
      <c r="D668" s="1" t="s">
        <v>6878</v>
      </c>
      <c r="E668" t="s">
        <v>6879</v>
      </c>
      <c r="F668" t="s">
        <v>6880</v>
      </c>
    </row>
    <row r="669" spans="1:6" x14ac:dyDescent="0.25">
      <c r="A669" s="1" t="s">
        <v>5148</v>
      </c>
      <c r="B669" s="1" t="s">
        <v>5148</v>
      </c>
      <c r="C669" s="1">
        <v>42195</v>
      </c>
      <c r="D669" s="1" t="s">
        <v>6881</v>
      </c>
      <c r="E669" t="s">
        <v>6882</v>
      </c>
      <c r="F669" t="s">
        <v>6883</v>
      </c>
    </row>
    <row r="670" spans="1:6" x14ac:dyDescent="0.25">
      <c r="A670" s="1" t="s">
        <v>5148</v>
      </c>
      <c r="B670" s="1" t="s">
        <v>5148</v>
      </c>
      <c r="C670" s="1">
        <v>42200</v>
      </c>
      <c r="D670" s="1" t="s">
        <v>6884</v>
      </c>
      <c r="E670" t="s">
        <v>6885</v>
      </c>
      <c r="F670" t="s">
        <v>6886</v>
      </c>
    </row>
    <row r="671" spans="1:6" x14ac:dyDescent="0.25">
      <c r="A671" s="1" t="s">
        <v>5148</v>
      </c>
      <c r="B671" s="1" t="s">
        <v>5148</v>
      </c>
      <c r="C671" s="1">
        <v>42201</v>
      </c>
      <c r="D671" s="1" t="s">
        <v>6887</v>
      </c>
      <c r="E671" t="s">
        <v>6888</v>
      </c>
      <c r="F671" t="s">
        <v>6889</v>
      </c>
    </row>
    <row r="672" spans="1:6" x14ac:dyDescent="0.25">
      <c r="A672" s="1" t="s">
        <v>5148</v>
      </c>
      <c r="B672" s="1" t="s">
        <v>5148</v>
      </c>
      <c r="C672" s="1">
        <v>42202</v>
      </c>
      <c r="D672" s="1" t="s">
        <v>6890</v>
      </c>
      <c r="E672" t="s">
        <v>6891</v>
      </c>
      <c r="F672" t="s">
        <v>6892</v>
      </c>
    </row>
    <row r="673" spans="1:6" x14ac:dyDescent="0.25">
      <c r="A673" s="1" t="s">
        <v>5148</v>
      </c>
      <c r="B673" s="1" t="s">
        <v>5148</v>
      </c>
      <c r="C673" s="1">
        <v>42203</v>
      </c>
      <c r="D673" s="1" t="s">
        <v>6893</v>
      </c>
      <c r="E673" t="s">
        <v>6894</v>
      </c>
      <c r="F673" t="s">
        <v>6895</v>
      </c>
    </row>
    <row r="674" spans="1:6" x14ac:dyDescent="0.25">
      <c r="A674" s="1" t="s">
        <v>5148</v>
      </c>
      <c r="B674" s="1" t="s">
        <v>5148</v>
      </c>
      <c r="C674" s="1">
        <v>42206</v>
      </c>
      <c r="D674" s="1" t="s">
        <v>6896</v>
      </c>
      <c r="E674" t="s">
        <v>6897</v>
      </c>
      <c r="F674" t="s">
        <v>6898</v>
      </c>
    </row>
    <row r="675" spans="1:6" x14ac:dyDescent="0.25">
      <c r="A675" s="1" t="s">
        <v>5148</v>
      </c>
      <c r="B675" s="1" t="s">
        <v>5148</v>
      </c>
      <c r="C675" s="1">
        <v>42207</v>
      </c>
      <c r="D675" s="1" t="s">
        <v>6899</v>
      </c>
      <c r="E675" t="s">
        <v>6900</v>
      </c>
      <c r="F675" t="s">
        <v>6901</v>
      </c>
    </row>
    <row r="676" spans="1:6" x14ac:dyDescent="0.25">
      <c r="A676" s="1" t="s">
        <v>5148</v>
      </c>
      <c r="B676" s="1" t="s">
        <v>5148</v>
      </c>
      <c r="C676" s="1">
        <v>42208</v>
      </c>
      <c r="D676" s="1" t="s">
        <v>6902</v>
      </c>
      <c r="E676" t="s">
        <v>6903</v>
      </c>
      <c r="F676" t="s">
        <v>6904</v>
      </c>
    </row>
    <row r="677" spans="1:6" x14ac:dyDescent="0.25">
      <c r="A677" s="1" t="s">
        <v>5148</v>
      </c>
      <c r="B677" s="1" t="s">
        <v>5148</v>
      </c>
      <c r="C677" s="1">
        <v>42209</v>
      </c>
      <c r="D677" s="1" t="s">
        <v>6905</v>
      </c>
      <c r="E677" t="s">
        <v>6906</v>
      </c>
      <c r="F677" t="s">
        <v>6907</v>
      </c>
    </row>
    <row r="678" spans="1:6" x14ac:dyDescent="0.25">
      <c r="A678" s="1" t="s">
        <v>5148</v>
      </c>
      <c r="B678" s="1" t="s">
        <v>5148</v>
      </c>
      <c r="C678" s="1">
        <v>42214</v>
      </c>
      <c r="D678" s="1" t="s">
        <v>6908</v>
      </c>
      <c r="E678" t="s">
        <v>6909</v>
      </c>
      <c r="F678" t="s">
        <v>6910</v>
      </c>
    </row>
    <row r="679" spans="1:6" x14ac:dyDescent="0.25">
      <c r="A679" s="1" t="s">
        <v>5148</v>
      </c>
      <c r="B679" s="1" t="s">
        <v>5148</v>
      </c>
      <c r="C679" s="1">
        <v>42215</v>
      </c>
      <c r="D679" s="1" t="s">
        <v>6911</v>
      </c>
      <c r="E679" t="s">
        <v>6912</v>
      </c>
      <c r="F679" t="s">
        <v>6913</v>
      </c>
    </row>
    <row r="680" spans="1:6" x14ac:dyDescent="0.25">
      <c r="A680" s="1" t="s">
        <v>5148</v>
      </c>
      <c r="B680" s="1" t="s">
        <v>5148</v>
      </c>
      <c r="C680" s="1">
        <v>42222</v>
      </c>
      <c r="D680" s="1" t="s">
        <v>6914</v>
      </c>
      <c r="E680" t="s">
        <v>6915</v>
      </c>
      <c r="F680" t="s">
        <v>6916</v>
      </c>
    </row>
    <row r="681" spans="1:6" x14ac:dyDescent="0.25">
      <c r="A681" s="1" t="s">
        <v>5148</v>
      </c>
      <c r="B681" s="1" t="s">
        <v>5148</v>
      </c>
      <c r="C681" s="1">
        <v>42223</v>
      </c>
      <c r="D681" s="1" t="s">
        <v>6917</v>
      </c>
      <c r="E681" t="s">
        <v>6918</v>
      </c>
      <c r="F681" t="s">
        <v>6919</v>
      </c>
    </row>
    <row r="682" spans="1:6" x14ac:dyDescent="0.25">
      <c r="A682" s="1" t="s">
        <v>5148</v>
      </c>
      <c r="B682" s="1" t="s">
        <v>5148</v>
      </c>
      <c r="C682" s="1">
        <v>42224</v>
      </c>
      <c r="D682" s="1" t="s">
        <v>6920</v>
      </c>
      <c r="E682" t="s">
        <v>6921</v>
      </c>
      <c r="F682" t="s">
        <v>6922</v>
      </c>
    </row>
    <row r="683" spans="1:6" x14ac:dyDescent="0.25">
      <c r="A683" s="1" t="s">
        <v>5148</v>
      </c>
      <c r="B683" s="1" t="s">
        <v>5148</v>
      </c>
      <c r="C683" s="1">
        <v>42225</v>
      </c>
      <c r="D683" s="1" t="s">
        <v>6923</v>
      </c>
      <c r="E683" t="s">
        <v>6924</v>
      </c>
      <c r="F683" t="s">
        <v>6925</v>
      </c>
    </row>
    <row r="684" spans="1:6" x14ac:dyDescent="0.25">
      <c r="A684" s="1" t="s">
        <v>5148</v>
      </c>
      <c r="B684" s="1" t="s">
        <v>5148</v>
      </c>
      <c r="C684" s="1">
        <v>42226</v>
      </c>
      <c r="D684" s="1" t="s">
        <v>6926</v>
      </c>
      <c r="E684" t="s">
        <v>6927</v>
      </c>
      <c r="F684" t="s">
        <v>6928</v>
      </c>
    </row>
    <row r="685" spans="1:6" x14ac:dyDescent="0.25">
      <c r="A685" s="1" t="s">
        <v>5148</v>
      </c>
      <c r="B685" s="1" t="s">
        <v>5148</v>
      </c>
      <c r="C685" s="1">
        <v>42227</v>
      </c>
      <c r="D685" s="1" t="s">
        <v>6929</v>
      </c>
      <c r="E685" t="s">
        <v>6930</v>
      </c>
      <c r="F685" t="s">
        <v>6931</v>
      </c>
    </row>
    <row r="686" spans="1:6" x14ac:dyDescent="0.25">
      <c r="A686" s="1" t="s">
        <v>5148</v>
      </c>
      <c r="B686" s="1" t="s">
        <v>5148</v>
      </c>
      <c r="C686" s="1">
        <v>42232</v>
      </c>
      <c r="D686" s="1" t="s">
        <v>6932</v>
      </c>
      <c r="E686" t="s">
        <v>5033</v>
      </c>
      <c r="F686" t="s">
        <v>5033</v>
      </c>
    </row>
    <row r="687" spans="1:6" x14ac:dyDescent="0.25">
      <c r="A687" s="1" t="s">
        <v>5148</v>
      </c>
      <c r="B687" s="1" t="s">
        <v>5148</v>
      </c>
      <c r="C687" s="1">
        <v>42233</v>
      </c>
      <c r="D687" s="1" t="s">
        <v>6933</v>
      </c>
      <c r="E687" t="s">
        <v>5033</v>
      </c>
      <c r="F687" t="s">
        <v>5033</v>
      </c>
    </row>
    <row r="688" spans="1:6" x14ac:dyDescent="0.25">
      <c r="A688" s="1" t="s">
        <v>5148</v>
      </c>
      <c r="B688" s="1" t="s">
        <v>5148</v>
      </c>
      <c r="C688" s="1">
        <v>42234</v>
      </c>
      <c r="D688" s="1" t="s">
        <v>6934</v>
      </c>
      <c r="E688" t="s">
        <v>6935</v>
      </c>
      <c r="F688" t="s">
        <v>6936</v>
      </c>
    </row>
    <row r="689" spans="1:6" x14ac:dyDescent="0.25">
      <c r="A689" s="1" t="s">
        <v>5148</v>
      </c>
      <c r="B689" s="1" t="s">
        <v>5148</v>
      </c>
      <c r="C689" s="1">
        <v>42235</v>
      </c>
      <c r="D689" s="1" t="s">
        <v>6937</v>
      </c>
      <c r="E689" t="s">
        <v>6938</v>
      </c>
      <c r="F689" t="s">
        <v>6939</v>
      </c>
    </row>
    <row r="690" spans="1:6" x14ac:dyDescent="0.25">
      <c r="A690" s="1" t="s">
        <v>5148</v>
      </c>
      <c r="B690" s="1" t="s">
        <v>5148</v>
      </c>
      <c r="C690" s="1">
        <v>42238</v>
      </c>
      <c r="D690" s="1" t="s">
        <v>6940</v>
      </c>
      <c r="E690" t="s">
        <v>6941</v>
      </c>
      <c r="F690" t="s">
        <v>6942</v>
      </c>
    </row>
    <row r="691" spans="1:6" x14ac:dyDescent="0.25">
      <c r="A691" s="1" t="s">
        <v>5148</v>
      </c>
      <c r="B691" s="1" t="s">
        <v>5148</v>
      </c>
      <c r="C691" s="1">
        <v>42239</v>
      </c>
      <c r="D691" s="1" t="s">
        <v>6943</v>
      </c>
      <c r="E691" t="s">
        <v>6944</v>
      </c>
      <c r="F691" t="s">
        <v>6945</v>
      </c>
    </row>
    <row r="692" spans="1:6" x14ac:dyDescent="0.25">
      <c r="A692" s="1" t="s">
        <v>5148</v>
      </c>
      <c r="B692" s="1" t="s">
        <v>5148</v>
      </c>
      <c r="C692" s="1">
        <v>42244</v>
      </c>
      <c r="D692" s="1" t="s">
        <v>6946</v>
      </c>
      <c r="E692" t="s">
        <v>6947</v>
      </c>
      <c r="F692" t="s">
        <v>6948</v>
      </c>
    </row>
    <row r="693" spans="1:6" x14ac:dyDescent="0.25">
      <c r="A693" s="1" t="s">
        <v>5148</v>
      </c>
      <c r="B693" s="1" t="s">
        <v>5148</v>
      </c>
      <c r="C693" s="1">
        <v>42246</v>
      </c>
      <c r="D693" s="1" t="s">
        <v>6949</v>
      </c>
      <c r="E693" t="s">
        <v>5033</v>
      </c>
      <c r="F693" t="s">
        <v>5033</v>
      </c>
    </row>
    <row r="694" spans="1:6" x14ac:dyDescent="0.25">
      <c r="A694" s="1" t="s">
        <v>5148</v>
      </c>
      <c r="B694" s="1" t="s">
        <v>5148</v>
      </c>
      <c r="C694" s="1">
        <v>42247</v>
      </c>
      <c r="D694" s="1" t="s">
        <v>6950</v>
      </c>
      <c r="E694" t="s">
        <v>6951</v>
      </c>
      <c r="F694" t="s">
        <v>6952</v>
      </c>
    </row>
    <row r="695" spans="1:6" x14ac:dyDescent="0.25">
      <c r="A695" s="1" t="s">
        <v>5148</v>
      </c>
      <c r="B695" s="1" t="s">
        <v>5148</v>
      </c>
      <c r="C695" s="1">
        <v>42248</v>
      </c>
      <c r="D695" s="1" t="s">
        <v>6953</v>
      </c>
      <c r="E695" t="s">
        <v>6954</v>
      </c>
      <c r="F695" t="s">
        <v>6955</v>
      </c>
    </row>
    <row r="696" spans="1:6" x14ac:dyDescent="0.25">
      <c r="A696" s="1" t="s">
        <v>5148</v>
      </c>
      <c r="B696" s="1" t="s">
        <v>5148</v>
      </c>
      <c r="C696" s="1">
        <v>42249</v>
      </c>
      <c r="D696" s="1" t="s">
        <v>6956</v>
      </c>
      <c r="E696" t="s">
        <v>6957</v>
      </c>
      <c r="F696" t="s">
        <v>6958</v>
      </c>
    </row>
    <row r="697" spans="1:6" x14ac:dyDescent="0.25">
      <c r="A697" s="1" t="s">
        <v>5148</v>
      </c>
      <c r="B697" s="1" t="s">
        <v>5148</v>
      </c>
      <c r="C697" s="1">
        <v>42250</v>
      </c>
      <c r="D697" s="1" t="s">
        <v>6959</v>
      </c>
      <c r="E697" t="s">
        <v>6960</v>
      </c>
      <c r="F697" t="s">
        <v>6961</v>
      </c>
    </row>
    <row r="698" spans="1:6" x14ac:dyDescent="0.25">
      <c r="A698" s="1" t="s">
        <v>5148</v>
      </c>
      <c r="B698" s="1" t="s">
        <v>5148</v>
      </c>
      <c r="C698" s="1">
        <v>42252</v>
      </c>
      <c r="D698" s="1" t="s">
        <v>6962</v>
      </c>
      <c r="E698" t="s">
        <v>5033</v>
      </c>
      <c r="F698" t="s">
        <v>5033</v>
      </c>
    </row>
    <row r="699" spans="1:6" x14ac:dyDescent="0.25">
      <c r="A699" s="1" t="s">
        <v>5148</v>
      </c>
      <c r="B699" s="1" t="s">
        <v>5148</v>
      </c>
      <c r="C699" s="1">
        <v>42253</v>
      </c>
      <c r="D699" s="1" t="s">
        <v>6963</v>
      </c>
      <c r="E699" t="s">
        <v>6964</v>
      </c>
      <c r="F699" t="s">
        <v>6965</v>
      </c>
    </row>
    <row r="700" spans="1:6" x14ac:dyDescent="0.25">
      <c r="A700" s="1" t="s">
        <v>5148</v>
      </c>
      <c r="B700" s="1" t="s">
        <v>5148</v>
      </c>
      <c r="C700" s="1">
        <v>42254</v>
      </c>
      <c r="D700" s="1" t="s">
        <v>6966</v>
      </c>
      <c r="E700" t="s">
        <v>6967</v>
      </c>
      <c r="F700" t="s">
        <v>6968</v>
      </c>
    </row>
    <row r="701" spans="1:6" x14ac:dyDescent="0.25">
      <c r="A701" s="1" t="s">
        <v>5148</v>
      </c>
      <c r="B701" s="1" t="s">
        <v>5148</v>
      </c>
      <c r="C701" s="1">
        <v>42255</v>
      </c>
      <c r="D701" s="1" t="s">
        <v>6969</v>
      </c>
      <c r="E701" t="s">
        <v>6970</v>
      </c>
      <c r="F701" t="s">
        <v>6971</v>
      </c>
    </row>
    <row r="702" spans="1:6" x14ac:dyDescent="0.25">
      <c r="A702" s="1" t="s">
        <v>5148</v>
      </c>
      <c r="B702" s="1" t="s">
        <v>5148</v>
      </c>
      <c r="C702" s="1">
        <v>42256</v>
      </c>
      <c r="D702" s="1" t="s">
        <v>6972</v>
      </c>
      <c r="E702" t="s">
        <v>6973</v>
      </c>
      <c r="F702" t="s">
        <v>6974</v>
      </c>
    </row>
    <row r="703" spans="1:6" x14ac:dyDescent="0.25">
      <c r="A703" s="1" t="s">
        <v>797</v>
      </c>
      <c r="B703" s="1">
        <v>1409</v>
      </c>
      <c r="C703" s="1">
        <v>42260</v>
      </c>
      <c r="D703" s="1" t="s">
        <v>6975</v>
      </c>
      <c r="E703" t="s">
        <v>6976</v>
      </c>
      <c r="F703" t="s">
        <v>6977</v>
      </c>
    </row>
    <row r="704" spans="1:6" x14ac:dyDescent="0.25">
      <c r="A704" s="1" t="s">
        <v>1156</v>
      </c>
      <c r="B704" s="1">
        <v>1696</v>
      </c>
      <c r="C704" s="1">
        <v>42264</v>
      </c>
      <c r="D704" s="1" t="s">
        <v>6978</v>
      </c>
      <c r="E704" t="s">
        <v>6979</v>
      </c>
      <c r="F704" t="s">
        <v>6980</v>
      </c>
    </row>
    <row r="705" spans="1:6" x14ac:dyDescent="0.25">
      <c r="A705" s="1" t="s">
        <v>258</v>
      </c>
      <c r="B705" s="1">
        <v>1660</v>
      </c>
      <c r="C705" s="1">
        <v>42267</v>
      </c>
      <c r="D705" s="1" t="s">
        <v>6981</v>
      </c>
      <c r="E705" t="s">
        <v>5033</v>
      </c>
      <c r="F705" t="s">
        <v>5033</v>
      </c>
    </row>
    <row r="706" spans="1:6" x14ac:dyDescent="0.25">
      <c r="A706" s="1" t="s">
        <v>257</v>
      </c>
      <c r="B706" s="1">
        <v>1659</v>
      </c>
      <c r="C706" s="1">
        <v>42268</v>
      </c>
      <c r="D706" s="1" t="s">
        <v>6982</v>
      </c>
      <c r="E706" t="s">
        <v>5033</v>
      </c>
      <c r="F706" t="s">
        <v>5033</v>
      </c>
    </row>
    <row r="707" spans="1:6" x14ac:dyDescent="0.25">
      <c r="A707" s="1" t="s">
        <v>256</v>
      </c>
      <c r="B707" s="1">
        <v>1658</v>
      </c>
      <c r="C707" s="1">
        <v>42269</v>
      </c>
      <c r="D707" s="1" t="s">
        <v>6983</v>
      </c>
      <c r="E707" t="s">
        <v>5033</v>
      </c>
      <c r="F707" t="s">
        <v>5033</v>
      </c>
    </row>
    <row r="708" spans="1:6" x14ac:dyDescent="0.25">
      <c r="A708" s="1" t="s">
        <v>255</v>
      </c>
      <c r="B708" s="1">
        <v>1657</v>
      </c>
      <c r="C708" s="1">
        <v>42270</v>
      </c>
      <c r="D708" s="1" t="s">
        <v>6984</v>
      </c>
      <c r="E708" t="s">
        <v>5033</v>
      </c>
      <c r="F708" t="s">
        <v>5033</v>
      </c>
    </row>
    <row r="709" spans="1:6" x14ac:dyDescent="0.25">
      <c r="A709" s="1" t="s">
        <v>750</v>
      </c>
      <c r="B709" s="1">
        <v>1662</v>
      </c>
      <c r="C709" s="1">
        <v>42271</v>
      </c>
      <c r="D709" s="1" t="s">
        <v>6985</v>
      </c>
      <c r="E709" t="s">
        <v>5033</v>
      </c>
      <c r="F709" t="s">
        <v>5033</v>
      </c>
    </row>
    <row r="710" spans="1:6" x14ac:dyDescent="0.25">
      <c r="A710" s="1" t="s">
        <v>749</v>
      </c>
      <c r="B710" s="1">
        <v>1661</v>
      </c>
      <c r="C710" s="1">
        <v>42272</v>
      </c>
      <c r="D710" s="1" t="s">
        <v>6986</v>
      </c>
      <c r="E710" t="s">
        <v>5033</v>
      </c>
      <c r="F710" t="s">
        <v>5033</v>
      </c>
    </row>
    <row r="711" spans="1:6" x14ac:dyDescent="0.25">
      <c r="A711" s="1" t="s">
        <v>752</v>
      </c>
      <c r="B711" s="1">
        <v>1664</v>
      </c>
      <c r="C711" s="1">
        <v>42273</v>
      </c>
      <c r="D711" s="1" t="s">
        <v>6987</v>
      </c>
      <c r="E711" t="s">
        <v>5033</v>
      </c>
      <c r="F711" t="s">
        <v>5033</v>
      </c>
    </row>
    <row r="712" spans="1:6" x14ac:dyDescent="0.25">
      <c r="A712" s="1" t="s">
        <v>751</v>
      </c>
      <c r="B712" s="1">
        <v>1663</v>
      </c>
      <c r="C712" s="1">
        <v>42274</v>
      </c>
      <c r="D712" s="1" t="s">
        <v>6988</v>
      </c>
      <c r="E712" t="s">
        <v>5033</v>
      </c>
      <c r="F712" t="s">
        <v>5033</v>
      </c>
    </row>
    <row r="713" spans="1:6" x14ac:dyDescent="0.25">
      <c r="A713" s="1" t="s">
        <v>2386</v>
      </c>
      <c r="B713" s="1">
        <v>1666</v>
      </c>
      <c r="C713" s="1">
        <v>42275</v>
      </c>
      <c r="D713" s="1" t="s">
        <v>6989</v>
      </c>
      <c r="E713" t="s">
        <v>5033</v>
      </c>
      <c r="F713" t="s">
        <v>5033</v>
      </c>
    </row>
    <row r="714" spans="1:6" x14ac:dyDescent="0.25">
      <c r="A714" s="1" t="s">
        <v>2385</v>
      </c>
      <c r="B714" s="1">
        <v>1665</v>
      </c>
      <c r="C714" s="1">
        <v>42276</v>
      </c>
      <c r="D714" s="1" t="s">
        <v>6990</v>
      </c>
      <c r="E714" t="s">
        <v>5033</v>
      </c>
      <c r="F714" t="s">
        <v>5033</v>
      </c>
    </row>
    <row r="715" spans="1:6" x14ac:dyDescent="0.25">
      <c r="A715" s="1" t="s">
        <v>2388</v>
      </c>
      <c r="B715" s="1">
        <v>1668</v>
      </c>
      <c r="C715" s="1">
        <v>42277</v>
      </c>
      <c r="D715" s="1" t="s">
        <v>6991</v>
      </c>
      <c r="E715" t="s">
        <v>5033</v>
      </c>
      <c r="F715" t="s">
        <v>5033</v>
      </c>
    </row>
    <row r="716" spans="1:6" x14ac:dyDescent="0.25">
      <c r="A716" s="1" t="s">
        <v>2387</v>
      </c>
      <c r="B716" s="1">
        <v>1667</v>
      </c>
      <c r="C716" s="1">
        <v>42278</v>
      </c>
      <c r="D716" s="1" t="s">
        <v>6992</v>
      </c>
      <c r="E716" t="s">
        <v>5033</v>
      </c>
      <c r="F716" t="s">
        <v>5033</v>
      </c>
    </row>
    <row r="717" spans="1:6" x14ac:dyDescent="0.25">
      <c r="A717" s="1" t="s">
        <v>5148</v>
      </c>
      <c r="B717" s="1" t="s">
        <v>5148</v>
      </c>
      <c r="C717" s="1">
        <v>42280</v>
      </c>
      <c r="D717" s="1" t="s">
        <v>6993</v>
      </c>
      <c r="E717" t="s">
        <v>6994</v>
      </c>
      <c r="F717" t="s">
        <v>6995</v>
      </c>
    </row>
    <row r="718" spans="1:6" x14ac:dyDescent="0.25">
      <c r="A718" s="1" t="s">
        <v>308</v>
      </c>
      <c r="B718" s="1">
        <v>2641</v>
      </c>
      <c r="C718" s="1">
        <v>42281</v>
      </c>
      <c r="D718" s="1" t="s">
        <v>6996</v>
      </c>
      <c r="E718" t="s">
        <v>6997</v>
      </c>
      <c r="F718" t="s">
        <v>6998</v>
      </c>
    </row>
    <row r="719" spans="1:6" x14ac:dyDescent="0.25">
      <c r="A719" s="1" t="s">
        <v>224</v>
      </c>
      <c r="B719" s="1">
        <v>1208</v>
      </c>
      <c r="C719" s="1">
        <v>42282</v>
      </c>
      <c r="D719" s="1" t="s">
        <v>6999</v>
      </c>
      <c r="E719" t="s">
        <v>7000</v>
      </c>
      <c r="F719" t="s">
        <v>7001</v>
      </c>
    </row>
    <row r="720" spans="1:6" x14ac:dyDescent="0.25">
      <c r="A720" s="1" t="s">
        <v>972</v>
      </c>
      <c r="B720" s="1">
        <v>1410</v>
      </c>
      <c r="C720" s="1">
        <v>42285</v>
      </c>
      <c r="D720" s="1" t="s">
        <v>7002</v>
      </c>
      <c r="E720" t="s">
        <v>7003</v>
      </c>
      <c r="F720" t="s">
        <v>7004</v>
      </c>
    </row>
    <row r="721" spans="1:6" x14ac:dyDescent="0.25">
      <c r="A721" s="1" t="s">
        <v>973</v>
      </c>
      <c r="B721" s="1">
        <v>1411</v>
      </c>
      <c r="C721" s="1">
        <v>42286</v>
      </c>
      <c r="D721" s="1" t="s">
        <v>7005</v>
      </c>
      <c r="E721" t="s">
        <v>7006</v>
      </c>
      <c r="F721" t="s">
        <v>7007</v>
      </c>
    </row>
    <row r="722" spans="1:6" x14ac:dyDescent="0.25">
      <c r="A722" s="1" t="s">
        <v>5148</v>
      </c>
      <c r="B722" s="1" t="s">
        <v>5148</v>
      </c>
      <c r="C722" s="1">
        <v>42287</v>
      </c>
      <c r="D722" s="1" t="s">
        <v>7008</v>
      </c>
      <c r="E722" t="s">
        <v>7009</v>
      </c>
      <c r="F722" t="s">
        <v>7010</v>
      </c>
    </row>
    <row r="723" spans="1:6" x14ac:dyDescent="0.25">
      <c r="A723" s="1" t="s">
        <v>253</v>
      </c>
      <c r="B723" s="1">
        <v>1645</v>
      </c>
      <c r="C723" s="1">
        <v>42291</v>
      </c>
      <c r="D723" s="1" t="s">
        <v>7011</v>
      </c>
      <c r="E723" t="s">
        <v>7012</v>
      </c>
      <c r="F723" t="s">
        <v>7013</v>
      </c>
    </row>
    <row r="724" spans="1:6" x14ac:dyDescent="0.25">
      <c r="A724" s="1" t="s">
        <v>746</v>
      </c>
      <c r="B724" s="1">
        <v>1644</v>
      </c>
      <c r="C724" s="1">
        <v>42292</v>
      </c>
      <c r="D724" s="1" t="s">
        <v>7014</v>
      </c>
      <c r="E724" t="s">
        <v>7015</v>
      </c>
      <c r="F724" t="s">
        <v>7016</v>
      </c>
    </row>
    <row r="725" spans="1:6" x14ac:dyDescent="0.25">
      <c r="A725" s="1" t="s">
        <v>1382</v>
      </c>
      <c r="B725" s="1">
        <v>203</v>
      </c>
      <c r="C725" s="1">
        <v>42296</v>
      </c>
      <c r="D725" s="1" t="s">
        <v>7017</v>
      </c>
      <c r="E725" t="s">
        <v>7018</v>
      </c>
      <c r="F725" t="s">
        <v>7019</v>
      </c>
    </row>
    <row r="726" spans="1:6" x14ac:dyDescent="0.25">
      <c r="A726" s="1" t="s">
        <v>1383</v>
      </c>
      <c r="B726" s="1">
        <v>204</v>
      </c>
      <c r="C726" s="1">
        <v>42297</v>
      </c>
      <c r="D726" s="1" t="s">
        <v>7020</v>
      </c>
      <c r="E726" t="s">
        <v>7021</v>
      </c>
      <c r="F726" t="s">
        <v>7022</v>
      </c>
    </row>
    <row r="727" spans="1:6" x14ac:dyDescent="0.25">
      <c r="A727" s="1" t="s">
        <v>1412</v>
      </c>
      <c r="B727" s="1">
        <v>234</v>
      </c>
      <c r="C727" s="1">
        <v>42298</v>
      </c>
      <c r="D727" s="1" t="s">
        <v>7023</v>
      </c>
      <c r="E727" t="s">
        <v>7024</v>
      </c>
      <c r="F727" t="s">
        <v>7025</v>
      </c>
    </row>
    <row r="728" spans="1:6" x14ac:dyDescent="0.25">
      <c r="A728" s="1" t="s">
        <v>1329</v>
      </c>
      <c r="B728" s="1">
        <v>69</v>
      </c>
      <c r="C728" s="1">
        <v>42299</v>
      </c>
      <c r="D728" s="1" t="s">
        <v>7026</v>
      </c>
      <c r="E728" t="s">
        <v>7027</v>
      </c>
      <c r="F728" t="s">
        <v>7028</v>
      </c>
    </row>
    <row r="729" spans="1:6" x14ac:dyDescent="0.25">
      <c r="A729" s="1" t="s">
        <v>1337</v>
      </c>
      <c r="B729" s="1">
        <v>77</v>
      </c>
      <c r="C729" s="1">
        <v>42300</v>
      </c>
      <c r="D729" s="1" t="s">
        <v>7029</v>
      </c>
      <c r="E729" t="s">
        <v>7030</v>
      </c>
      <c r="F729" t="s">
        <v>7031</v>
      </c>
    </row>
    <row r="730" spans="1:6" x14ac:dyDescent="0.25">
      <c r="A730" s="1" t="s">
        <v>878</v>
      </c>
      <c r="B730" s="1">
        <v>444</v>
      </c>
      <c r="C730" s="1">
        <v>42301</v>
      </c>
      <c r="D730" s="1" t="s">
        <v>7032</v>
      </c>
      <c r="E730" t="s">
        <v>7033</v>
      </c>
      <c r="F730" t="s">
        <v>7034</v>
      </c>
    </row>
    <row r="731" spans="1:6" x14ac:dyDescent="0.25">
      <c r="A731" s="1" t="s">
        <v>879</v>
      </c>
      <c r="B731" s="1">
        <v>445</v>
      </c>
      <c r="C731" s="1">
        <v>42302</v>
      </c>
      <c r="D731" s="1" t="s">
        <v>7035</v>
      </c>
      <c r="E731" t="s">
        <v>7036</v>
      </c>
      <c r="F731" t="s">
        <v>7037</v>
      </c>
    </row>
    <row r="732" spans="1:6" x14ac:dyDescent="0.25">
      <c r="A732" s="1" t="s">
        <v>1396</v>
      </c>
      <c r="B732" s="1">
        <v>217</v>
      </c>
      <c r="C732" s="1">
        <v>42303</v>
      </c>
      <c r="D732" s="1" t="s">
        <v>7038</v>
      </c>
      <c r="E732" t="s">
        <v>5607</v>
      </c>
      <c r="F732" t="s">
        <v>5608</v>
      </c>
    </row>
    <row r="733" spans="1:6" x14ac:dyDescent="0.25">
      <c r="A733" s="1" t="s">
        <v>1400</v>
      </c>
      <c r="B733" s="1">
        <v>221</v>
      </c>
      <c r="C733" s="1">
        <v>42304</v>
      </c>
      <c r="D733" s="1" t="s">
        <v>7039</v>
      </c>
      <c r="E733" t="s">
        <v>7040</v>
      </c>
      <c r="F733" t="s">
        <v>7041</v>
      </c>
    </row>
    <row r="734" spans="1:6" x14ac:dyDescent="0.25">
      <c r="A734" s="1" t="s">
        <v>1390</v>
      </c>
      <c r="B734" s="1">
        <v>211</v>
      </c>
      <c r="C734" s="1">
        <v>42305</v>
      </c>
      <c r="D734" s="1" t="s">
        <v>7042</v>
      </c>
      <c r="E734" t="s">
        <v>7043</v>
      </c>
      <c r="F734" t="s">
        <v>7044</v>
      </c>
    </row>
    <row r="735" spans="1:6" x14ac:dyDescent="0.25">
      <c r="A735" s="1" t="s">
        <v>1391</v>
      </c>
      <c r="B735" s="1">
        <v>212</v>
      </c>
      <c r="C735" s="1">
        <v>42306</v>
      </c>
      <c r="D735" s="1" t="s">
        <v>7045</v>
      </c>
      <c r="E735" t="s">
        <v>7046</v>
      </c>
      <c r="F735" t="s">
        <v>7047</v>
      </c>
    </row>
    <row r="736" spans="1:6" x14ac:dyDescent="0.25">
      <c r="A736" s="1" t="s">
        <v>1392</v>
      </c>
      <c r="B736" s="1">
        <v>213</v>
      </c>
      <c r="C736" s="1">
        <v>42307</v>
      </c>
      <c r="D736" s="1" t="s">
        <v>7048</v>
      </c>
      <c r="E736" t="s">
        <v>7049</v>
      </c>
      <c r="F736" t="s">
        <v>7050</v>
      </c>
    </row>
    <row r="737" spans="1:6" x14ac:dyDescent="0.25">
      <c r="A737" s="1" t="s">
        <v>1393</v>
      </c>
      <c r="B737" s="1">
        <v>214</v>
      </c>
      <c r="C737" s="1">
        <v>42308</v>
      </c>
      <c r="D737" s="1" t="s">
        <v>7051</v>
      </c>
      <c r="E737" t="s">
        <v>7052</v>
      </c>
      <c r="F737" t="s">
        <v>7053</v>
      </c>
    </row>
    <row r="738" spans="1:6" x14ac:dyDescent="0.25">
      <c r="A738" s="1" t="s">
        <v>1708</v>
      </c>
      <c r="B738" s="1">
        <v>1428</v>
      </c>
      <c r="C738" s="1">
        <v>42309</v>
      </c>
      <c r="D738" s="1" t="s">
        <v>7054</v>
      </c>
      <c r="E738" t="s">
        <v>7055</v>
      </c>
      <c r="F738" t="s">
        <v>7056</v>
      </c>
    </row>
    <row r="739" spans="1:6" x14ac:dyDescent="0.25">
      <c r="A739" s="1" t="s">
        <v>884</v>
      </c>
      <c r="B739" s="1">
        <v>1392</v>
      </c>
      <c r="C739" s="1">
        <v>42310</v>
      </c>
      <c r="D739" s="1" t="s">
        <v>7057</v>
      </c>
      <c r="E739" t="s">
        <v>7058</v>
      </c>
      <c r="F739" t="s">
        <v>7059</v>
      </c>
    </row>
    <row r="740" spans="1:6" x14ac:dyDescent="0.25">
      <c r="A740" s="1" t="s">
        <v>1724</v>
      </c>
      <c r="B740" s="1">
        <v>1461</v>
      </c>
      <c r="C740" s="1">
        <v>42384</v>
      </c>
      <c r="D740" s="1" t="s">
        <v>7060</v>
      </c>
      <c r="E740" t="s">
        <v>7061</v>
      </c>
      <c r="F740" t="s">
        <v>7062</v>
      </c>
    </row>
    <row r="741" spans="1:6" x14ac:dyDescent="0.25">
      <c r="A741" s="1" t="s">
        <v>1723</v>
      </c>
      <c r="B741" s="1">
        <v>1460</v>
      </c>
      <c r="C741" s="1">
        <v>42385</v>
      </c>
      <c r="D741" s="1" t="s">
        <v>7063</v>
      </c>
      <c r="E741" t="s">
        <v>7064</v>
      </c>
      <c r="F741" t="s">
        <v>7065</v>
      </c>
    </row>
    <row r="742" spans="1:6" x14ac:dyDescent="0.25">
      <c r="A742" s="1" t="s">
        <v>1721</v>
      </c>
      <c r="B742" s="1">
        <v>1458</v>
      </c>
      <c r="C742" s="1">
        <v>42386</v>
      </c>
      <c r="D742" s="1" t="s">
        <v>7066</v>
      </c>
      <c r="E742" t="s">
        <v>7067</v>
      </c>
      <c r="F742" t="s">
        <v>7068</v>
      </c>
    </row>
    <row r="743" spans="1:6" x14ac:dyDescent="0.25">
      <c r="A743" s="1" t="s">
        <v>1726</v>
      </c>
      <c r="B743" s="1">
        <v>1463</v>
      </c>
      <c r="C743" s="1">
        <v>42387</v>
      </c>
      <c r="D743" s="1" t="s">
        <v>7069</v>
      </c>
      <c r="E743" t="s">
        <v>7070</v>
      </c>
      <c r="F743" t="s">
        <v>7071</v>
      </c>
    </row>
    <row r="744" spans="1:6" x14ac:dyDescent="0.25">
      <c r="A744" s="1" t="s">
        <v>5148</v>
      </c>
      <c r="B744" s="1" t="s">
        <v>5148</v>
      </c>
      <c r="C744" s="1">
        <v>42388</v>
      </c>
      <c r="D744" s="1" t="s">
        <v>7072</v>
      </c>
      <c r="E744" t="s">
        <v>5033</v>
      </c>
      <c r="F744" t="s">
        <v>5033</v>
      </c>
    </row>
    <row r="745" spans="1:6" x14ac:dyDescent="0.25">
      <c r="A745" s="1" t="s">
        <v>1718</v>
      </c>
      <c r="B745" s="1">
        <v>1455</v>
      </c>
      <c r="C745" s="1">
        <v>42389</v>
      </c>
      <c r="D745" s="1" t="s">
        <v>7073</v>
      </c>
      <c r="E745" t="s">
        <v>7074</v>
      </c>
      <c r="F745" t="s">
        <v>7075</v>
      </c>
    </row>
    <row r="746" spans="1:6" x14ac:dyDescent="0.25">
      <c r="A746" s="1" t="s">
        <v>1152</v>
      </c>
      <c r="B746" s="1">
        <v>1623</v>
      </c>
      <c r="C746" s="1">
        <v>42390</v>
      </c>
      <c r="D746" s="1" t="s">
        <v>7076</v>
      </c>
      <c r="E746" t="s">
        <v>7077</v>
      </c>
      <c r="F746" t="s">
        <v>7078</v>
      </c>
    </row>
    <row r="747" spans="1:6" x14ac:dyDescent="0.25">
      <c r="A747" s="1" t="s">
        <v>1154</v>
      </c>
      <c r="B747" s="1">
        <v>1625</v>
      </c>
      <c r="C747" s="1">
        <v>42391</v>
      </c>
      <c r="D747" s="1" t="s">
        <v>7079</v>
      </c>
      <c r="E747" t="s">
        <v>7080</v>
      </c>
      <c r="F747" t="s">
        <v>7081</v>
      </c>
    </row>
    <row r="748" spans="1:6" x14ac:dyDescent="0.25">
      <c r="A748" s="1" t="s">
        <v>1719</v>
      </c>
      <c r="B748" s="1">
        <v>1456</v>
      </c>
      <c r="C748" s="1">
        <v>42392</v>
      </c>
      <c r="D748" s="1" t="s">
        <v>7082</v>
      </c>
      <c r="E748" t="s">
        <v>7083</v>
      </c>
      <c r="F748" t="s">
        <v>7084</v>
      </c>
    </row>
    <row r="749" spans="1:6" x14ac:dyDescent="0.25">
      <c r="A749" s="1" t="s">
        <v>2001</v>
      </c>
      <c r="B749" s="1">
        <v>59</v>
      </c>
      <c r="C749" s="1">
        <v>42393</v>
      </c>
      <c r="D749" s="1" t="s">
        <v>7085</v>
      </c>
      <c r="E749" t="s">
        <v>7086</v>
      </c>
      <c r="F749" t="s">
        <v>7087</v>
      </c>
    </row>
    <row r="750" spans="1:6" x14ac:dyDescent="0.25">
      <c r="A750" s="1" t="s">
        <v>2000</v>
      </c>
      <c r="B750" s="1">
        <v>58</v>
      </c>
      <c r="C750" s="1">
        <v>42394</v>
      </c>
      <c r="D750" s="1" t="s">
        <v>7088</v>
      </c>
      <c r="E750" t="s">
        <v>7089</v>
      </c>
      <c r="F750" t="s">
        <v>7090</v>
      </c>
    </row>
    <row r="751" spans="1:6" x14ac:dyDescent="0.25">
      <c r="A751" s="1" t="s">
        <v>5148</v>
      </c>
      <c r="B751" s="1" t="s">
        <v>5148</v>
      </c>
      <c r="C751" s="1">
        <v>42395</v>
      </c>
      <c r="D751" s="1" t="s">
        <v>7091</v>
      </c>
      <c r="E751" t="s">
        <v>5033</v>
      </c>
      <c r="F751" t="s">
        <v>5033</v>
      </c>
    </row>
    <row r="752" spans="1:6" x14ac:dyDescent="0.25">
      <c r="A752" s="1" t="s">
        <v>5148</v>
      </c>
      <c r="B752" s="1" t="s">
        <v>5148</v>
      </c>
      <c r="C752" s="1">
        <v>42396</v>
      </c>
      <c r="D752" s="1" t="s">
        <v>7092</v>
      </c>
      <c r="E752" t="s">
        <v>5033</v>
      </c>
      <c r="F752" t="s">
        <v>5033</v>
      </c>
    </row>
    <row r="753" spans="1:6" x14ac:dyDescent="0.25">
      <c r="A753" s="1" t="s">
        <v>5148</v>
      </c>
      <c r="B753" s="1" t="s">
        <v>5148</v>
      </c>
      <c r="C753" s="1">
        <v>42397</v>
      </c>
      <c r="D753" s="1" t="s">
        <v>7093</v>
      </c>
      <c r="E753" t="s">
        <v>7094</v>
      </c>
      <c r="F753" t="s">
        <v>7095</v>
      </c>
    </row>
    <row r="754" spans="1:6" x14ac:dyDescent="0.25">
      <c r="A754" s="1" t="s">
        <v>5148</v>
      </c>
      <c r="B754" s="1" t="s">
        <v>5148</v>
      </c>
      <c r="C754" s="1">
        <v>42398</v>
      </c>
      <c r="D754" s="1" t="s">
        <v>7096</v>
      </c>
      <c r="E754" t="s">
        <v>7097</v>
      </c>
      <c r="F754" t="s">
        <v>7098</v>
      </c>
    </row>
    <row r="755" spans="1:6" x14ac:dyDescent="0.25">
      <c r="A755" s="1" t="s">
        <v>420</v>
      </c>
      <c r="B755" s="1">
        <v>296</v>
      </c>
      <c r="C755" s="1">
        <v>42399</v>
      </c>
      <c r="D755" s="1" t="s">
        <v>7099</v>
      </c>
      <c r="E755" t="s">
        <v>7100</v>
      </c>
      <c r="F755" t="s">
        <v>7101</v>
      </c>
    </row>
    <row r="756" spans="1:6" x14ac:dyDescent="0.25">
      <c r="A756" s="1" t="s">
        <v>1446</v>
      </c>
      <c r="B756" s="1">
        <v>284</v>
      </c>
      <c r="C756" s="1">
        <v>42400</v>
      </c>
      <c r="D756" s="1" t="s">
        <v>7102</v>
      </c>
      <c r="E756" t="s">
        <v>7103</v>
      </c>
      <c r="F756" t="s">
        <v>7104</v>
      </c>
    </row>
    <row r="757" spans="1:6" x14ac:dyDescent="0.25">
      <c r="A757" s="1" t="s">
        <v>1451</v>
      </c>
      <c r="B757" s="1">
        <v>292</v>
      </c>
      <c r="C757" s="1">
        <v>42401</v>
      </c>
      <c r="D757" s="1" t="s">
        <v>7105</v>
      </c>
      <c r="E757" t="s">
        <v>7106</v>
      </c>
      <c r="F757" t="s">
        <v>7107</v>
      </c>
    </row>
    <row r="758" spans="1:6" x14ac:dyDescent="0.25">
      <c r="A758" s="1" t="s">
        <v>1447</v>
      </c>
      <c r="B758" s="1">
        <v>285</v>
      </c>
      <c r="C758" s="1">
        <v>42402</v>
      </c>
      <c r="D758" s="1" t="s">
        <v>7108</v>
      </c>
      <c r="E758" t="s">
        <v>7109</v>
      </c>
      <c r="F758" t="s">
        <v>7110</v>
      </c>
    </row>
    <row r="759" spans="1:6" x14ac:dyDescent="0.25">
      <c r="A759" s="1" t="s">
        <v>1381</v>
      </c>
      <c r="B759" s="1">
        <v>202</v>
      </c>
      <c r="C759" s="1">
        <v>42403</v>
      </c>
      <c r="D759" s="1" t="s">
        <v>7111</v>
      </c>
      <c r="E759" t="s">
        <v>7112</v>
      </c>
      <c r="F759" t="s">
        <v>7113</v>
      </c>
    </row>
    <row r="760" spans="1:6" x14ac:dyDescent="0.25">
      <c r="A760" s="1" t="s">
        <v>1304</v>
      </c>
      <c r="B760" s="1">
        <v>35</v>
      </c>
      <c r="C760" s="1">
        <v>42405</v>
      </c>
      <c r="D760" s="1" t="s">
        <v>7114</v>
      </c>
      <c r="E760" t="s">
        <v>7115</v>
      </c>
      <c r="F760" t="s">
        <v>7116</v>
      </c>
    </row>
    <row r="761" spans="1:6" x14ac:dyDescent="0.25">
      <c r="A761" s="1" t="s">
        <v>1303</v>
      </c>
      <c r="B761" s="1">
        <v>34</v>
      </c>
      <c r="C761" s="1">
        <v>42406</v>
      </c>
      <c r="D761" s="1" t="s">
        <v>7117</v>
      </c>
      <c r="E761" t="s">
        <v>7118</v>
      </c>
      <c r="F761" t="s">
        <v>7119</v>
      </c>
    </row>
    <row r="762" spans="1:6" x14ac:dyDescent="0.25">
      <c r="A762" s="1" t="s">
        <v>1301</v>
      </c>
      <c r="B762" s="1">
        <v>32</v>
      </c>
      <c r="C762" s="1">
        <v>42407</v>
      </c>
      <c r="D762" s="1" t="s">
        <v>7120</v>
      </c>
      <c r="E762" t="s">
        <v>7121</v>
      </c>
      <c r="F762" t="s">
        <v>7122</v>
      </c>
    </row>
    <row r="763" spans="1:6" x14ac:dyDescent="0.25">
      <c r="A763" s="1" t="s">
        <v>1302</v>
      </c>
      <c r="B763" s="1">
        <v>33</v>
      </c>
      <c r="C763" s="1">
        <v>42408</v>
      </c>
      <c r="D763" s="1" t="s">
        <v>7123</v>
      </c>
      <c r="E763" t="s">
        <v>7124</v>
      </c>
      <c r="F763" t="s">
        <v>7125</v>
      </c>
    </row>
    <row r="764" spans="1:6" x14ac:dyDescent="0.25">
      <c r="A764" s="1" t="s">
        <v>2391</v>
      </c>
      <c r="B764" s="1">
        <v>1780</v>
      </c>
      <c r="C764" s="1">
        <v>42409</v>
      </c>
      <c r="D764" s="1" t="s">
        <v>7126</v>
      </c>
      <c r="E764" t="s">
        <v>7127</v>
      </c>
      <c r="F764" t="s">
        <v>7128</v>
      </c>
    </row>
    <row r="765" spans="1:6" x14ac:dyDescent="0.25">
      <c r="A765" s="1" t="s">
        <v>432</v>
      </c>
      <c r="B765" s="1">
        <v>406</v>
      </c>
      <c r="C765" s="1">
        <v>42410</v>
      </c>
      <c r="D765" s="1" t="s">
        <v>7129</v>
      </c>
      <c r="E765" t="s">
        <v>7130</v>
      </c>
      <c r="F765" t="s">
        <v>7131</v>
      </c>
    </row>
    <row r="766" spans="1:6" x14ac:dyDescent="0.25">
      <c r="A766" s="1" t="s">
        <v>432</v>
      </c>
      <c r="B766" s="1">
        <v>406</v>
      </c>
      <c r="C766" s="1">
        <v>42411</v>
      </c>
      <c r="D766" s="1" t="s">
        <v>7132</v>
      </c>
      <c r="E766" t="s">
        <v>7133</v>
      </c>
      <c r="F766" t="s">
        <v>7134</v>
      </c>
    </row>
    <row r="767" spans="1:6" x14ac:dyDescent="0.25">
      <c r="A767" s="1" t="s">
        <v>1429</v>
      </c>
      <c r="B767" s="1">
        <v>264</v>
      </c>
      <c r="C767" s="1">
        <v>42412</v>
      </c>
      <c r="D767" s="1" t="s">
        <v>7135</v>
      </c>
      <c r="E767" t="s">
        <v>7136</v>
      </c>
      <c r="F767" t="s">
        <v>7137</v>
      </c>
    </row>
    <row r="768" spans="1:6" x14ac:dyDescent="0.25">
      <c r="A768" s="1" t="s">
        <v>1430</v>
      </c>
      <c r="B768" s="1">
        <v>265</v>
      </c>
      <c r="C768" s="1">
        <v>42413</v>
      </c>
      <c r="D768" s="1" t="s">
        <v>7138</v>
      </c>
      <c r="E768" t="s">
        <v>7139</v>
      </c>
      <c r="F768" t="s">
        <v>7140</v>
      </c>
    </row>
    <row r="769" spans="1:6" x14ac:dyDescent="0.25">
      <c r="A769" s="1" t="s">
        <v>1428</v>
      </c>
      <c r="B769" s="1">
        <v>263</v>
      </c>
      <c r="C769" s="1">
        <v>42414</v>
      </c>
      <c r="D769" s="1" t="s">
        <v>7141</v>
      </c>
      <c r="E769" t="s">
        <v>7142</v>
      </c>
      <c r="F769" t="s">
        <v>7143</v>
      </c>
    </row>
    <row r="770" spans="1:6" x14ac:dyDescent="0.25">
      <c r="A770" s="1" t="s">
        <v>1427</v>
      </c>
      <c r="B770" s="1">
        <v>262</v>
      </c>
      <c r="C770" s="1">
        <v>42415</v>
      </c>
      <c r="D770" s="1" t="s">
        <v>7144</v>
      </c>
      <c r="E770" t="s">
        <v>7145</v>
      </c>
      <c r="F770" t="s">
        <v>7146</v>
      </c>
    </row>
    <row r="771" spans="1:6" x14ac:dyDescent="0.25">
      <c r="A771" s="1" t="s">
        <v>1426</v>
      </c>
      <c r="B771" s="1">
        <v>261</v>
      </c>
      <c r="C771" s="1">
        <v>42416</v>
      </c>
      <c r="D771" s="1" t="s">
        <v>7147</v>
      </c>
      <c r="E771" t="s">
        <v>7148</v>
      </c>
      <c r="F771" t="s">
        <v>7149</v>
      </c>
    </row>
    <row r="772" spans="1:6" x14ac:dyDescent="0.25">
      <c r="A772" s="1" t="s">
        <v>1431</v>
      </c>
      <c r="B772" s="1">
        <v>266</v>
      </c>
      <c r="C772" s="1">
        <v>42417</v>
      </c>
      <c r="D772" s="1" t="s">
        <v>7150</v>
      </c>
      <c r="E772" t="s">
        <v>7151</v>
      </c>
      <c r="F772" t="s">
        <v>7152</v>
      </c>
    </row>
    <row r="773" spans="1:6" x14ac:dyDescent="0.25">
      <c r="A773" s="1" t="s">
        <v>1432</v>
      </c>
      <c r="B773" s="1">
        <v>267</v>
      </c>
      <c r="C773" s="1">
        <v>42418</v>
      </c>
      <c r="D773" s="1" t="s">
        <v>7153</v>
      </c>
      <c r="E773" t="s">
        <v>7154</v>
      </c>
      <c r="F773" t="s">
        <v>7155</v>
      </c>
    </row>
    <row r="774" spans="1:6" x14ac:dyDescent="0.25">
      <c r="A774" s="1" t="s">
        <v>1403</v>
      </c>
      <c r="B774" s="1">
        <v>224</v>
      </c>
      <c r="C774" s="1">
        <v>42419</v>
      </c>
      <c r="D774" s="1" t="s">
        <v>7156</v>
      </c>
      <c r="E774" t="s">
        <v>7157</v>
      </c>
      <c r="F774" t="s">
        <v>7158</v>
      </c>
    </row>
    <row r="775" spans="1:6" x14ac:dyDescent="0.25">
      <c r="A775" s="1" t="s">
        <v>1402</v>
      </c>
      <c r="B775" s="1">
        <v>223</v>
      </c>
      <c r="C775" s="1">
        <v>42420</v>
      </c>
      <c r="D775" s="1" t="s">
        <v>7159</v>
      </c>
      <c r="E775" t="s">
        <v>7160</v>
      </c>
      <c r="F775" t="s">
        <v>7161</v>
      </c>
    </row>
    <row r="776" spans="1:6" x14ac:dyDescent="0.25">
      <c r="A776" s="1" t="s">
        <v>1425</v>
      </c>
      <c r="B776" s="1">
        <v>247</v>
      </c>
      <c r="C776" s="1">
        <v>42421</v>
      </c>
      <c r="D776" s="1" t="s">
        <v>7162</v>
      </c>
      <c r="E776" t="s">
        <v>7163</v>
      </c>
      <c r="F776" t="s">
        <v>7164</v>
      </c>
    </row>
    <row r="777" spans="1:6" x14ac:dyDescent="0.25">
      <c r="A777" s="1" t="s">
        <v>1300</v>
      </c>
      <c r="B777" s="1">
        <v>28</v>
      </c>
      <c r="C777" s="1">
        <v>42422</v>
      </c>
      <c r="D777" s="1" t="s">
        <v>7165</v>
      </c>
      <c r="E777" t="s">
        <v>5033</v>
      </c>
      <c r="F777" t="s">
        <v>5033</v>
      </c>
    </row>
    <row r="778" spans="1:6" x14ac:dyDescent="0.25">
      <c r="A778" s="1" t="s">
        <v>1299</v>
      </c>
      <c r="B778" s="1">
        <v>27</v>
      </c>
      <c r="C778" s="1">
        <v>42423</v>
      </c>
      <c r="D778" s="1" t="s">
        <v>7166</v>
      </c>
      <c r="E778" t="s">
        <v>7167</v>
      </c>
      <c r="F778" t="s">
        <v>7168</v>
      </c>
    </row>
    <row r="779" spans="1:6" x14ac:dyDescent="0.25">
      <c r="A779" s="1" t="s">
        <v>1297</v>
      </c>
      <c r="B779" s="1">
        <v>25</v>
      </c>
      <c r="C779" s="1">
        <v>42424</v>
      </c>
      <c r="D779" s="1" t="s">
        <v>7169</v>
      </c>
      <c r="E779" t="s">
        <v>7170</v>
      </c>
      <c r="F779" t="s">
        <v>7171</v>
      </c>
    </row>
    <row r="780" spans="1:6" x14ac:dyDescent="0.25">
      <c r="A780" s="1" t="s">
        <v>1298</v>
      </c>
      <c r="B780" s="1">
        <v>26</v>
      </c>
      <c r="C780" s="1">
        <v>42425</v>
      </c>
      <c r="D780" s="1" t="s">
        <v>7172</v>
      </c>
      <c r="E780" t="s">
        <v>7173</v>
      </c>
      <c r="F780" t="s">
        <v>7174</v>
      </c>
    </row>
    <row r="781" spans="1:6" x14ac:dyDescent="0.25">
      <c r="A781" s="1" t="s">
        <v>2023</v>
      </c>
      <c r="B781" s="1">
        <v>377</v>
      </c>
      <c r="C781" s="1">
        <v>42426</v>
      </c>
      <c r="D781" s="1" t="s">
        <v>7175</v>
      </c>
      <c r="E781" t="s">
        <v>7176</v>
      </c>
      <c r="F781" t="s">
        <v>7177</v>
      </c>
    </row>
    <row r="782" spans="1:6" x14ac:dyDescent="0.25">
      <c r="A782" s="1" t="s">
        <v>2025</v>
      </c>
      <c r="B782" s="1">
        <v>379</v>
      </c>
      <c r="C782" s="1">
        <v>42427</v>
      </c>
      <c r="D782" s="1" t="s">
        <v>7178</v>
      </c>
      <c r="E782" t="s">
        <v>7179</v>
      </c>
      <c r="F782" t="s">
        <v>7180</v>
      </c>
    </row>
    <row r="783" spans="1:6" x14ac:dyDescent="0.25">
      <c r="A783" s="1" t="s">
        <v>2028</v>
      </c>
      <c r="B783" s="1">
        <v>388</v>
      </c>
      <c r="C783" s="1">
        <v>42428</v>
      </c>
      <c r="D783" s="1" t="s">
        <v>7181</v>
      </c>
      <c r="E783" t="s">
        <v>7182</v>
      </c>
      <c r="F783" t="s">
        <v>7183</v>
      </c>
    </row>
    <row r="784" spans="1:6" x14ac:dyDescent="0.25">
      <c r="A784" s="1" t="s">
        <v>2029</v>
      </c>
      <c r="B784" s="1">
        <v>390</v>
      </c>
      <c r="C784" s="1">
        <v>42429</v>
      </c>
      <c r="D784" s="1" t="s">
        <v>7184</v>
      </c>
      <c r="E784" t="s">
        <v>7185</v>
      </c>
      <c r="F784" t="s">
        <v>7186</v>
      </c>
    </row>
    <row r="785" spans="1:6" x14ac:dyDescent="0.25">
      <c r="A785" s="1" t="s">
        <v>1315</v>
      </c>
      <c r="B785" s="1">
        <v>53</v>
      </c>
      <c r="C785" s="1">
        <v>42430</v>
      </c>
      <c r="D785" s="1" t="s">
        <v>7187</v>
      </c>
      <c r="E785" t="s">
        <v>7188</v>
      </c>
      <c r="F785" t="s">
        <v>7189</v>
      </c>
    </row>
    <row r="786" spans="1:6" x14ac:dyDescent="0.25">
      <c r="A786" s="1" t="s">
        <v>1351</v>
      </c>
      <c r="B786" s="1">
        <v>130</v>
      </c>
      <c r="C786" s="1">
        <v>42431</v>
      </c>
      <c r="D786" s="1" t="s">
        <v>7190</v>
      </c>
      <c r="E786" t="s">
        <v>7191</v>
      </c>
      <c r="F786" t="s">
        <v>7192</v>
      </c>
    </row>
    <row r="787" spans="1:6" x14ac:dyDescent="0.25">
      <c r="A787" s="1" t="s">
        <v>1354</v>
      </c>
      <c r="B787" s="1">
        <v>133</v>
      </c>
      <c r="C787" s="1">
        <v>42432</v>
      </c>
      <c r="D787" s="1" t="s">
        <v>7193</v>
      </c>
      <c r="E787" t="s">
        <v>7194</v>
      </c>
      <c r="F787" t="s">
        <v>7195</v>
      </c>
    </row>
    <row r="788" spans="1:6" x14ac:dyDescent="0.25">
      <c r="A788" s="1" t="s">
        <v>1358</v>
      </c>
      <c r="B788" s="1">
        <v>152</v>
      </c>
      <c r="C788" s="1">
        <v>42433</v>
      </c>
      <c r="D788" s="1" t="s">
        <v>7196</v>
      </c>
      <c r="E788" t="s">
        <v>7197</v>
      </c>
      <c r="F788" t="s">
        <v>7198</v>
      </c>
    </row>
    <row r="789" spans="1:6" x14ac:dyDescent="0.25">
      <c r="A789" s="1" t="s">
        <v>1361</v>
      </c>
      <c r="B789" s="1">
        <v>155</v>
      </c>
      <c r="C789" s="1">
        <v>42434</v>
      </c>
      <c r="D789" s="1" t="s">
        <v>7199</v>
      </c>
      <c r="E789" t="s">
        <v>7200</v>
      </c>
      <c r="F789" t="s">
        <v>7201</v>
      </c>
    </row>
    <row r="790" spans="1:6" x14ac:dyDescent="0.25">
      <c r="A790" s="1" t="s">
        <v>1360</v>
      </c>
      <c r="B790" s="1">
        <v>154</v>
      </c>
      <c r="C790" s="1">
        <v>42435</v>
      </c>
      <c r="D790" s="1" t="s">
        <v>7202</v>
      </c>
      <c r="E790" t="s">
        <v>7203</v>
      </c>
      <c r="F790" t="s">
        <v>7204</v>
      </c>
    </row>
    <row r="791" spans="1:6" x14ac:dyDescent="0.25">
      <c r="A791" s="1" t="s">
        <v>1359</v>
      </c>
      <c r="B791" s="1">
        <v>153</v>
      </c>
      <c r="C791" s="1">
        <v>42436</v>
      </c>
      <c r="D791" s="1" t="s">
        <v>7205</v>
      </c>
      <c r="E791" t="s">
        <v>7206</v>
      </c>
      <c r="F791" t="s">
        <v>7207</v>
      </c>
    </row>
    <row r="792" spans="1:6" x14ac:dyDescent="0.25">
      <c r="A792" s="1" t="s">
        <v>1695</v>
      </c>
      <c r="B792" s="1">
        <v>1404</v>
      </c>
      <c r="C792" s="1">
        <v>42437</v>
      </c>
      <c r="D792" s="1" t="s">
        <v>7208</v>
      </c>
      <c r="E792" t="s">
        <v>7209</v>
      </c>
      <c r="F792" t="s">
        <v>7210</v>
      </c>
    </row>
    <row r="793" spans="1:6" x14ac:dyDescent="0.25">
      <c r="A793" s="1" t="s">
        <v>1693</v>
      </c>
      <c r="B793" s="1">
        <v>1402</v>
      </c>
      <c r="C793" s="1">
        <v>42438</v>
      </c>
      <c r="D793" s="1" t="s">
        <v>7211</v>
      </c>
      <c r="E793" t="s">
        <v>7212</v>
      </c>
      <c r="F793" t="s">
        <v>7213</v>
      </c>
    </row>
    <row r="794" spans="1:6" x14ac:dyDescent="0.25">
      <c r="A794" s="1" t="s">
        <v>1694</v>
      </c>
      <c r="B794" s="1">
        <v>1403</v>
      </c>
      <c r="C794" s="1">
        <v>42439</v>
      </c>
      <c r="D794" s="1" t="s">
        <v>7214</v>
      </c>
      <c r="E794" t="s">
        <v>7215</v>
      </c>
      <c r="F794" t="s">
        <v>7216</v>
      </c>
    </row>
    <row r="795" spans="1:6" x14ac:dyDescent="0.25">
      <c r="A795" s="1" t="s">
        <v>1467</v>
      </c>
      <c r="B795" s="1">
        <v>325</v>
      </c>
      <c r="C795" s="1">
        <v>42440</v>
      </c>
      <c r="D795" s="1" t="s">
        <v>7217</v>
      </c>
      <c r="E795" t="s">
        <v>7218</v>
      </c>
      <c r="F795" t="s">
        <v>7219</v>
      </c>
    </row>
    <row r="796" spans="1:6" x14ac:dyDescent="0.25">
      <c r="A796" s="1" t="s">
        <v>1468</v>
      </c>
      <c r="B796" s="1">
        <v>326</v>
      </c>
      <c r="C796" s="1">
        <v>42441</v>
      </c>
      <c r="D796" s="1" t="s">
        <v>7220</v>
      </c>
      <c r="E796" t="s">
        <v>7221</v>
      </c>
      <c r="F796" t="s">
        <v>7222</v>
      </c>
    </row>
    <row r="797" spans="1:6" x14ac:dyDescent="0.25">
      <c r="A797" s="1" t="s">
        <v>1399</v>
      </c>
      <c r="B797" s="1">
        <v>220</v>
      </c>
      <c r="C797" s="1">
        <v>42442</v>
      </c>
      <c r="D797" s="1" t="s">
        <v>7223</v>
      </c>
      <c r="E797" t="s">
        <v>7224</v>
      </c>
      <c r="F797" t="s">
        <v>7225</v>
      </c>
    </row>
    <row r="798" spans="1:6" x14ac:dyDescent="0.25">
      <c r="A798" s="1" t="s">
        <v>1483</v>
      </c>
      <c r="B798" s="1">
        <v>429</v>
      </c>
      <c r="C798" s="1">
        <v>42443</v>
      </c>
      <c r="D798" s="1" t="s">
        <v>7226</v>
      </c>
      <c r="E798" t="s">
        <v>7227</v>
      </c>
      <c r="F798" t="s">
        <v>7228</v>
      </c>
    </row>
    <row r="799" spans="1:6" x14ac:dyDescent="0.25">
      <c r="A799" s="1" t="s">
        <v>424</v>
      </c>
      <c r="B799" s="1">
        <v>1387</v>
      </c>
      <c r="C799" s="1">
        <v>42444</v>
      </c>
      <c r="D799" s="1" t="s">
        <v>7229</v>
      </c>
      <c r="E799" t="s">
        <v>7230</v>
      </c>
      <c r="F799" t="s">
        <v>7231</v>
      </c>
    </row>
    <row r="800" spans="1:6" x14ac:dyDescent="0.25">
      <c r="A800" s="1" t="s">
        <v>421</v>
      </c>
      <c r="B800" s="1">
        <v>1384</v>
      </c>
      <c r="C800" s="1">
        <v>42445</v>
      </c>
      <c r="D800" s="1" t="s">
        <v>7232</v>
      </c>
      <c r="E800" t="s">
        <v>7233</v>
      </c>
      <c r="F800" t="s">
        <v>7234</v>
      </c>
    </row>
    <row r="801" spans="1:6" x14ac:dyDescent="0.25">
      <c r="A801" s="1" t="s">
        <v>422</v>
      </c>
      <c r="B801" s="1">
        <v>1385</v>
      </c>
      <c r="C801" s="1">
        <v>42446</v>
      </c>
      <c r="D801" s="1" t="s">
        <v>7235</v>
      </c>
      <c r="E801" t="s">
        <v>7236</v>
      </c>
      <c r="F801" t="s">
        <v>7237</v>
      </c>
    </row>
    <row r="802" spans="1:6" x14ac:dyDescent="0.25">
      <c r="A802" s="1" t="s">
        <v>423</v>
      </c>
      <c r="B802" s="1">
        <v>1386</v>
      </c>
      <c r="C802" s="1">
        <v>42447</v>
      </c>
      <c r="D802" s="1" t="s">
        <v>7238</v>
      </c>
      <c r="E802" t="s">
        <v>7239</v>
      </c>
      <c r="F802" t="s">
        <v>7240</v>
      </c>
    </row>
    <row r="803" spans="1:6" x14ac:dyDescent="0.25">
      <c r="A803" s="1" t="s">
        <v>1689</v>
      </c>
      <c r="B803" s="1">
        <v>1398</v>
      </c>
      <c r="C803" s="1">
        <v>42457</v>
      </c>
      <c r="D803" s="1" t="s">
        <v>7241</v>
      </c>
      <c r="E803" t="s">
        <v>7242</v>
      </c>
      <c r="F803" t="s">
        <v>7243</v>
      </c>
    </row>
    <row r="804" spans="1:6" x14ac:dyDescent="0.25">
      <c r="A804" s="1" t="s">
        <v>1690</v>
      </c>
      <c r="B804" s="1">
        <v>1399</v>
      </c>
      <c r="C804" s="1">
        <v>42458</v>
      </c>
      <c r="D804" s="1" t="s">
        <v>7244</v>
      </c>
      <c r="E804" t="s">
        <v>7245</v>
      </c>
      <c r="F804" t="s">
        <v>7246</v>
      </c>
    </row>
    <row r="805" spans="1:6" x14ac:dyDescent="0.25">
      <c r="A805" s="1" t="s">
        <v>742</v>
      </c>
      <c r="B805" s="1">
        <v>1626</v>
      </c>
      <c r="C805" s="1">
        <v>42459</v>
      </c>
      <c r="D805" s="1" t="s">
        <v>7247</v>
      </c>
      <c r="E805" t="s">
        <v>7248</v>
      </c>
      <c r="F805" t="s">
        <v>7249</v>
      </c>
    </row>
    <row r="806" spans="1:6" x14ac:dyDescent="0.25">
      <c r="A806" s="1" t="s">
        <v>410</v>
      </c>
      <c r="B806" s="1">
        <v>1070</v>
      </c>
      <c r="C806" s="1">
        <v>42460</v>
      </c>
      <c r="D806" s="1" t="s">
        <v>7250</v>
      </c>
      <c r="E806" t="s">
        <v>7251</v>
      </c>
      <c r="F806" t="s">
        <v>7252</v>
      </c>
    </row>
    <row r="807" spans="1:6" x14ac:dyDescent="0.25">
      <c r="A807" s="1" t="s">
        <v>411</v>
      </c>
      <c r="B807" s="1">
        <v>1071</v>
      </c>
      <c r="C807" s="1">
        <v>42461</v>
      </c>
      <c r="D807" s="1" t="s">
        <v>7253</v>
      </c>
      <c r="E807" t="s">
        <v>7254</v>
      </c>
      <c r="F807" t="s">
        <v>7255</v>
      </c>
    </row>
    <row r="808" spans="1:6" x14ac:dyDescent="0.25">
      <c r="A808" s="1" t="s">
        <v>2123</v>
      </c>
      <c r="B808" s="1">
        <v>1388</v>
      </c>
      <c r="C808" s="1">
        <v>42462</v>
      </c>
      <c r="D808" s="1" t="s">
        <v>7256</v>
      </c>
      <c r="E808" t="s">
        <v>7257</v>
      </c>
      <c r="F808" t="s">
        <v>7258</v>
      </c>
    </row>
    <row r="809" spans="1:6" x14ac:dyDescent="0.25">
      <c r="A809" s="1" t="s">
        <v>1415</v>
      </c>
      <c r="B809" s="1">
        <v>237</v>
      </c>
      <c r="C809" s="1">
        <v>42467</v>
      </c>
      <c r="D809" s="1" t="s">
        <v>7259</v>
      </c>
      <c r="E809" t="s">
        <v>7260</v>
      </c>
      <c r="F809" t="s">
        <v>7261</v>
      </c>
    </row>
    <row r="810" spans="1:6" x14ac:dyDescent="0.25">
      <c r="A810" s="1" t="s">
        <v>413</v>
      </c>
      <c r="B810" s="1">
        <v>1073</v>
      </c>
      <c r="C810" s="1">
        <v>42468</v>
      </c>
      <c r="D810" s="1" t="s">
        <v>7262</v>
      </c>
      <c r="E810" t="s">
        <v>7263</v>
      </c>
      <c r="F810" t="s">
        <v>7264</v>
      </c>
    </row>
    <row r="811" spans="1:6" x14ac:dyDescent="0.25">
      <c r="A811" s="1" t="s">
        <v>415</v>
      </c>
      <c r="B811" s="1">
        <v>1075</v>
      </c>
      <c r="C811" s="1">
        <v>42469</v>
      </c>
      <c r="D811" s="1" t="s">
        <v>7265</v>
      </c>
      <c r="E811" t="s">
        <v>7266</v>
      </c>
      <c r="F811" t="s">
        <v>7267</v>
      </c>
    </row>
    <row r="812" spans="1:6" x14ac:dyDescent="0.25">
      <c r="A812" s="1" t="s">
        <v>416</v>
      </c>
      <c r="B812" s="1">
        <v>1076</v>
      </c>
      <c r="C812" s="1">
        <v>42470</v>
      </c>
      <c r="D812" s="1" t="s">
        <v>7268</v>
      </c>
      <c r="E812" t="s">
        <v>7269</v>
      </c>
      <c r="F812" t="s">
        <v>7270</v>
      </c>
    </row>
    <row r="813" spans="1:6" x14ac:dyDescent="0.25">
      <c r="A813" s="1" t="s">
        <v>412</v>
      </c>
      <c r="B813" s="1">
        <v>1072</v>
      </c>
      <c r="C813" s="1">
        <v>42471</v>
      </c>
      <c r="D813" s="1" t="s">
        <v>7271</v>
      </c>
      <c r="E813" t="s">
        <v>7272</v>
      </c>
      <c r="F813" t="s">
        <v>7273</v>
      </c>
    </row>
    <row r="814" spans="1:6" x14ac:dyDescent="0.25">
      <c r="A814" s="1" t="s">
        <v>414</v>
      </c>
      <c r="B814" s="1">
        <v>1074</v>
      </c>
      <c r="C814" s="1">
        <v>42472</v>
      </c>
      <c r="D814" s="1" t="s">
        <v>7274</v>
      </c>
      <c r="E814" t="s">
        <v>7275</v>
      </c>
      <c r="F814" t="s">
        <v>7276</v>
      </c>
    </row>
    <row r="815" spans="1:6" x14ac:dyDescent="0.25">
      <c r="A815" s="1" t="s">
        <v>417</v>
      </c>
      <c r="B815" s="1">
        <v>1077</v>
      </c>
      <c r="C815" s="1">
        <v>42473</v>
      </c>
      <c r="D815" s="1" t="s">
        <v>7277</v>
      </c>
      <c r="E815" t="s">
        <v>7278</v>
      </c>
      <c r="F815" t="s">
        <v>7279</v>
      </c>
    </row>
    <row r="816" spans="1:6" x14ac:dyDescent="0.25">
      <c r="A816" s="1" t="s">
        <v>820</v>
      </c>
      <c r="B816" s="1">
        <v>298</v>
      </c>
      <c r="C816" s="1">
        <v>42474</v>
      </c>
      <c r="D816" s="1" t="s">
        <v>7280</v>
      </c>
      <c r="E816" t="s">
        <v>7281</v>
      </c>
      <c r="F816" t="s">
        <v>7282</v>
      </c>
    </row>
    <row r="817" spans="1:6" x14ac:dyDescent="0.25">
      <c r="A817" s="1" t="s">
        <v>819</v>
      </c>
      <c r="B817" s="1">
        <v>297</v>
      </c>
      <c r="C817" s="1">
        <v>42475</v>
      </c>
      <c r="D817" s="1" t="s">
        <v>7283</v>
      </c>
      <c r="E817" t="s">
        <v>7284</v>
      </c>
      <c r="F817" t="s">
        <v>7285</v>
      </c>
    </row>
    <row r="818" spans="1:6" x14ac:dyDescent="0.25">
      <c r="A818" s="1" t="s">
        <v>33</v>
      </c>
      <c r="B818" s="1">
        <v>252</v>
      </c>
      <c r="C818" s="1">
        <v>42476</v>
      </c>
      <c r="D818" s="1" t="s">
        <v>7286</v>
      </c>
      <c r="E818" t="s">
        <v>7287</v>
      </c>
      <c r="F818" t="s">
        <v>7288</v>
      </c>
    </row>
    <row r="819" spans="1:6" x14ac:dyDescent="0.25">
      <c r="A819" s="1" t="s">
        <v>697</v>
      </c>
      <c r="B819" s="1">
        <v>1406</v>
      </c>
      <c r="C819" s="1">
        <v>42477</v>
      </c>
      <c r="D819" s="1" t="s">
        <v>7289</v>
      </c>
      <c r="E819" t="s">
        <v>7290</v>
      </c>
      <c r="F819" t="s">
        <v>7291</v>
      </c>
    </row>
    <row r="820" spans="1:6" x14ac:dyDescent="0.25">
      <c r="A820" s="1" t="s">
        <v>698</v>
      </c>
      <c r="B820" s="1">
        <v>1407</v>
      </c>
      <c r="C820" s="1">
        <v>42478</v>
      </c>
      <c r="D820" s="1" t="s">
        <v>7292</v>
      </c>
      <c r="E820" t="s">
        <v>7293</v>
      </c>
      <c r="F820" t="s">
        <v>7294</v>
      </c>
    </row>
    <row r="821" spans="1:6" x14ac:dyDescent="0.25">
      <c r="A821" s="1" t="s">
        <v>1099</v>
      </c>
      <c r="B821" s="1">
        <v>299</v>
      </c>
      <c r="C821" s="1">
        <v>42479</v>
      </c>
      <c r="D821" s="1" t="s">
        <v>7295</v>
      </c>
      <c r="E821" t="s">
        <v>7296</v>
      </c>
      <c r="F821" t="s">
        <v>7297</v>
      </c>
    </row>
    <row r="822" spans="1:6" x14ac:dyDescent="0.25">
      <c r="A822" s="1" t="s">
        <v>1321</v>
      </c>
      <c r="B822" s="1">
        <v>61</v>
      </c>
      <c r="C822" s="1">
        <v>42480</v>
      </c>
      <c r="D822" s="1" t="s">
        <v>7298</v>
      </c>
      <c r="E822" t="s">
        <v>7299</v>
      </c>
      <c r="F822" t="s">
        <v>7300</v>
      </c>
    </row>
    <row r="823" spans="1:6" x14ac:dyDescent="0.25">
      <c r="A823" s="1" t="s">
        <v>1320</v>
      </c>
      <c r="B823" s="1">
        <v>60</v>
      </c>
      <c r="C823" s="1">
        <v>42481</v>
      </c>
      <c r="D823" s="1" t="s">
        <v>7301</v>
      </c>
      <c r="E823" t="s">
        <v>7302</v>
      </c>
      <c r="F823" t="s">
        <v>7303</v>
      </c>
    </row>
    <row r="824" spans="1:6" x14ac:dyDescent="0.25">
      <c r="A824" s="1" t="s">
        <v>1328</v>
      </c>
      <c r="B824" s="1">
        <v>68</v>
      </c>
      <c r="C824" s="1">
        <v>42482</v>
      </c>
      <c r="D824" s="1" t="s">
        <v>7304</v>
      </c>
      <c r="E824" t="s">
        <v>7305</v>
      </c>
      <c r="F824" t="s">
        <v>7306</v>
      </c>
    </row>
    <row r="825" spans="1:6" x14ac:dyDescent="0.25">
      <c r="A825" s="1" t="s">
        <v>1336</v>
      </c>
      <c r="B825" s="1">
        <v>76</v>
      </c>
      <c r="C825" s="1">
        <v>42483</v>
      </c>
      <c r="D825" s="1" t="s">
        <v>7307</v>
      </c>
      <c r="E825" t="s">
        <v>7308</v>
      </c>
      <c r="F825" t="s">
        <v>7309</v>
      </c>
    </row>
    <row r="826" spans="1:6" x14ac:dyDescent="0.25">
      <c r="A826" s="1" t="s">
        <v>1455</v>
      </c>
      <c r="B826" s="1">
        <v>300</v>
      </c>
      <c r="C826" s="1">
        <v>42484</v>
      </c>
      <c r="D826" s="1" t="s">
        <v>7310</v>
      </c>
      <c r="E826" t="s">
        <v>7311</v>
      </c>
      <c r="F826" t="s">
        <v>7312</v>
      </c>
    </row>
    <row r="827" spans="1:6" x14ac:dyDescent="0.25">
      <c r="A827" s="1" t="s">
        <v>1458</v>
      </c>
      <c r="B827" s="1">
        <v>303</v>
      </c>
      <c r="C827" s="1">
        <v>42485</v>
      </c>
      <c r="D827" s="1" t="s">
        <v>7313</v>
      </c>
      <c r="E827" t="s">
        <v>7314</v>
      </c>
      <c r="F827" t="s">
        <v>7315</v>
      </c>
    </row>
    <row r="828" spans="1:6" x14ac:dyDescent="0.25">
      <c r="A828" s="1" t="s">
        <v>1688</v>
      </c>
      <c r="B828" s="1">
        <v>1397</v>
      </c>
      <c r="C828" s="1">
        <v>42486</v>
      </c>
      <c r="D828" s="1" t="s">
        <v>7316</v>
      </c>
      <c r="E828" t="s">
        <v>7317</v>
      </c>
      <c r="F828" t="s">
        <v>7318</v>
      </c>
    </row>
    <row r="829" spans="1:6" x14ac:dyDescent="0.25">
      <c r="A829" s="1" t="s">
        <v>1735</v>
      </c>
      <c r="B829" s="1">
        <v>1536</v>
      </c>
      <c r="C829" s="1">
        <v>42529</v>
      </c>
      <c r="D829" s="1" t="s">
        <v>7319</v>
      </c>
      <c r="E829" t="s">
        <v>7320</v>
      </c>
      <c r="F829" t="s">
        <v>7321</v>
      </c>
    </row>
    <row r="830" spans="1:6" x14ac:dyDescent="0.25">
      <c r="A830" s="1" t="s">
        <v>1456</v>
      </c>
      <c r="B830" s="1">
        <v>301</v>
      </c>
      <c r="C830" s="1">
        <v>42531</v>
      </c>
      <c r="D830" s="1" t="s">
        <v>7322</v>
      </c>
      <c r="E830" t="s">
        <v>7323</v>
      </c>
      <c r="F830" t="s">
        <v>7324</v>
      </c>
    </row>
    <row r="831" spans="1:6" x14ac:dyDescent="0.25">
      <c r="A831" s="1" t="s">
        <v>1457</v>
      </c>
      <c r="B831" s="1">
        <v>302</v>
      </c>
      <c r="C831" s="1">
        <v>42532</v>
      </c>
      <c r="D831" s="1" t="s">
        <v>7325</v>
      </c>
      <c r="E831" t="s">
        <v>7326</v>
      </c>
      <c r="F831" t="s">
        <v>7327</v>
      </c>
    </row>
    <row r="832" spans="1:6" x14ac:dyDescent="0.25">
      <c r="A832" s="1" t="s">
        <v>34</v>
      </c>
      <c r="B832" s="1">
        <v>305</v>
      </c>
      <c r="C832" s="1">
        <v>42550</v>
      </c>
      <c r="D832" s="1" t="s">
        <v>7328</v>
      </c>
      <c r="E832" t="s">
        <v>7329</v>
      </c>
      <c r="F832" t="s">
        <v>7330</v>
      </c>
    </row>
    <row r="833" spans="1:6" x14ac:dyDescent="0.25">
      <c r="A833" s="1" t="s">
        <v>5148</v>
      </c>
      <c r="B833" s="1" t="s">
        <v>5148</v>
      </c>
      <c r="C833" s="1">
        <v>42574</v>
      </c>
      <c r="D833" s="1" t="s">
        <v>7331</v>
      </c>
      <c r="E833" t="s">
        <v>7332</v>
      </c>
      <c r="F833" t="s">
        <v>7333</v>
      </c>
    </row>
    <row r="834" spans="1:6" x14ac:dyDescent="0.25">
      <c r="A834" s="1" t="s">
        <v>5148</v>
      </c>
      <c r="B834" s="1" t="s">
        <v>5148</v>
      </c>
      <c r="C834" s="1">
        <v>42578</v>
      </c>
      <c r="D834" s="1" t="s">
        <v>7334</v>
      </c>
      <c r="E834" t="s">
        <v>7335</v>
      </c>
      <c r="F834" t="s">
        <v>7336</v>
      </c>
    </row>
    <row r="835" spans="1:6" x14ac:dyDescent="0.25">
      <c r="A835" s="1" t="s">
        <v>5148</v>
      </c>
      <c r="B835" s="1" t="s">
        <v>5148</v>
      </c>
      <c r="C835" s="1">
        <v>42579</v>
      </c>
      <c r="D835" s="1" t="s">
        <v>7337</v>
      </c>
      <c r="E835" t="s">
        <v>7338</v>
      </c>
      <c r="F835" t="s">
        <v>7339</v>
      </c>
    </row>
    <row r="836" spans="1:6" x14ac:dyDescent="0.25">
      <c r="A836" s="1" t="s">
        <v>5148</v>
      </c>
      <c r="B836" s="1" t="s">
        <v>5148</v>
      </c>
      <c r="C836" s="1">
        <v>42580</v>
      </c>
      <c r="D836" s="1" t="s">
        <v>7340</v>
      </c>
      <c r="E836" t="s">
        <v>7341</v>
      </c>
      <c r="F836" t="s">
        <v>7342</v>
      </c>
    </row>
    <row r="837" spans="1:6" x14ac:dyDescent="0.25">
      <c r="A837" s="1" t="s">
        <v>5148</v>
      </c>
      <c r="B837" s="1" t="s">
        <v>5148</v>
      </c>
      <c r="C837" s="1">
        <v>42581</v>
      </c>
      <c r="D837" s="1" t="s">
        <v>7343</v>
      </c>
      <c r="E837" t="s">
        <v>7344</v>
      </c>
      <c r="F837" t="s">
        <v>7345</v>
      </c>
    </row>
    <row r="838" spans="1:6" x14ac:dyDescent="0.25">
      <c r="A838" s="1" t="s">
        <v>5148</v>
      </c>
      <c r="B838" s="1" t="s">
        <v>5148</v>
      </c>
      <c r="C838" s="1">
        <v>42589</v>
      </c>
      <c r="D838" s="1" t="s">
        <v>7346</v>
      </c>
      <c r="E838" t="s">
        <v>5033</v>
      </c>
      <c r="F838" t="s">
        <v>5033</v>
      </c>
    </row>
    <row r="839" spans="1:6" x14ac:dyDescent="0.25">
      <c r="A839" s="1" t="s">
        <v>5148</v>
      </c>
      <c r="B839" s="1" t="s">
        <v>5148</v>
      </c>
      <c r="C839" s="1">
        <v>42595</v>
      </c>
      <c r="D839" s="1" t="s">
        <v>7347</v>
      </c>
      <c r="E839" t="s">
        <v>5033</v>
      </c>
      <c r="F839" t="s">
        <v>5033</v>
      </c>
    </row>
    <row r="840" spans="1:6" x14ac:dyDescent="0.25">
      <c r="A840" s="1" t="s">
        <v>5148</v>
      </c>
      <c r="B840" s="1" t="s">
        <v>5148</v>
      </c>
      <c r="C840" s="1">
        <v>42597</v>
      </c>
      <c r="D840" s="1" t="s">
        <v>7348</v>
      </c>
      <c r="E840" t="s">
        <v>5033</v>
      </c>
      <c r="F840" t="s">
        <v>5033</v>
      </c>
    </row>
    <row r="841" spans="1:6" x14ac:dyDescent="0.25">
      <c r="A841" s="1" t="s">
        <v>5148</v>
      </c>
      <c r="B841" s="1" t="s">
        <v>5148</v>
      </c>
      <c r="C841" s="1">
        <v>42641</v>
      </c>
      <c r="D841" s="1" t="s">
        <v>7349</v>
      </c>
      <c r="E841" t="s">
        <v>5033</v>
      </c>
      <c r="F841" t="s">
        <v>5033</v>
      </c>
    </row>
    <row r="842" spans="1:6" x14ac:dyDescent="0.25">
      <c r="A842" s="1" t="s">
        <v>5148</v>
      </c>
      <c r="B842" s="1" t="s">
        <v>5148</v>
      </c>
      <c r="C842" s="1">
        <v>42778</v>
      </c>
      <c r="D842" s="1" t="s">
        <v>7350</v>
      </c>
      <c r="E842" t="s">
        <v>5033</v>
      </c>
      <c r="F842" t="s">
        <v>5033</v>
      </c>
    </row>
    <row r="843" spans="1:6" x14ac:dyDescent="0.25">
      <c r="A843" s="1" t="s">
        <v>5148</v>
      </c>
      <c r="B843" s="1" t="s">
        <v>5148</v>
      </c>
      <c r="C843" s="1">
        <v>42779</v>
      </c>
      <c r="D843" s="1" t="s">
        <v>7351</v>
      </c>
      <c r="E843" t="s">
        <v>5033</v>
      </c>
      <c r="F843" t="s">
        <v>5033</v>
      </c>
    </row>
    <row r="844" spans="1:6" x14ac:dyDescent="0.25">
      <c r="A844" s="1" t="s">
        <v>5148</v>
      </c>
      <c r="B844" s="1" t="s">
        <v>5148</v>
      </c>
      <c r="C844" s="1">
        <v>42780</v>
      </c>
      <c r="D844" s="1" t="s">
        <v>7352</v>
      </c>
      <c r="E844" t="s">
        <v>5033</v>
      </c>
      <c r="F844" t="s">
        <v>5033</v>
      </c>
    </row>
    <row r="845" spans="1:6" x14ac:dyDescent="0.25">
      <c r="A845" s="1" t="s">
        <v>5148</v>
      </c>
      <c r="B845" s="1" t="s">
        <v>5148</v>
      </c>
      <c r="C845" s="1">
        <v>42781</v>
      </c>
      <c r="D845" s="1" t="s">
        <v>7353</v>
      </c>
      <c r="E845" t="s">
        <v>5033</v>
      </c>
      <c r="F845" t="s">
        <v>5033</v>
      </c>
    </row>
    <row r="846" spans="1:6" x14ac:dyDescent="0.25">
      <c r="A846" s="1" t="s">
        <v>5148</v>
      </c>
      <c r="B846" s="1" t="s">
        <v>5148</v>
      </c>
      <c r="C846" s="1">
        <v>42783</v>
      </c>
      <c r="D846" s="1" t="s">
        <v>7354</v>
      </c>
      <c r="E846" t="s">
        <v>5033</v>
      </c>
      <c r="F846" t="s">
        <v>5033</v>
      </c>
    </row>
    <row r="847" spans="1:6" x14ac:dyDescent="0.25">
      <c r="A847" s="1" t="s">
        <v>5148</v>
      </c>
      <c r="B847" s="1" t="s">
        <v>5148</v>
      </c>
      <c r="C847" s="1">
        <v>42788</v>
      </c>
      <c r="D847" s="1" t="s">
        <v>7355</v>
      </c>
      <c r="E847" t="s">
        <v>5033</v>
      </c>
      <c r="F847" t="s">
        <v>5033</v>
      </c>
    </row>
    <row r="848" spans="1:6" x14ac:dyDescent="0.25">
      <c r="A848" s="1" t="s">
        <v>5148</v>
      </c>
      <c r="B848" s="1" t="s">
        <v>5148</v>
      </c>
      <c r="C848" s="1">
        <v>42792</v>
      </c>
      <c r="D848" s="1" t="s">
        <v>7356</v>
      </c>
      <c r="E848" t="s">
        <v>5033</v>
      </c>
      <c r="F848" t="s">
        <v>5033</v>
      </c>
    </row>
    <row r="849" spans="1:6" x14ac:dyDescent="0.25">
      <c r="A849" s="1" t="s">
        <v>5148</v>
      </c>
      <c r="B849" s="1" t="s">
        <v>5148</v>
      </c>
      <c r="C849" s="1">
        <v>42793</v>
      </c>
      <c r="D849" s="1" t="s">
        <v>7357</v>
      </c>
      <c r="E849" t="s">
        <v>7358</v>
      </c>
      <c r="F849" t="s">
        <v>7359</v>
      </c>
    </row>
    <row r="850" spans="1:6" x14ac:dyDescent="0.25">
      <c r="A850" s="1" t="s">
        <v>5148</v>
      </c>
      <c r="B850" s="1" t="s">
        <v>5148</v>
      </c>
      <c r="C850" s="1">
        <v>42794</v>
      </c>
      <c r="D850" s="1" t="s">
        <v>7360</v>
      </c>
      <c r="E850" t="s">
        <v>5033</v>
      </c>
      <c r="F850" t="s">
        <v>5033</v>
      </c>
    </row>
    <row r="851" spans="1:6" x14ac:dyDescent="0.25">
      <c r="A851" s="1" t="s">
        <v>5148</v>
      </c>
      <c r="B851" s="1" t="s">
        <v>5148</v>
      </c>
      <c r="C851" s="1">
        <v>42795</v>
      </c>
      <c r="D851" s="1" t="s">
        <v>7361</v>
      </c>
      <c r="E851" t="s">
        <v>5033</v>
      </c>
      <c r="F851" t="s">
        <v>5033</v>
      </c>
    </row>
    <row r="852" spans="1:6" x14ac:dyDescent="0.25">
      <c r="A852" s="1" t="s">
        <v>5148</v>
      </c>
      <c r="B852" s="1" t="s">
        <v>5148</v>
      </c>
      <c r="C852" s="1">
        <v>42796</v>
      </c>
      <c r="D852" s="1" t="s">
        <v>7362</v>
      </c>
      <c r="E852" t="s">
        <v>5033</v>
      </c>
      <c r="F852" t="s">
        <v>5033</v>
      </c>
    </row>
    <row r="853" spans="1:6" x14ac:dyDescent="0.25">
      <c r="A853" s="1" t="s">
        <v>5148</v>
      </c>
      <c r="B853" s="1" t="s">
        <v>5148</v>
      </c>
      <c r="C853" s="1">
        <v>42797</v>
      </c>
      <c r="D853" s="1" t="s">
        <v>7363</v>
      </c>
      <c r="E853" t="s">
        <v>5033</v>
      </c>
      <c r="F853" t="s">
        <v>5033</v>
      </c>
    </row>
    <row r="854" spans="1:6" x14ac:dyDescent="0.25">
      <c r="A854" s="1" t="s">
        <v>5148</v>
      </c>
      <c r="B854" s="1" t="s">
        <v>5148</v>
      </c>
      <c r="C854" s="1">
        <v>42882</v>
      </c>
      <c r="D854" s="1" t="s">
        <v>7364</v>
      </c>
      <c r="E854" t="s">
        <v>7365</v>
      </c>
      <c r="F854" t="s">
        <v>7366</v>
      </c>
    </row>
    <row r="855" spans="1:6" x14ac:dyDescent="0.25">
      <c r="A855" s="1" t="s">
        <v>5148</v>
      </c>
      <c r="B855" s="1" t="s">
        <v>5148</v>
      </c>
      <c r="C855" s="1">
        <v>42883</v>
      </c>
      <c r="D855" s="1" t="s">
        <v>7367</v>
      </c>
      <c r="E855" t="s">
        <v>7368</v>
      </c>
      <c r="F855" t="s">
        <v>7369</v>
      </c>
    </row>
    <row r="856" spans="1:6" x14ac:dyDescent="0.25">
      <c r="A856" s="1" t="s">
        <v>5148</v>
      </c>
      <c r="B856" s="1" t="s">
        <v>5148</v>
      </c>
      <c r="C856" s="1">
        <v>42884</v>
      </c>
      <c r="D856" s="1" t="s">
        <v>7370</v>
      </c>
      <c r="E856" t="s">
        <v>7371</v>
      </c>
      <c r="F856" t="s">
        <v>7372</v>
      </c>
    </row>
    <row r="857" spans="1:6" x14ac:dyDescent="0.25">
      <c r="A857" s="1" t="s">
        <v>881</v>
      </c>
      <c r="B857" s="1">
        <v>1389</v>
      </c>
      <c r="C857" s="1">
        <v>42994</v>
      </c>
      <c r="D857" s="1" t="s">
        <v>7373</v>
      </c>
      <c r="E857" t="s">
        <v>7374</v>
      </c>
      <c r="F857" t="s">
        <v>7375</v>
      </c>
    </row>
    <row r="858" spans="1:6" x14ac:dyDescent="0.25">
      <c r="A858" s="1" t="s">
        <v>882</v>
      </c>
      <c r="B858" s="1">
        <v>1390</v>
      </c>
      <c r="C858" s="1">
        <v>42995</v>
      </c>
      <c r="D858" s="1" t="s">
        <v>7376</v>
      </c>
      <c r="E858" t="s">
        <v>7377</v>
      </c>
      <c r="F858" t="s">
        <v>7378</v>
      </c>
    </row>
    <row r="859" spans="1:6" x14ac:dyDescent="0.25">
      <c r="A859" s="1" t="s">
        <v>5148</v>
      </c>
      <c r="B859" s="1" t="s">
        <v>5148</v>
      </c>
      <c r="C859" s="1">
        <v>42996</v>
      </c>
      <c r="D859" s="1" t="s">
        <v>7379</v>
      </c>
      <c r="E859" t="s">
        <v>7380</v>
      </c>
      <c r="F859" t="s">
        <v>7381</v>
      </c>
    </row>
    <row r="860" spans="1:6" x14ac:dyDescent="0.25">
      <c r="A860" s="1" t="s">
        <v>5148</v>
      </c>
      <c r="B860" s="1" t="s">
        <v>5148</v>
      </c>
      <c r="C860" s="1">
        <v>42997</v>
      </c>
      <c r="D860" s="1" t="s">
        <v>7382</v>
      </c>
      <c r="E860" t="s">
        <v>7383</v>
      </c>
      <c r="F860" t="s">
        <v>7384</v>
      </c>
    </row>
    <row r="861" spans="1:6" x14ac:dyDescent="0.25">
      <c r="A861" s="1" t="s">
        <v>5148</v>
      </c>
      <c r="B861" s="1" t="s">
        <v>5148</v>
      </c>
      <c r="C861" s="1">
        <v>42998</v>
      </c>
      <c r="D861" s="1" t="s">
        <v>7385</v>
      </c>
      <c r="E861" t="s">
        <v>7386</v>
      </c>
      <c r="F861" t="s">
        <v>7387</v>
      </c>
    </row>
    <row r="862" spans="1:6" x14ac:dyDescent="0.25">
      <c r="A862" s="1" t="s">
        <v>5148</v>
      </c>
      <c r="B862" s="1" t="s">
        <v>5148</v>
      </c>
      <c r="C862" s="1">
        <v>42999</v>
      </c>
      <c r="D862" s="1" t="s">
        <v>7388</v>
      </c>
      <c r="E862" t="s">
        <v>7389</v>
      </c>
      <c r="F862" t="s">
        <v>7390</v>
      </c>
    </row>
    <row r="863" spans="1:6" x14ac:dyDescent="0.25">
      <c r="A863" s="1" t="s">
        <v>5148</v>
      </c>
      <c r="B863" s="1" t="s">
        <v>5148</v>
      </c>
      <c r="C863" s="1">
        <v>43000</v>
      </c>
      <c r="D863" s="1" t="s">
        <v>7391</v>
      </c>
      <c r="E863" t="s">
        <v>7392</v>
      </c>
      <c r="F863" t="s">
        <v>7393</v>
      </c>
    </row>
    <row r="864" spans="1:6" x14ac:dyDescent="0.25">
      <c r="A864" s="1" t="s">
        <v>5148</v>
      </c>
      <c r="B864" s="1" t="s">
        <v>5148</v>
      </c>
      <c r="C864" s="1">
        <v>43001</v>
      </c>
      <c r="D864" s="1" t="s">
        <v>7394</v>
      </c>
      <c r="E864" t="s">
        <v>7395</v>
      </c>
      <c r="F864" t="s">
        <v>7396</v>
      </c>
    </row>
    <row r="865" spans="1:6" x14ac:dyDescent="0.25">
      <c r="A865" s="1" t="s">
        <v>5148</v>
      </c>
      <c r="B865" s="1" t="s">
        <v>5148</v>
      </c>
      <c r="C865" s="1">
        <v>43002</v>
      </c>
      <c r="D865" s="1" t="s">
        <v>7397</v>
      </c>
      <c r="E865" t="s">
        <v>7398</v>
      </c>
      <c r="F865" t="s">
        <v>7399</v>
      </c>
    </row>
    <row r="866" spans="1:6" x14ac:dyDescent="0.25">
      <c r="A866" s="1" t="s">
        <v>5148</v>
      </c>
      <c r="B866" s="1" t="s">
        <v>5148</v>
      </c>
      <c r="C866" s="1">
        <v>43004</v>
      </c>
      <c r="D866" s="1" t="s">
        <v>7400</v>
      </c>
      <c r="E866" t="s">
        <v>7401</v>
      </c>
      <c r="F866" t="s">
        <v>7402</v>
      </c>
    </row>
    <row r="867" spans="1:6" x14ac:dyDescent="0.25">
      <c r="A867" s="1" t="s">
        <v>5148</v>
      </c>
      <c r="B867" s="1" t="s">
        <v>5148</v>
      </c>
      <c r="C867" s="1">
        <v>43005</v>
      </c>
      <c r="D867" s="1" t="s">
        <v>7403</v>
      </c>
      <c r="E867" t="s">
        <v>7404</v>
      </c>
      <c r="F867" t="s">
        <v>7405</v>
      </c>
    </row>
    <row r="868" spans="1:6" x14ac:dyDescent="0.25">
      <c r="A868" s="1" t="s">
        <v>5148</v>
      </c>
      <c r="B868" s="1" t="s">
        <v>5148</v>
      </c>
      <c r="C868" s="1">
        <v>43006</v>
      </c>
      <c r="D868" s="1" t="s">
        <v>7406</v>
      </c>
      <c r="E868" t="s">
        <v>7407</v>
      </c>
      <c r="F868" t="s">
        <v>7408</v>
      </c>
    </row>
    <row r="869" spans="1:6" x14ac:dyDescent="0.25">
      <c r="A869" s="1" t="s">
        <v>5148</v>
      </c>
      <c r="B869" s="1" t="s">
        <v>5148</v>
      </c>
      <c r="C869" s="1">
        <v>43007</v>
      </c>
      <c r="D869" s="1" t="s">
        <v>7409</v>
      </c>
      <c r="E869" t="s">
        <v>7410</v>
      </c>
      <c r="F869" t="s">
        <v>7411</v>
      </c>
    </row>
    <row r="870" spans="1:6" x14ac:dyDescent="0.25">
      <c r="A870" s="1" t="s">
        <v>5148</v>
      </c>
      <c r="B870" s="1" t="s">
        <v>5148</v>
      </c>
      <c r="C870" s="1">
        <v>43008</v>
      </c>
      <c r="D870" s="1" t="s">
        <v>7412</v>
      </c>
      <c r="E870" t="s">
        <v>7413</v>
      </c>
      <c r="F870" t="s">
        <v>7414</v>
      </c>
    </row>
    <row r="871" spans="1:6" x14ac:dyDescent="0.25">
      <c r="A871" s="1" t="s">
        <v>5148</v>
      </c>
      <c r="B871" s="1" t="s">
        <v>5148</v>
      </c>
      <c r="C871" s="1">
        <v>43009</v>
      </c>
      <c r="D871" s="1" t="s">
        <v>7415</v>
      </c>
      <c r="E871" t="s">
        <v>5033</v>
      </c>
      <c r="F871" t="s">
        <v>5033</v>
      </c>
    </row>
    <row r="872" spans="1:6" x14ac:dyDescent="0.25">
      <c r="A872" s="1" t="s">
        <v>5148</v>
      </c>
      <c r="B872" s="1" t="s">
        <v>5148</v>
      </c>
      <c r="C872" s="1">
        <v>43010</v>
      </c>
      <c r="D872" s="1" t="s">
        <v>7416</v>
      </c>
      <c r="E872" t="s">
        <v>7417</v>
      </c>
      <c r="F872" t="s">
        <v>7418</v>
      </c>
    </row>
    <row r="873" spans="1:6" x14ac:dyDescent="0.25">
      <c r="A873" s="1" t="s">
        <v>876</v>
      </c>
      <c r="B873" s="1">
        <v>426</v>
      </c>
      <c r="C873" s="1">
        <v>43048</v>
      </c>
      <c r="D873" s="1" t="s">
        <v>7419</v>
      </c>
      <c r="E873" t="s">
        <v>7420</v>
      </c>
      <c r="F873" t="s">
        <v>7421</v>
      </c>
    </row>
    <row r="874" spans="1:6" x14ac:dyDescent="0.25">
      <c r="A874" s="1" t="s">
        <v>875</v>
      </c>
      <c r="B874" s="1">
        <v>425</v>
      </c>
      <c r="C874" s="1">
        <v>43049</v>
      </c>
      <c r="D874" s="1" t="s">
        <v>7422</v>
      </c>
      <c r="E874" t="s">
        <v>7423</v>
      </c>
      <c r="F874" t="s">
        <v>7424</v>
      </c>
    </row>
    <row r="875" spans="1:6" x14ac:dyDescent="0.25">
      <c r="A875" s="1" t="s">
        <v>886</v>
      </c>
      <c r="B875" s="1">
        <v>1394</v>
      </c>
      <c r="C875" s="1">
        <v>43050</v>
      </c>
      <c r="D875" s="1" t="s">
        <v>7425</v>
      </c>
      <c r="E875" t="s">
        <v>7426</v>
      </c>
      <c r="F875" t="s">
        <v>7427</v>
      </c>
    </row>
    <row r="876" spans="1:6" x14ac:dyDescent="0.25">
      <c r="A876" s="1" t="s">
        <v>5148</v>
      </c>
      <c r="B876" s="1" t="s">
        <v>5148</v>
      </c>
      <c r="C876" s="1">
        <v>43051</v>
      </c>
      <c r="D876" s="1" t="s">
        <v>7428</v>
      </c>
      <c r="E876" t="s">
        <v>5033</v>
      </c>
      <c r="F876" t="s">
        <v>5033</v>
      </c>
    </row>
    <row r="877" spans="1:6" x14ac:dyDescent="0.25">
      <c r="A877" s="1" t="s">
        <v>5148</v>
      </c>
      <c r="B877" s="1" t="s">
        <v>5148</v>
      </c>
      <c r="C877" s="1">
        <v>43060</v>
      </c>
      <c r="D877" s="1" t="s">
        <v>7429</v>
      </c>
      <c r="E877" t="s">
        <v>7430</v>
      </c>
      <c r="F877" t="s">
        <v>7431</v>
      </c>
    </row>
    <row r="878" spans="1:6" x14ac:dyDescent="0.25">
      <c r="A878" s="1" t="s">
        <v>5148</v>
      </c>
      <c r="B878" s="1" t="s">
        <v>5148</v>
      </c>
      <c r="C878" s="1">
        <v>43061</v>
      </c>
      <c r="D878" s="1" t="s">
        <v>7432</v>
      </c>
      <c r="E878" t="s">
        <v>7433</v>
      </c>
      <c r="F878" t="s">
        <v>7434</v>
      </c>
    </row>
    <row r="879" spans="1:6" x14ac:dyDescent="0.25">
      <c r="A879" s="1" t="s">
        <v>5148</v>
      </c>
      <c r="B879" s="1" t="s">
        <v>5148</v>
      </c>
      <c r="C879" s="1">
        <v>43062</v>
      </c>
      <c r="D879" s="1" t="s">
        <v>7435</v>
      </c>
      <c r="E879" t="s">
        <v>7436</v>
      </c>
      <c r="F879" t="s">
        <v>7437</v>
      </c>
    </row>
    <row r="880" spans="1:6" x14ac:dyDescent="0.25">
      <c r="A880" s="1" t="s">
        <v>5148</v>
      </c>
      <c r="B880" s="1" t="s">
        <v>5148</v>
      </c>
      <c r="C880" s="1">
        <v>43063</v>
      </c>
      <c r="D880" s="1" t="s">
        <v>7438</v>
      </c>
      <c r="E880" t="s">
        <v>7439</v>
      </c>
      <c r="F880" t="s">
        <v>7440</v>
      </c>
    </row>
    <row r="881" spans="1:6" x14ac:dyDescent="0.25">
      <c r="A881" s="1" t="s">
        <v>1756</v>
      </c>
      <c r="B881" s="1">
        <v>1778</v>
      </c>
      <c r="C881" s="1">
        <v>43082</v>
      </c>
      <c r="D881" s="1" t="s">
        <v>7441</v>
      </c>
      <c r="E881" t="s">
        <v>7442</v>
      </c>
      <c r="F881" t="s">
        <v>7443</v>
      </c>
    </row>
    <row r="882" spans="1:6" x14ac:dyDescent="0.25">
      <c r="A882" s="1" t="s">
        <v>1757</v>
      </c>
      <c r="B882" s="1">
        <v>1786</v>
      </c>
      <c r="C882" s="1">
        <v>43083</v>
      </c>
      <c r="D882" s="1" t="s">
        <v>7444</v>
      </c>
      <c r="E882" t="s">
        <v>7445</v>
      </c>
      <c r="F882" t="s">
        <v>7446</v>
      </c>
    </row>
    <row r="883" spans="1:6" x14ac:dyDescent="0.25">
      <c r="A883" s="1" t="s">
        <v>425</v>
      </c>
      <c r="B883" s="1">
        <v>1788</v>
      </c>
      <c r="C883" s="1">
        <v>43084</v>
      </c>
      <c r="D883" s="1" t="s">
        <v>7447</v>
      </c>
      <c r="E883" t="s">
        <v>7448</v>
      </c>
      <c r="F883" t="s">
        <v>7449</v>
      </c>
    </row>
    <row r="884" spans="1:6" x14ac:dyDescent="0.25">
      <c r="A884" s="1" t="s">
        <v>276</v>
      </c>
      <c r="B884" s="1">
        <v>1841</v>
      </c>
      <c r="C884" s="1">
        <v>43085</v>
      </c>
      <c r="D884" s="1" t="s">
        <v>7450</v>
      </c>
      <c r="E884" t="s">
        <v>7451</v>
      </c>
      <c r="F884" t="s">
        <v>7452</v>
      </c>
    </row>
    <row r="885" spans="1:6" x14ac:dyDescent="0.25">
      <c r="A885" s="1" t="s">
        <v>1160</v>
      </c>
      <c r="B885" s="1">
        <v>1843</v>
      </c>
      <c r="C885" s="1">
        <v>43086</v>
      </c>
      <c r="D885" s="1" t="s">
        <v>7453</v>
      </c>
      <c r="E885" t="s">
        <v>7454</v>
      </c>
      <c r="F885" t="s">
        <v>7455</v>
      </c>
    </row>
    <row r="886" spans="1:6" x14ac:dyDescent="0.25">
      <c r="A886" s="1" t="s">
        <v>1160</v>
      </c>
      <c r="B886" s="1">
        <v>1843</v>
      </c>
      <c r="C886" s="1">
        <v>43087</v>
      </c>
      <c r="D886" s="1" t="s">
        <v>7456</v>
      </c>
      <c r="E886" t="s">
        <v>7457</v>
      </c>
      <c r="F886" t="s">
        <v>7458</v>
      </c>
    </row>
    <row r="887" spans="1:6" x14ac:dyDescent="0.25">
      <c r="A887" s="1" t="s">
        <v>890</v>
      </c>
      <c r="B887" s="1">
        <v>1844</v>
      </c>
      <c r="C887" s="1">
        <v>43088</v>
      </c>
      <c r="D887" s="1" t="s">
        <v>7459</v>
      </c>
      <c r="E887" t="s">
        <v>7460</v>
      </c>
      <c r="F887" t="s">
        <v>7461</v>
      </c>
    </row>
    <row r="888" spans="1:6" x14ac:dyDescent="0.25">
      <c r="A888" s="1" t="s">
        <v>993</v>
      </c>
      <c r="B888" s="1">
        <v>1860</v>
      </c>
      <c r="C888" s="1">
        <v>43092</v>
      </c>
      <c r="D888" s="1" t="s">
        <v>7462</v>
      </c>
      <c r="E888" t="s">
        <v>7463</v>
      </c>
      <c r="F888" t="s">
        <v>7464</v>
      </c>
    </row>
    <row r="889" spans="1:6" x14ac:dyDescent="0.25">
      <c r="A889" s="1" t="s">
        <v>992</v>
      </c>
      <c r="B889" s="1">
        <v>1859</v>
      </c>
      <c r="C889" s="1">
        <v>43093</v>
      </c>
      <c r="D889" s="1" t="s">
        <v>7465</v>
      </c>
      <c r="E889" t="s">
        <v>7463</v>
      </c>
      <c r="F889" t="s">
        <v>7466</v>
      </c>
    </row>
    <row r="890" spans="1:6" x14ac:dyDescent="0.25">
      <c r="A890" s="1" t="s">
        <v>991</v>
      </c>
      <c r="B890" s="1">
        <v>1858</v>
      </c>
      <c r="C890" s="1">
        <v>43094</v>
      </c>
      <c r="D890" s="1" t="s">
        <v>7467</v>
      </c>
      <c r="E890" t="s">
        <v>7468</v>
      </c>
      <c r="F890" t="s">
        <v>7469</v>
      </c>
    </row>
    <row r="891" spans="1:6" x14ac:dyDescent="0.25">
      <c r="A891" s="1" t="s">
        <v>990</v>
      </c>
      <c r="B891" s="1">
        <v>1857</v>
      </c>
      <c r="C891" s="1">
        <v>43095</v>
      </c>
      <c r="D891" s="1" t="s">
        <v>7470</v>
      </c>
      <c r="E891" t="s">
        <v>7468</v>
      </c>
      <c r="F891" t="s">
        <v>7471</v>
      </c>
    </row>
    <row r="892" spans="1:6" x14ac:dyDescent="0.25">
      <c r="A892" s="1" t="s">
        <v>1758</v>
      </c>
      <c r="B892" s="1">
        <v>1861</v>
      </c>
      <c r="C892" s="1">
        <v>43096</v>
      </c>
      <c r="D892" s="1" t="s">
        <v>7472</v>
      </c>
      <c r="E892" t="s">
        <v>7473</v>
      </c>
      <c r="F892" t="s">
        <v>7474</v>
      </c>
    </row>
    <row r="893" spans="1:6" x14ac:dyDescent="0.25">
      <c r="A893" s="1" t="s">
        <v>891</v>
      </c>
      <c r="B893" s="1">
        <v>1975</v>
      </c>
      <c r="C893" s="1">
        <v>43097</v>
      </c>
      <c r="D893" s="1" t="s">
        <v>7475</v>
      </c>
      <c r="E893" t="s">
        <v>7476</v>
      </c>
      <c r="F893" t="s">
        <v>7477</v>
      </c>
    </row>
    <row r="894" spans="1:6" x14ac:dyDescent="0.25">
      <c r="A894" s="1" t="s">
        <v>994</v>
      </c>
      <c r="B894" s="1">
        <v>2014</v>
      </c>
      <c r="C894" s="1">
        <v>43098</v>
      </c>
      <c r="D894" s="1" t="s">
        <v>7478</v>
      </c>
      <c r="E894" t="s">
        <v>7479</v>
      </c>
      <c r="F894" t="s">
        <v>7480</v>
      </c>
    </row>
    <row r="895" spans="1:6" x14ac:dyDescent="0.25">
      <c r="A895" s="1" t="s">
        <v>995</v>
      </c>
      <c r="B895" s="1">
        <v>2015</v>
      </c>
      <c r="C895" s="1">
        <v>43099</v>
      </c>
      <c r="D895" s="1" t="s">
        <v>7481</v>
      </c>
      <c r="E895" t="s">
        <v>7482</v>
      </c>
      <c r="F895" t="s">
        <v>7483</v>
      </c>
    </row>
    <row r="896" spans="1:6" x14ac:dyDescent="0.25">
      <c r="A896" s="1" t="s">
        <v>1772</v>
      </c>
      <c r="B896" s="1">
        <v>2003</v>
      </c>
      <c r="C896" s="1">
        <v>43112</v>
      </c>
      <c r="D896" s="1" t="s">
        <v>7484</v>
      </c>
      <c r="E896" t="s">
        <v>7485</v>
      </c>
      <c r="F896" t="s">
        <v>7486</v>
      </c>
    </row>
    <row r="897" spans="1:6" x14ac:dyDescent="0.25">
      <c r="A897" s="1" t="s">
        <v>277</v>
      </c>
      <c r="B897" s="1">
        <v>2006</v>
      </c>
      <c r="C897" s="1">
        <v>43116</v>
      </c>
      <c r="D897" s="1" t="s">
        <v>7487</v>
      </c>
      <c r="E897" t="s">
        <v>7488</v>
      </c>
      <c r="F897" t="s">
        <v>7489</v>
      </c>
    </row>
    <row r="898" spans="1:6" x14ac:dyDescent="0.25">
      <c r="A898" s="1" t="s">
        <v>278</v>
      </c>
      <c r="B898" s="1">
        <v>2010</v>
      </c>
      <c r="C898" s="1">
        <v>43118</v>
      </c>
      <c r="D898" s="1" t="s">
        <v>7490</v>
      </c>
      <c r="E898" t="s">
        <v>7491</v>
      </c>
      <c r="F898" t="s">
        <v>7492</v>
      </c>
    </row>
    <row r="899" spans="1:6" x14ac:dyDescent="0.25">
      <c r="A899" s="1" t="s">
        <v>279</v>
      </c>
      <c r="B899" s="1">
        <v>2011</v>
      </c>
      <c r="C899" s="1">
        <v>43119</v>
      </c>
      <c r="D899" s="1" t="s">
        <v>7493</v>
      </c>
      <c r="E899" t="s">
        <v>7494</v>
      </c>
      <c r="F899" t="s">
        <v>7495</v>
      </c>
    </row>
    <row r="900" spans="1:6" x14ac:dyDescent="0.25">
      <c r="A900" s="1" t="s">
        <v>760</v>
      </c>
      <c r="B900" s="1">
        <v>2008</v>
      </c>
      <c r="C900" s="1">
        <v>43120</v>
      </c>
      <c r="D900" s="1" t="s">
        <v>7496</v>
      </c>
      <c r="E900" t="s">
        <v>7497</v>
      </c>
      <c r="F900" t="s">
        <v>7498</v>
      </c>
    </row>
    <row r="901" spans="1:6" x14ac:dyDescent="0.25">
      <c r="A901" s="1" t="s">
        <v>761</v>
      </c>
      <c r="B901" s="1">
        <v>2009</v>
      </c>
      <c r="C901" s="1">
        <v>43121</v>
      </c>
      <c r="D901" s="1" t="s">
        <v>7499</v>
      </c>
      <c r="E901" t="s">
        <v>7500</v>
      </c>
      <c r="F901" t="s">
        <v>7501</v>
      </c>
    </row>
    <row r="902" spans="1:6" x14ac:dyDescent="0.25">
      <c r="A902" s="1" t="s">
        <v>2392</v>
      </c>
      <c r="B902" s="1">
        <v>2012</v>
      </c>
      <c r="C902" s="1">
        <v>43122</v>
      </c>
      <c r="D902" s="1" t="s">
        <v>7502</v>
      </c>
      <c r="E902" t="s">
        <v>7503</v>
      </c>
      <c r="F902" t="s">
        <v>7504</v>
      </c>
    </row>
    <row r="903" spans="1:6" x14ac:dyDescent="0.25">
      <c r="A903" s="1" t="s">
        <v>2393</v>
      </c>
      <c r="B903" s="1">
        <v>2013</v>
      </c>
      <c r="C903" s="1">
        <v>43123</v>
      </c>
      <c r="D903" s="1" t="s">
        <v>7505</v>
      </c>
      <c r="E903" t="s">
        <v>7506</v>
      </c>
      <c r="F903" t="s">
        <v>7507</v>
      </c>
    </row>
    <row r="904" spans="1:6" x14ac:dyDescent="0.25">
      <c r="A904" s="1" t="s">
        <v>1100</v>
      </c>
      <c r="B904" s="1">
        <v>2027</v>
      </c>
      <c r="C904" s="1">
        <v>43136</v>
      </c>
      <c r="D904" s="1" t="s">
        <v>7508</v>
      </c>
      <c r="E904" t="s">
        <v>7509</v>
      </c>
      <c r="F904" t="s">
        <v>7510</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dimension ref="A1:H2226"/>
  <sheetViews>
    <sheetView workbookViewId="0">
      <pane ySplit="1" topLeftCell="A2" activePane="bottomLeft" state="frozen"/>
      <selection pane="bottomLeft" activeCell="A3" sqref="A3"/>
    </sheetView>
  </sheetViews>
  <sheetFormatPr defaultRowHeight="15" x14ac:dyDescent="0.25"/>
  <cols>
    <col min="1" max="1" width="17.85546875" bestFit="1" customWidth="1"/>
    <col min="2" max="2" width="9.5703125" style="1" bestFit="1" customWidth="1"/>
    <col min="3" max="3" width="14" bestFit="1" customWidth="1"/>
    <col min="4" max="4" width="96.7109375" customWidth="1"/>
    <col min="5" max="5" width="9.28515625" bestFit="1" customWidth="1"/>
    <col min="6" max="6" width="15.85546875" bestFit="1" customWidth="1"/>
    <col min="7" max="7" width="14" bestFit="1" customWidth="1"/>
    <col min="8" max="8" width="9" bestFit="1" customWidth="1"/>
  </cols>
  <sheetData>
    <row r="1" spans="1:8" x14ac:dyDescent="0.25">
      <c r="A1" s="7" t="s">
        <v>0</v>
      </c>
      <c r="B1" s="8" t="s">
        <v>1</v>
      </c>
      <c r="C1" s="7" t="s">
        <v>2</v>
      </c>
      <c r="D1" s="7" t="s">
        <v>4995</v>
      </c>
      <c r="E1" s="7" t="s">
        <v>3</v>
      </c>
      <c r="F1" s="7" t="s">
        <v>4</v>
      </c>
      <c r="G1" s="7" t="s">
        <v>5</v>
      </c>
      <c r="H1" s="7" t="s">
        <v>6</v>
      </c>
    </row>
    <row r="2" spans="1:8" x14ac:dyDescent="0.25">
      <c r="A2" t="s">
        <v>4970</v>
      </c>
      <c r="B2" s="1">
        <v>3586</v>
      </c>
      <c r="C2" t="s">
        <v>312</v>
      </c>
      <c r="D2" t="s">
        <v>4820</v>
      </c>
      <c r="E2" t="s">
        <v>7511</v>
      </c>
      <c r="F2" t="s">
        <v>7512</v>
      </c>
      <c r="G2" t="s">
        <v>7513</v>
      </c>
      <c r="H2">
        <v>0</v>
      </c>
    </row>
    <row r="3" spans="1:8" x14ac:dyDescent="0.25">
      <c r="A3" t="s">
        <v>4970</v>
      </c>
      <c r="B3" s="1">
        <v>3586</v>
      </c>
      <c r="C3" t="s">
        <v>312</v>
      </c>
      <c r="D3" t="s">
        <v>4820</v>
      </c>
      <c r="E3" t="s">
        <v>7511</v>
      </c>
      <c r="F3" t="s">
        <v>7512</v>
      </c>
      <c r="G3" t="s">
        <v>7513</v>
      </c>
      <c r="H3">
        <v>0</v>
      </c>
    </row>
    <row r="4" spans="1:8" x14ac:dyDescent="0.25">
      <c r="A4" t="s">
        <v>4970</v>
      </c>
      <c r="B4" s="1">
        <v>2578</v>
      </c>
      <c r="C4" t="s">
        <v>821</v>
      </c>
      <c r="D4" t="s">
        <v>3089</v>
      </c>
      <c r="E4" t="s">
        <v>7514</v>
      </c>
      <c r="F4" t="s">
        <v>7515</v>
      </c>
      <c r="G4" t="s">
        <v>7516</v>
      </c>
      <c r="H4">
        <v>0</v>
      </c>
    </row>
    <row r="5" spans="1:8" x14ac:dyDescent="0.25">
      <c r="A5" t="s">
        <v>5002</v>
      </c>
      <c r="B5" s="1" t="s">
        <v>7517</v>
      </c>
      <c r="C5" t="s">
        <v>313</v>
      </c>
      <c r="D5" t="s">
        <v>2675</v>
      </c>
      <c r="E5" t="s">
        <v>7518</v>
      </c>
      <c r="F5" t="s">
        <v>7515</v>
      </c>
      <c r="G5" t="s">
        <v>7513</v>
      </c>
      <c r="H5">
        <v>0</v>
      </c>
    </row>
    <row r="6" spans="1:8" x14ac:dyDescent="0.25">
      <c r="A6" t="s">
        <v>5002</v>
      </c>
      <c r="B6" s="1" t="s">
        <v>7519</v>
      </c>
      <c r="C6" t="s">
        <v>224</v>
      </c>
      <c r="D6" t="s">
        <v>2624</v>
      </c>
      <c r="E6" t="s">
        <v>7514</v>
      </c>
      <c r="F6" t="s">
        <v>7515</v>
      </c>
      <c r="G6" t="s">
        <v>7513</v>
      </c>
      <c r="H6">
        <v>0</v>
      </c>
    </row>
    <row r="7" spans="1:8" x14ac:dyDescent="0.25">
      <c r="A7" t="s">
        <v>5002</v>
      </c>
      <c r="B7" s="1" t="s">
        <v>7520</v>
      </c>
      <c r="C7" t="s">
        <v>697</v>
      </c>
      <c r="D7" t="s">
        <v>7521</v>
      </c>
      <c r="E7" t="s">
        <v>7514</v>
      </c>
      <c r="F7" t="s">
        <v>7515</v>
      </c>
      <c r="G7" t="s">
        <v>7522</v>
      </c>
      <c r="H7">
        <v>0</v>
      </c>
    </row>
    <row r="8" spans="1:8" x14ac:dyDescent="0.25">
      <c r="A8" t="s">
        <v>5002</v>
      </c>
      <c r="B8" s="1" t="s">
        <v>7523</v>
      </c>
      <c r="C8" t="s">
        <v>698</v>
      </c>
      <c r="D8" t="s">
        <v>7524</v>
      </c>
      <c r="E8" t="s">
        <v>7511</v>
      </c>
      <c r="F8" t="s">
        <v>7512</v>
      </c>
      <c r="G8" t="s">
        <v>7522</v>
      </c>
      <c r="H8">
        <v>0</v>
      </c>
    </row>
    <row r="9" spans="1:8" x14ac:dyDescent="0.25">
      <c r="A9" t="s">
        <v>5002</v>
      </c>
      <c r="B9" s="1" t="s">
        <v>7525</v>
      </c>
      <c r="C9" t="s">
        <v>314</v>
      </c>
      <c r="D9" t="s">
        <v>2676</v>
      </c>
      <c r="E9" t="s">
        <v>7514</v>
      </c>
      <c r="F9" t="s">
        <v>7515</v>
      </c>
      <c r="G9" t="s">
        <v>7513</v>
      </c>
      <c r="H9">
        <v>0</v>
      </c>
    </row>
    <row r="10" spans="1:8" x14ac:dyDescent="0.25">
      <c r="A10" t="s">
        <v>5002</v>
      </c>
      <c r="B10" s="1" t="s">
        <v>7526</v>
      </c>
      <c r="C10" t="s">
        <v>977</v>
      </c>
      <c r="D10" t="s">
        <v>3196</v>
      </c>
      <c r="E10" t="s">
        <v>7514</v>
      </c>
      <c r="F10" t="s">
        <v>7515</v>
      </c>
      <c r="G10" t="s">
        <v>7513</v>
      </c>
      <c r="H10">
        <v>0</v>
      </c>
    </row>
    <row r="11" spans="1:8" x14ac:dyDescent="0.25">
      <c r="A11" t="s">
        <v>5002</v>
      </c>
      <c r="B11" s="1" t="s">
        <v>7527</v>
      </c>
      <c r="C11" t="s">
        <v>978</v>
      </c>
      <c r="D11" t="s">
        <v>3197</v>
      </c>
      <c r="E11" t="s">
        <v>7514</v>
      </c>
      <c r="F11" t="s">
        <v>7515</v>
      </c>
      <c r="G11" t="s">
        <v>7513</v>
      </c>
      <c r="H11">
        <v>0</v>
      </c>
    </row>
    <row r="12" spans="1:8" x14ac:dyDescent="0.25">
      <c r="A12" t="s">
        <v>5002</v>
      </c>
      <c r="B12" s="1" t="s">
        <v>7528</v>
      </c>
      <c r="C12" t="s">
        <v>979</v>
      </c>
      <c r="D12" t="s">
        <v>3198</v>
      </c>
      <c r="E12" t="s">
        <v>7514</v>
      </c>
      <c r="F12" t="s">
        <v>7515</v>
      </c>
      <c r="G12" t="s">
        <v>7513</v>
      </c>
      <c r="H12">
        <v>0</v>
      </c>
    </row>
    <row r="13" spans="1:8" x14ac:dyDescent="0.25">
      <c r="A13" t="s">
        <v>5002</v>
      </c>
      <c r="B13" s="1" t="s">
        <v>7529</v>
      </c>
      <c r="C13" t="s">
        <v>227</v>
      </c>
      <c r="D13" t="s">
        <v>2625</v>
      </c>
      <c r="E13" t="s">
        <v>7511</v>
      </c>
      <c r="F13" t="s">
        <v>4996</v>
      </c>
      <c r="G13" t="s">
        <v>7513</v>
      </c>
      <c r="H13">
        <v>0</v>
      </c>
    </row>
    <row r="14" spans="1:8" x14ac:dyDescent="0.25">
      <c r="A14" t="s">
        <v>5002</v>
      </c>
      <c r="B14" s="1" t="s">
        <v>7530</v>
      </c>
      <c r="C14" t="s">
        <v>719</v>
      </c>
      <c r="D14" t="s">
        <v>3030</v>
      </c>
      <c r="E14" t="s">
        <v>7511</v>
      </c>
      <c r="F14" t="s">
        <v>4996</v>
      </c>
      <c r="G14" t="s">
        <v>7513</v>
      </c>
      <c r="H14">
        <v>0</v>
      </c>
    </row>
    <row r="15" spans="1:8" x14ac:dyDescent="0.25">
      <c r="A15" t="s">
        <v>5002</v>
      </c>
      <c r="B15" s="1" t="s">
        <v>7531</v>
      </c>
      <c r="C15" t="s">
        <v>1147</v>
      </c>
      <c r="D15" t="s">
        <v>3367</v>
      </c>
      <c r="E15" t="s">
        <v>7511</v>
      </c>
      <c r="F15" t="s">
        <v>4996</v>
      </c>
      <c r="G15" t="s">
        <v>7513</v>
      </c>
      <c r="H15">
        <v>0</v>
      </c>
    </row>
    <row r="16" spans="1:8" x14ac:dyDescent="0.25">
      <c r="A16" t="s">
        <v>5002</v>
      </c>
      <c r="B16" s="1" t="s">
        <v>7532</v>
      </c>
      <c r="C16" t="s">
        <v>983</v>
      </c>
      <c r="D16" t="s">
        <v>3203</v>
      </c>
      <c r="E16" t="s">
        <v>7511</v>
      </c>
      <c r="F16" t="s">
        <v>4996</v>
      </c>
      <c r="G16" t="s">
        <v>7513</v>
      </c>
      <c r="H16">
        <v>0</v>
      </c>
    </row>
    <row r="17" spans="1:8" x14ac:dyDescent="0.25">
      <c r="A17" t="s">
        <v>5002</v>
      </c>
      <c r="B17" s="1" t="s">
        <v>7533</v>
      </c>
      <c r="C17" t="s">
        <v>984</v>
      </c>
      <c r="D17" t="s">
        <v>3204</v>
      </c>
      <c r="E17" t="s">
        <v>7511</v>
      </c>
      <c r="F17" t="s">
        <v>4996</v>
      </c>
      <c r="G17" t="s">
        <v>7513</v>
      </c>
      <c r="H17">
        <v>0</v>
      </c>
    </row>
    <row r="18" spans="1:8" x14ac:dyDescent="0.25">
      <c r="A18" t="s">
        <v>5002</v>
      </c>
      <c r="B18" s="1" t="s">
        <v>7534</v>
      </c>
      <c r="C18" t="s">
        <v>2372</v>
      </c>
      <c r="D18" t="s">
        <v>4500</v>
      </c>
      <c r="E18" t="s">
        <v>7511</v>
      </c>
      <c r="F18" t="s">
        <v>4996</v>
      </c>
      <c r="G18" t="s">
        <v>7513</v>
      </c>
      <c r="H18">
        <v>0</v>
      </c>
    </row>
    <row r="19" spans="1:8" x14ac:dyDescent="0.25">
      <c r="A19" t="s">
        <v>5002</v>
      </c>
      <c r="B19" s="1" t="s">
        <v>7535</v>
      </c>
      <c r="C19" t="s">
        <v>2373</v>
      </c>
      <c r="D19" t="s">
        <v>4501</v>
      </c>
      <c r="E19" t="s">
        <v>7511</v>
      </c>
      <c r="F19" t="s">
        <v>4996</v>
      </c>
      <c r="G19" t="s">
        <v>7536</v>
      </c>
      <c r="H19">
        <v>0</v>
      </c>
    </row>
    <row r="20" spans="1:8" x14ac:dyDescent="0.25">
      <c r="A20" t="s">
        <v>5002</v>
      </c>
      <c r="B20" s="1" t="s">
        <v>7537</v>
      </c>
      <c r="C20" t="s">
        <v>2374</v>
      </c>
      <c r="D20" t="s">
        <v>4502</v>
      </c>
      <c r="E20" t="s">
        <v>7511</v>
      </c>
      <c r="F20" t="s">
        <v>4996</v>
      </c>
      <c r="G20" t="s">
        <v>7536</v>
      </c>
      <c r="H20">
        <v>0</v>
      </c>
    </row>
    <row r="21" spans="1:8" x14ac:dyDescent="0.25">
      <c r="A21" t="s">
        <v>5002</v>
      </c>
      <c r="B21" s="1" t="s">
        <v>7538</v>
      </c>
      <c r="C21" t="s">
        <v>2375</v>
      </c>
      <c r="D21" t="s">
        <v>4503</v>
      </c>
      <c r="E21" t="s">
        <v>7511</v>
      </c>
      <c r="F21" t="s">
        <v>4996</v>
      </c>
      <c r="G21" t="s">
        <v>7536</v>
      </c>
      <c r="H21">
        <v>0</v>
      </c>
    </row>
    <row r="22" spans="1:8" x14ac:dyDescent="0.25">
      <c r="A22" t="s">
        <v>5002</v>
      </c>
      <c r="B22" s="1" t="s">
        <v>7539</v>
      </c>
      <c r="C22" t="s">
        <v>2376</v>
      </c>
      <c r="D22" t="s">
        <v>4504</v>
      </c>
      <c r="E22" t="s">
        <v>7511</v>
      </c>
      <c r="F22" t="s">
        <v>4996</v>
      </c>
      <c r="G22" t="s">
        <v>7536</v>
      </c>
      <c r="H22">
        <v>0</v>
      </c>
    </row>
    <row r="23" spans="1:8" x14ac:dyDescent="0.25">
      <c r="A23" t="s">
        <v>5002</v>
      </c>
      <c r="B23" s="1" t="s">
        <v>7540</v>
      </c>
      <c r="C23" t="s">
        <v>2377</v>
      </c>
      <c r="D23" t="s">
        <v>4505</v>
      </c>
      <c r="E23" t="s">
        <v>7511</v>
      </c>
      <c r="F23" t="s">
        <v>4996</v>
      </c>
      <c r="G23" t="s">
        <v>7536</v>
      </c>
      <c r="H23">
        <v>0</v>
      </c>
    </row>
    <row r="24" spans="1:8" x14ac:dyDescent="0.25">
      <c r="A24" t="s">
        <v>5002</v>
      </c>
      <c r="B24" s="1" t="s">
        <v>7541</v>
      </c>
      <c r="C24" t="s">
        <v>2378</v>
      </c>
      <c r="D24" t="s">
        <v>4506</v>
      </c>
      <c r="E24" t="s">
        <v>7511</v>
      </c>
      <c r="F24" t="s">
        <v>4996</v>
      </c>
      <c r="G24" t="s">
        <v>7536</v>
      </c>
      <c r="H24">
        <v>0</v>
      </c>
    </row>
    <row r="25" spans="1:8" x14ac:dyDescent="0.25">
      <c r="A25" t="s">
        <v>5002</v>
      </c>
      <c r="B25" s="1" t="s">
        <v>7542</v>
      </c>
      <c r="C25" t="s">
        <v>720</v>
      </c>
      <c r="D25" t="s">
        <v>3031</v>
      </c>
      <c r="E25" t="s">
        <v>7514</v>
      </c>
      <c r="F25" t="s">
        <v>7515</v>
      </c>
      <c r="G25" t="s">
        <v>7513</v>
      </c>
      <c r="H25">
        <v>0</v>
      </c>
    </row>
    <row r="26" spans="1:8" x14ac:dyDescent="0.25">
      <c r="A26" t="s">
        <v>5002</v>
      </c>
      <c r="B26" s="1" t="s">
        <v>7543</v>
      </c>
      <c r="C26" t="s">
        <v>1148</v>
      </c>
      <c r="D26" t="s">
        <v>3368</v>
      </c>
      <c r="E26" t="s">
        <v>7514</v>
      </c>
      <c r="F26" t="s">
        <v>7512</v>
      </c>
      <c r="G26" t="s">
        <v>7513</v>
      </c>
      <c r="H26">
        <v>0</v>
      </c>
    </row>
    <row r="27" spans="1:8" x14ac:dyDescent="0.25">
      <c r="A27" t="s">
        <v>5002</v>
      </c>
      <c r="B27" s="1" t="s">
        <v>7544</v>
      </c>
      <c r="C27" t="s">
        <v>229</v>
      </c>
      <c r="D27" t="s">
        <v>2626</v>
      </c>
      <c r="E27" t="s">
        <v>7514</v>
      </c>
      <c r="F27" t="s">
        <v>7512</v>
      </c>
      <c r="G27" t="s">
        <v>7545</v>
      </c>
      <c r="H27">
        <v>0</v>
      </c>
    </row>
    <row r="28" spans="1:8" x14ac:dyDescent="0.25">
      <c r="A28" t="s">
        <v>5002</v>
      </c>
      <c r="B28" s="1" t="s">
        <v>7546</v>
      </c>
      <c r="C28" t="s">
        <v>247</v>
      </c>
      <c r="D28" t="s">
        <v>2627</v>
      </c>
      <c r="E28" t="s">
        <v>7547</v>
      </c>
      <c r="F28" t="s">
        <v>7515</v>
      </c>
      <c r="G28" t="s">
        <v>7513</v>
      </c>
      <c r="H28">
        <v>0</v>
      </c>
    </row>
    <row r="29" spans="1:8" x14ac:dyDescent="0.25">
      <c r="A29" t="s">
        <v>5002</v>
      </c>
      <c r="B29" s="1" t="s">
        <v>7548</v>
      </c>
      <c r="C29" t="s">
        <v>727</v>
      </c>
      <c r="D29" t="s">
        <v>3032</v>
      </c>
      <c r="E29" t="s">
        <v>7549</v>
      </c>
      <c r="F29" t="s">
        <v>7515</v>
      </c>
      <c r="G29" t="s">
        <v>7516</v>
      </c>
      <c r="H29">
        <v>0</v>
      </c>
    </row>
    <row r="30" spans="1:8" x14ac:dyDescent="0.25">
      <c r="A30" t="s">
        <v>5002</v>
      </c>
      <c r="B30" s="1" t="s">
        <v>7550</v>
      </c>
      <c r="C30" t="s">
        <v>1150</v>
      </c>
      <c r="D30" t="s">
        <v>3369</v>
      </c>
      <c r="E30" t="s">
        <v>7551</v>
      </c>
      <c r="F30" t="s">
        <v>7515</v>
      </c>
      <c r="G30" t="s">
        <v>7522</v>
      </c>
      <c r="H30">
        <v>0</v>
      </c>
    </row>
    <row r="31" spans="1:8" x14ac:dyDescent="0.25">
      <c r="A31" t="s">
        <v>5002</v>
      </c>
      <c r="B31" s="1" t="s">
        <v>7552</v>
      </c>
      <c r="C31" t="s">
        <v>1151</v>
      </c>
      <c r="D31" t="s">
        <v>3370</v>
      </c>
      <c r="E31" t="s">
        <v>7551</v>
      </c>
      <c r="F31" t="s">
        <v>7515</v>
      </c>
      <c r="G31" t="s">
        <v>7522</v>
      </c>
      <c r="H31">
        <v>0</v>
      </c>
    </row>
    <row r="32" spans="1:8" x14ac:dyDescent="0.25">
      <c r="A32" t="s">
        <v>5002</v>
      </c>
      <c r="B32" s="1" t="s">
        <v>7553</v>
      </c>
      <c r="C32" t="s">
        <v>1153</v>
      </c>
      <c r="D32" t="s">
        <v>3372</v>
      </c>
      <c r="E32" t="s">
        <v>7551</v>
      </c>
      <c r="F32" t="s">
        <v>7515</v>
      </c>
      <c r="G32" t="s">
        <v>7522</v>
      </c>
      <c r="H32">
        <v>0</v>
      </c>
    </row>
    <row r="33" spans="1:8" x14ac:dyDescent="0.25">
      <c r="A33" t="s">
        <v>5002</v>
      </c>
      <c r="B33" s="1" t="s">
        <v>7554</v>
      </c>
      <c r="C33" t="s">
        <v>742</v>
      </c>
      <c r="D33" t="s">
        <v>3033</v>
      </c>
      <c r="E33" t="s">
        <v>7514</v>
      </c>
      <c r="F33" t="s">
        <v>7515</v>
      </c>
      <c r="G33" t="s">
        <v>7555</v>
      </c>
      <c r="H33">
        <v>0</v>
      </c>
    </row>
    <row r="34" spans="1:8" x14ac:dyDescent="0.25">
      <c r="A34" t="s">
        <v>5002</v>
      </c>
      <c r="B34" s="1" t="s">
        <v>7556</v>
      </c>
      <c r="C34" t="s">
        <v>251</v>
      </c>
      <c r="D34" t="s">
        <v>2628</v>
      </c>
      <c r="E34" t="s">
        <v>7549</v>
      </c>
      <c r="F34" t="s">
        <v>7515</v>
      </c>
      <c r="G34" t="s">
        <v>7536</v>
      </c>
      <c r="H34">
        <v>0</v>
      </c>
    </row>
    <row r="35" spans="1:8" x14ac:dyDescent="0.25">
      <c r="A35" t="s">
        <v>5002</v>
      </c>
      <c r="B35" s="1" t="s">
        <v>7557</v>
      </c>
      <c r="C35" t="s">
        <v>744</v>
      </c>
      <c r="D35" t="s">
        <v>3034</v>
      </c>
      <c r="E35" t="s">
        <v>7549</v>
      </c>
      <c r="F35" t="s">
        <v>7515</v>
      </c>
      <c r="G35" t="s">
        <v>7536</v>
      </c>
      <c r="H35">
        <v>0</v>
      </c>
    </row>
    <row r="36" spans="1:8" x14ac:dyDescent="0.25">
      <c r="A36" t="s">
        <v>5002</v>
      </c>
      <c r="B36" s="1" t="s">
        <v>7558</v>
      </c>
      <c r="C36" t="s">
        <v>1155</v>
      </c>
      <c r="D36" t="s">
        <v>3374</v>
      </c>
      <c r="E36" t="s">
        <v>7549</v>
      </c>
      <c r="F36" t="s">
        <v>7515</v>
      </c>
      <c r="G36" t="s">
        <v>7536</v>
      </c>
      <c r="H36">
        <v>0</v>
      </c>
    </row>
    <row r="37" spans="1:8" x14ac:dyDescent="0.25">
      <c r="A37" t="s">
        <v>5002</v>
      </c>
      <c r="B37" s="1" t="s">
        <v>7559</v>
      </c>
      <c r="C37" t="s">
        <v>987</v>
      </c>
      <c r="D37" t="s">
        <v>3205</v>
      </c>
      <c r="E37" t="s">
        <v>7549</v>
      </c>
      <c r="F37" t="s">
        <v>7515</v>
      </c>
      <c r="G37" t="s">
        <v>7536</v>
      </c>
      <c r="H37">
        <v>0</v>
      </c>
    </row>
    <row r="38" spans="1:8" x14ac:dyDescent="0.25">
      <c r="A38" t="s">
        <v>5002</v>
      </c>
      <c r="B38" s="1" t="s">
        <v>7560</v>
      </c>
      <c r="C38" t="s">
        <v>1266</v>
      </c>
      <c r="D38" t="s">
        <v>3454</v>
      </c>
      <c r="E38" t="s">
        <v>7549</v>
      </c>
      <c r="F38" t="s">
        <v>7515</v>
      </c>
      <c r="G38" t="s">
        <v>7536</v>
      </c>
      <c r="H38">
        <v>0</v>
      </c>
    </row>
    <row r="39" spans="1:8" x14ac:dyDescent="0.25">
      <c r="A39" t="s">
        <v>5002</v>
      </c>
      <c r="B39" s="1" t="s">
        <v>7561</v>
      </c>
      <c r="C39" t="s">
        <v>2383</v>
      </c>
      <c r="D39" t="s">
        <v>4507</v>
      </c>
      <c r="E39" t="s">
        <v>7549</v>
      </c>
      <c r="F39" t="s">
        <v>7515</v>
      </c>
      <c r="G39" t="s">
        <v>7536</v>
      </c>
      <c r="H39">
        <v>0</v>
      </c>
    </row>
    <row r="40" spans="1:8" x14ac:dyDescent="0.25">
      <c r="A40" t="s">
        <v>5002</v>
      </c>
      <c r="B40" s="1" t="s">
        <v>7562</v>
      </c>
      <c r="C40" t="s">
        <v>265</v>
      </c>
      <c r="D40" t="s">
        <v>2629</v>
      </c>
      <c r="E40" t="s">
        <v>7514</v>
      </c>
      <c r="F40" t="s">
        <v>7512</v>
      </c>
      <c r="G40" t="s">
        <v>7536</v>
      </c>
      <c r="H40">
        <v>0</v>
      </c>
    </row>
    <row r="41" spans="1:8" x14ac:dyDescent="0.25">
      <c r="A41" t="s">
        <v>5002</v>
      </c>
      <c r="B41" s="1" t="s">
        <v>7563</v>
      </c>
      <c r="C41" t="s">
        <v>266</v>
      </c>
      <c r="D41" t="s">
        <v>2630</v>
      </c>
      <c r="E41" t="s">
        <v>7514</v>
      </c>
      <c r="F41" t="s">
        <v>7512</v>
      </c>
      <c r="G41" t="s">
        <v>7536</v>
      </c>
      <c r="H41">
        <v>0</v>
      </c>
    </row>
    <row r="42" spans="1:8" x14ac:dyDescent="0.25">
      <c r="A42" t="s">
        <v>5002</v>
      </c>
      <c r="B42" s="1" t="s">
        <v>7564</v>
      </c>
      <c r="C42" t="s">
        <v>1263</v>
      </c>
      <c r="D42" t="s">
        <v>3451</v>
      </c>
      <c r="E42" t="s">
        <v>7514</v>
      </c>
      <c r="F42" t="s">
        <v>7515</v>
      </c>
      <c r="G42" t="s">
        <v>7513</v>
      </c>
      <c r="H42">
        <v>0</v>
      </c>
    </row>
    <row r="43" spans="1:8" x14ac:dyDescent="0.25">
      <c r="A43" t="s">
        <v>5002</v>
      </c>
      <c r="B43" s="1" t="s">
        <v>7565</v>
      </c>
      <c r="C43" t="s">
        <v>1264</v>
      </c>
      <c r="D43" t="s">
        <v>3452</v>
      </c>
      <c r="E43" t="s">
        <v>7514</v>
      </c>
      <c r="F43" t="s">
        <v>7515</v>
      </c>
      <c r="G43" t="s">
        <v>7513</v>
      </c>
      <c r="H43">
        <v>0</v>
      </c>
    </row>
    <row r="44" spans="1:8" x14ac:dyDescent="0.25">
      <c r="A44" t="s">
        <v>5002</v>
      </c>
      <c r="B44" s="1" t="s">
        <v>7566</v>
      </c>
      <c r="C44" t="s">
        <v>2391</v>
      </c>
      <c r="D44" t="s">
        <v>4508</v>
      </c>
      <c r="E44" t="s">
        <v>7547</v>
      </c>
      <c r="F44" t="s">
        <v>7515</v>
      </c>
      <c r="G44" t="s">
        <v>7516</v>
      </c>
      <c r="H44">
        <v>0</v>
      </c>
    </row>
    <row r="45" spans="1:8" x14ac:dyDescent="0.25">
      <c r="A45" t="s">
        <v>5002</v>
      </c>
      <c r="B45" s="1" t="s">
        <v>7567</v>
      </c>
      <c r="C45" t="s">
        <v>276</v>
      </c>
      <c r="D45" t="s">
        <v>2640</v>
      </c>
      <c r="E45" t="s">
        <v>7514</v>
      </c>
      <c r="F45" t="s">
        <v>7515</v>
      </c>
      <c r="G45" t="s">
        <v>7516</v>
      </c>
      <c r="H45">
        <v>0</v>
      </c>
    </row>
    <row r="46" spans="1:8" x14ac:dyDescent="0.25">
      <c r="A46" t="s">
        <v>5002</v>
      </c>
      <c r="B46" s="1" t="s">
        <v>7568</v>
      </c>
      <c r="C46" t="s">
        <v>1269</v>
      </c>
      <c r="D46" t="s">
        <v>3455</v>
      </c>
      <c r="E46" t="s">
        <v>7514</v>
      </c>
      <c r="F46" t="s">
        <v>7515</v>
      </c>
      <c r="G46" t="s">
        <v>7513</v>
      </c>
      <c r="H46">
        <v>0</v>
      </c>
    </row>
    <row r="47" spans="1:8" x14ac:dyDescent="0.25">
      <c r="A47" t="s">
        <v>5002</v>
      </c>
      <c r="B47" s="1" t="s">
        <v>7569</v>
      </c>
      <c r="C47" t="s">
        <v>1270</v>
      </c>
      <c r="D47" t="s">
        <v>3456</v>
      </c>
      <c r="E47" t="s">
        <v>7514</v>
      </c>
      <c r="F47" t="s">
        <v>7515</v>
      </c>
      <c r="G47" t="s">
        <v>7513</v>
      </c>
      <c r="H47">
        <v>0</v>
      </c>
    </row>
    <row r="48" spans="1:8" x14ac:dyDescent="0.25">
      <c r="A48" t="s">
        <v>5002</v>
      </c>
      <c r="B48" s="1" t="s">
        <v>7570</v>
      </c>
      <c r="C48" t="s">
        <v>13</v>
      </c>
      <c r="D48" t="s">
        <v>2414</v>
      </c>
      <c r="E48" t="s">
        <v>7514</v>
      </c>
      <c r="F48" t="s">
        <v>7515</v>
      </c>
      <c r="G48" t="s">
        <v>7571</v>
      </c>
      <c r="H48">
        <v>0</v>
      </c>
    </row>
    <row r="49" spans="1:8" x14ac:dyDescent="0.25">
      <c r="A49" t="s">
        <v>5002</v>
      </c>
      <c r="B49" s="1" t="s">
        <v>7572</v>
      </c>
      <c r="C49" t="s">
        <v>2316</v>
      </c>
      <c r="D49" t="s">
        <v>4450</v>
      </c>
      <c r="E49" t="s">
        <v>7514</v>
      </c>
      <c r="F49" t="s">
        <v>7515</v>
      </c>
      <c r="G49" t="s">
        <v>7513</v>
      </c>
      <c r="H49">
        <v>0</v>
      </c>
    </row>
    <row r="50" spans="1:8" x14ac:dyDescent="0.25">
      <c r="A50" t="s">
        <v>5002</v>
      </c>
      <c r="B50" s="1" t="s">
        <v>7573</v>
      </c>
      <c r="C50" t="s">
        <v>315</v>
      </c>
      <c r="D50" t="s">
        <v>2677</v>
      </c>
      <c r="E50" t="s">
        <v>7514</v>
      </c>
      <c r="F50" t="s">
        <v>7574</v>
      </c>
      <c r="G50" t="s">
        <v>7545</v>
      </c>
      <c r="H50">
        <v>0</v>
      </c>
    </row>
    <row r="51" spans="1:8" x14ac:dyDescent="0.25">
      <c r="A51" t="s">
        <v>5002</v>
      </c>
      <c r="B51" s="1" t="s">
        <v>7575</v>
      </c>
      <c r="C51" t="s">
        <v>277</v>
      </c>
      <c r="D51" t="s">
        <v>2641</v>
      </c>
      <c r="E51" t="s">
        <v>7514</v>
      </c>
      <c r="F51" t="s">
        <v>7515</v>
      </c>
      <c r="G51" t="s">
        <v>7555</v>
      </c>
      <c r="H51">
        <v>0</v>
      </c>
    </row>
    <row r="52" spans="1:8" x14ac:dyDescent="0.25">
      <c r="A52" t="s">
        <v>5002</v>
      </c>
      <c r="B52" s="1" t="s">
        <v>7576</v>
      </c>
      <c r="C52" t="s">
        <v>760</v>
      </c>
      <c r="D52" t="s">
        <v>3036</v>
      </c>
      <c r="E52" t="s">
        <v>7514</v>
      </c>
      <c r="F52" t="s">
        <v>7515</v>
      </c>
      <c r="G52" t="s">
        <v>7536</v>
      </c>
      <c r="H52">
        <v>0</v>
      </c>
    </row>
    <row r="53" spans="1:8" x14ac:dyDescent="0.25">
      <c r="A53" t="s">
        <v>5002</v>
      </c>
      <c r="B53" s="1" t="s">
        <v>7577</v>
      </c>
      <c r="C53" t="s">
        <v>761</v>
      </c>
      <c r="D53" t="s">
        <v>3037</v>
      </c>
      <c r="E53" t="s">
        <v>7518</v>
      </c>
      <c r="F53" t="s">
        <v>7515</v>
      </c>
      <c r="G53" t="s">
        <v>7536</v>
      </c>
      <c r="H53">
        <v>0</v>
      </c>
    </row>
    <row r="54" spans="1:8" x14ac:dyDescent="0.25">
      <c r="A54" t="s">
        <v>5002</v>
      </c>
      <c r="B54" s="1" t="s">
        <v>7578</v>
      </c>
      <c r="C54" t="s">
        <v>278</v>
      </c>
      <c r="D54" t="s">
        <v>2642</v>
      </c>
      <c r="E54" t="s">
        <v>7514</v>
      </c>
      <c r="F54" t="s">
        <v>7515</v>
      </c>
      <c r="G54" t="s">
        <v>7536</v>
      </c>
      <c r="H54">
        <v>0</v>
      </c>
    </row>
    <row r="55" spans="1:8" x14ac:dyDescent="0.25">
      <c r="A55" t="s">
        <v>5002</v>
      </c>
      <c r="B55" s="1" t="s">
        <v>7579</v>
      </c>
      <c r="C55" t="s">
        <v>279</v>
      </c>
      <c r="D55" t="s">
        <v>2643</v>
      </c>
      <c r="E55" t="s">
        <v>7518</v>
      </c>
      <c r="F55" t="s">
        <v>7515</v>
      </c>
      <c r="G55" t="s">
        <v>7536</v>
      </c>
      <c r="H55">
        <v>0</v>
      </c>
    </row>
    <row r="56" spans="1:8" x14ac:dyDescent="0.25">
      <c r="A56" t="s">
        <v>5002</v>
      </c>
      <c r="B56" s="1" t="s">
        <v>7580</v>
      </c>
      <c r="C56" t="s">
        <v>2392</v>
      </c>
      <c r="D56" t="s">
        <v>4509</v>
      </c>
      <c r="E56" t="s">
        <v>7514</v>
      </c>
      <c r="F56" t="s">
        <v>7515</v>
      </c>
      <c r="G56" t="s">
        <v>7536</v>
      </c>
      <c r="H56">
        <v>0</v>
      </c>
    </row>
    <row r="57" spans="1:8" x14ac:dyDescent="0.25">
      <c r="A57" t="s">
        <v>5002</v>
      </c>
      <c r="B57" s="1" t="s">
        <v>7581</v>
      </c>
      <c r="C57" t="s">
        <v>2393</v>
      </c>
      <c r="D57" t="s">
        <v>4510</v>
      </c>
      <c r="E57" t="s">
        <v>7518</v>
      </c>
      <c r="F57" t="s">
        <v>7515</v>
      </c>
      <c r="G57" t="s">
        <v>7536</v>
      </c>
      <c r="H57">
        <v>0</v>
      </c>
    </row>
    <row r="58" spans="1:8" x14ac:dyDescent="0.25">
      <c r="A58" t="s">
        <v>5002</v>
      </c>
      <c r="B58" s="1" t="s">
        <v>7582</v>
      </c>
      <c r="C58" t="s">
        <v>994</v>
      </c>
      <c r="D58" t="s">
        <v>3210</v>
      </c>
      <c r="E58" t="s">
        <v>7514</v>
      </c>
      <c r="F58" t="s">
        <v>7515</v>
      </c>
      <c r="G58" t="s">
        <v>7536</v>
      </c>
      <c r="H58">
        <v>0</v>
      </c>
    </row>
    <row r="59" spans="1:8" x14ac:dyDescent="0.25">
      <c r="A59" t="s">
        <v>5002</v>
      </c>
      <c r="B59" s="1" t="s">
        <v>7583</v>
      </c>
      <c r="C59" t="s">
        <v>995</v>
      </c>
      <c r="D59" t="s">
        <v>3211</v>
      </c>
      <c r="E59" t="s">
        <v>7518</v>
      </c>
      <c r="F59" t="s">
        <v>7515</v>
      </c>
      <c r="G59" t="s">
        <v>7536</v>
      </c>
      <c r="H59">
        <v>0</v>
      </c>
    </row>
    <row r="60" spans="1:8" x14ac:dyDescent="0.25">
      <c r="A60" t="s">
        <v>5002</v>
      </c>
      <c r="B60" s="1" t="s">
        <v>7584</v>
      </c>
      <c r="C60" t="s">
        <v>1100</v>
      </c>
      <c r="D60" t="s">
        <v>3317</v>
      </c>
      <c r="E60" t="s">
        <v>7514</v>
      </c>
      <c r="F60" t="s">
        <v>7515</v>
      </c>
      <c r="G60" t="s">
        <v>7513</v>
      </c>
      <c r="H60">
        <v>0</v>
      </c>
    </row>
    <row r="61" spans="1:8" x14ac:dyDescent="0.25">
      <c r="A61" t="s">
        <v>5002</v>
      </c>
      <c r="B61" s="1" t="s">
        <v>7585</v>
      </c>
      <c r="C61" t="s">
        <v>280</v>
      </c>
      <c r="D61" t="s">
        <v>2644</v>
      </c>
      <c r="E61" t="s">
        <v>7514</v>
      </c>
      <c r="F61" t="s">
        <v>7515</v>
      </c>
      <c r="G61" t="s">
        <v>7513</v>
      </c>
      <c r="H61">
        <v>0</v>
      </c>
    </row>
    <row r="62" spans="1:8" x14ac:dyDescent="0.25">
      <c r="A62" t="s">
        <v>5002</v>
      </c>
      <c r="B62" s="1" t="s">
        <v>7586</v>
      </c>
      <c r="C62" t="s">
        <v>281</v>
      </c>
      <c r="D62" t="s">
        <v>2645</v>
      </c>
      <c r="E62" t="s">
        <v>7551</v>
      </c>
      <c r="F62" t="s">
        <v>7515</v>
      </c>
      <c r="G62" t="s">
        <v>7516</v>
      </c>
      <c r="H62">
        <v>0</v>
      </c>
    </row>
    <row r="63" spans="1:8" x14ac:dyDescent="0.25">
      <c r="A63" t="s">
        <v>5002</v>
      </c>
      <c r="B63" s="1" t="s">
        <v>7587</v>
      </c>
      <c r="C63" t="s">
        <v>282</v>
      </c>
      <c r="D63" t="s">
        <v>2646</v>
      </c>
      <c r="E63" t="s">
        <v>7551</v>
      </c>
      <c r="F63" t="s">
        <v>7515</v>
      </c>
      <c r="G63" t="s">
        <v>7516</v>
      </c>
      <c r="H63">
        <v>0</v>
      </c>
    </row>
    <row r="64" spans="1:8" x14ac:dyDescent="0.25">
      <c r="A64" t="s">
        <v>5002</v>
      </c>
      <c r="B64" s="1" t="s">
        <v>7588</v>
      </c>
      <c r="C64" t="s">
        <v>319</v>
      </c>
      <c r="D64" t="s">
        <v>2680</v>
      </c>
      <c r="E64" t="s">
        <v>7514</v>
      </c>
      <c r="F64" t="s">
        <v>7574</v>
      </c>
      <c r="G64" t="s">
        <v>7545</v>
      </c>
      <c r="H64">
        <v>0</v>
      </c>
    </row>
    <row r="65" spans="1:8" x14ac:dyDescent="0.25">
      <c r="A65" t="s">
        <v>5002</v>
      </c>
      <c r="B65" s="1" t="s">
        <v>7589</v>
      </c>
      <c r="C65" t="s">
        <v>32</v>
      </c>
      <c r="D65" t="s">
        <v>7590</v>
      </c>
      <c r="E65" t="s">
        <v>7511</v>
      </c>
      <c r="F65" t="s">
        <v>4996</v>
      </c>
      <c r="G65" t="s">
        <v>7513</v>
      </c>
      <c r="H65">
        <v>0</v>
      </c>
    </row>
    <row r="66" spans="1:8" x14ac:dyDescent="0.25">
      <c r="A66" t="s">
        <v>5002</v>
      </c>
      <c r="B66" s="1" t="s">
        <v>7591</v>
      </c>
      <c r="C66" t="s">
        <v>283</v>
      </c>
      <c r="D66" t="s">
        <v>2648</v>
      </c>
      <c r="E66" t="s">
        <v>7514</v>
      </c>
      <c r="F66" t="s">
        <v>7592</v>
      </c>
      <c r="G66" t="s">
        <v>7516</v>
      </c>
      <c r="H66">
        <v>0</v>
      </c>
    </row>
    <row r="67" spans="1:8" x14ac:dyDescent="0.25">
      <c r="A67" t="s">
        <v>5002</v>
      </c>
      <c r="B67" s="1" t="s">
        <v>7593</v>
      </c>
      <c r="C67" t="s">
        <v>284</v>
      </c>
      <c r="D67" t="s">
        <v>2649</v>
      </c>
      <c r="E67" t="s">
        <v>7514</v>
      </c>
      <c r="F67" t="s">
        <v>7592</v>
      </c>
      <c r="G67" t="s">
        <v>7516</v>
      </c>
      <c r="H67">
        <v>0</v>
      </c>
    </row>
    <row r="68" spans="1:8" x14ac:dyDescent="0.25">
      <c r="A68" t="s">
        <v>5002</v>
      </c>
      <c r="B68" s="1" t="s">
        <v>7594</v>
      </c>
      <c r="C68" t="s">
        <v>285</v>
      </c>
      <c r="D68" t="s">
        <v>2650</v>
      </c>
      <c r="E68" t="s">
        <v>7514</v>
      </c>
      <c r="F68" t="s">
        <v>7592</v>
      </c>
      <c r="G68" t="s">
        <v>7516</v>
      </c>
      <c r="H68">
        <v>0</v>
      </c>
    </row>
    <row r="69" spans="1:8" x14ac:dyDescent="0.25">
      <c r="A69" t="s">
        <v>5002</v>
      </c>
      <c r="B69" s="1" t="s">
        <v>7595</v>
      </c>
      <c r="C69" t="s">
        <v>286</v>
      </c>
      <c r="D69" t="s">
        <v>2651</v>
      </c>
      <c r="E69" t="s">
        <v>7514</v>
      </c>
      <c r="F69" t="s">
        <v>7592</v>
      </c>
      <c r="G69" t="s">
        <v>7516</v>
      </c>
      <c r="H69">
        <v>0</v>
      </c>
    </row>
    <row r="70" spans="1:8" x14ac:dyDescent="0.25">
      <c r="A70" t="s">
        <v>5002</v>
      </c>
      <c r="B70" s="1" t="s">
        <v>7596</v>
      </c>
      <c r="C70" t="s">
        <v>287</v>
      </c>
      <c r="D70" t="s">
        <v>2652</v>
      </c>
      <c r="E70" t="s">
        <v>7514</v>
      </c>
      <c r="F70" t="s">
        <v>7592</v>
      </c>
      <c r="G70" t="s">
        <v>7522</v>
      </c>
      <c r="H70">
        <v>0</v>
      </c>
    </row>
    <row r="71" spans="1:8" x14ac:dyDescent="0.25">
      <c r="A71" t="s">
        <v>5002</v>
      </c>
      <c r="B71" s="1" t="s">
        <v>7597</v>
      </c>
      <c r="C71" t="s">
        <v>1271</v>
      </c>
      <c r="D71" t="s">
        <v>7598</v>
      </c>
      <c r="E71" t="s">
        <v>7514</v>
      </c>
      <c r="F71" t="s">
        <v>7515</v>
      </c>
      <c r="G71" t="s">
        <v>7513</v>
      </c>
      <c r="H71">
        <v>0</v>
      </c>
    </row>
    <row r="72" spans="1:8" x14ac:dyDescent="0.25">
      <c r="A72" t="s">
        <v>5002</v>
      </c>
      <c r="B72" s="1" t="s">
        <v>7599</v>
      </c>
      <c r="C72" t="s">
        <v>1272</v>
      </c>
      <c r="D72" t="s">
        <v>3458</v>
      </c>
      <c r="E72" t="s">
        <v>7514</v>
      </c>
      <c r="F72" t="s">
        <v>7515</v>
      </c>
      <c r="G72" t="s">
        <v>7513</v>
      </c>
      <c r="H72">
        <v>0</v>
      </c>
    </row>
    <row r="73" spans="1:8" x14ac:dyDescent="0.25">
      <c r="A73" t="s">
        <v>5002</v>
      </c>
      <c r="B73" s="1" t="s">
        <v>7600</v>
      </c>
      <c r="C73" t="s">
        <v>1273</v>
      </c>
      <c r="D73" t="s">
        <v>3459</v>
      </c>
      <c r="E73" t="s">
        <v>7514</v>
      </c>
      <c r="F73" t="s">
        <v>7515</v>
      </c>
      <c r="G73" t="s">
        <v>7513</v>
      </c>
      <c r="H73">
        <v>0</v>
      </c>
    </row>
    <row r="74" spans="1:8" x14ac:dyDescent="0.25">
      <c r="A74" t="s">
        <v>5002</v>
      </c>
      <c r="B74" s="1" t="s">
        <v>7601</v>
      </c>
      <c r="C74" t="s">
        <v>1274</v>
      </c>
      <c r="D74" t="s">
        <v>3460</v>
      </c>
      <c r="E74" t="s">
        <v>7514</v>
      </c>
      <c r="F74" t="s">
        <v>7515</v>
      </c>
      <c r="G74" t="s">
        <v>7513</v>
      </c>
      <c r="H74">
        <v>0</v>
      </c>
    </row>
    <row r="75" spans="1:8" x14ac:dyDescent="0.25">
      <c r="A75" t="s">
        <v>5002</v>
      </c>
      <c r="B75" s="1" t="s">
        <v>7602</v>
      </c>
      <c r="C75" t="s">
        <v>1275</v>
      </c>
      <c r="D75" t="s">
        <v>3461</v>
      </c>
      <c r="E75" t="s">
        <v>7514</v>
      </c>
      <c r="F75" t="s">
        <v>7515</v>
      </c>
      <c r="G75" t="s">
        <v>7513</v>
      </c>
      <c r="H75">
        <v>0</v>
      </c>
    </row>
    <row r="76" spans="1:8" x14ac:dyDescent="0.25">
      <c r="A76" t="s">
        <v>5002</v>
      </c>
      <c r="B76" s="1" t="s">
        <v>7603</v>
      </c>
      <c r="C76" t="s">
        <v>1276</v>
      </c>
      <c r="D76" t="s">
        <v>3462</v>
      </c>
      <c r="E76" t="s">
        <v>7514</v>
      </c>
      <c r="F76" t="s">
        <v>7515</v>
      </c>
      <c r="G76" t="s">
        <v>7513</v>
      </c>
      <c r="H76">
        <v>0</v>
      </c>
    </row>
    <row r="77" spans="1:8" x14ac:dyDescent="0.25">
      <c r="A77" t="s">
        <v>5002</v>
      </c>
      <c r="B77" s="1" t="s">
        <v>7604</v>
      </c>
      <c r="C77" t="s">
        <v>1277</v>
      </c>
      <c r="D77" t="s">
        <v>3463</v>
      </c>
      <c r="E77" t="s">
        <v>7514</v>
      </c>
      <c r="F77" t="s">
        <v>7515</v>
      </c>
      <c r="G77" t="s">
        <v>7513</v>
      </c>
      <c r="H77">
        <v>0</v>
      </c>
    </row>
    <row r="78" spans="1:8" x14ac:dyDescent="0.25">
      <c r="A78" t="s">
        <v>5002</v>
      </c>
      <c r="B78" s="1" t="s">
        <v>7605</v>
      </c>
      <c r="C78" t="s">
        <v>1278</v>
      </c>
      <c r="D78" t="s">
        <v>3464</v>
      </c>
      <c r="E78" t="s">
        <v>7514</v>
      </c>
      <c r="F78" t="s">
        <v>7515</v>
      </c>
      <c r="G78" t="s">
        <v>7513</v>
      </c>
      <c r="H78">
        <v>0</v>
      </c>
    </row>
    <row r="79" spans="1:8" x14ac:dyDescent="0.25">
      <c r="A79" t="s">
        <v>5002</v>
      </c>
      <c r="B79" s="1" t="s">
        <v>7606</v>
      </c>
      <c r="C79" t="s">
        <v>2394</v>
      </c>
      <c r="D79" t="s">
        <v>4513</v>
      </c>
      <c r="E79" t="s">
        <v>7514</v>
      </c>
      <c r="F79" t="s">
        <v>7515</v>
      </c>
      <c r="G79" t="s">
        <v>7513</v>
      </c>
      <c r="H79">
        <v>0</v>
      </c>
    </row>
    <row r="80" spans="1:8" x14ac:dyDescent="0.25">
      <c r="A80" t="s">
        <v>5002</v>
      </c>
      <c r="B80" s="1" t="s">
        <v>7607</v>
      </c>
      <c r="C80" t="s">
        <v>2395</v>
      </c>
      <c r="D80" t="s">
        <v>4514</v>
      </c>
      <c r="E80" t="s">
        <v>7514</v>
      </c>
      <c r="F80" t="s">
        <v>7515</v>
      </c>
      <c r="G80" t="s">
        <v>7513</v>
      </c>
      <c r="H80">
        <v>0</v>
      </c>
    </row>
    <row r="81" spans="1:8" x14ac:dyDescent="0.25">
      <c r="A81" t="s">
        <v>5002</v>
      </c>
      <c r="B81" s="1" t="s">
        <v>7608</v>
      </c>
      <c r="C81" t="s">
        <v>2396</v>
      </c>
      <c r="D81" t="s">
        <v>4515</v>
      </c>
      <c r="E81" t="s">
        <v>7514</v>
      </c>
      <c r="F81" t="s">
        <v>7515</v>
      </c>
      <c r="G81" t="s">
        <v>7513</v>
      </c>
      <c r="H81">
        <v>0</v>
      </c>
    </row>
    <row r="82" spans="1:8" x14ac:dyDescent="0.25">
      <c r="A82" t="s">
        <v>5002</v>
      </c>
      <c r="B82" s="1" t="s">
        <v>7609</v>
      </c>
      <c r="C82" t="s">
        <v>2397</v>
      </c>
      <c r="D82" t="s">
        <v>4516</v>
      </c>
      <c r="E82" t="s">
        <v>7514</v>
      </c>
      <c r="F82" t="s">
        <v>7515</v>
      </c>
      <c r="G82" t="s">
        <v>7513</v>
      </c>
      <c r="H82">
        <v>0</v>
      </c>
    </row>
    <row r="83" spans="1:8" x14ac:dyDescent="0.25">
      <c r="A83" t="s">
        <v>5002</v>
      </c>
      <c r="B83" s="1" t="s">
        <v>7610</v>
      </c>
      <c r="C83" t="s">
        <v>2398</v>
      </c>
      <c r="D83" t="s">
        <v>4517</v>
      </c>
      <c r="E83" t="s">
        <v>7514</v>
      </c>
      <c r="F83" t="s">
        <v>7515</v>
      </c>
      <c r="G83" t="s">
        <v>7513</v>
      </c>
      <c r="H83">
        <v>0</v>
      </c>
    </row>
    <row r="84" spans="1:8" x14ac:dyDescent="0.25">
      <c r="A84" t="s">
        <v>5002</v>
      </c>
      <c r="B84" s="1" t="s">
        <v>7611</v>
      </c>
      <c r="C84" t="s">
        <v>2399</v>
      </c>
      <c r="D84" t="s">
        <v>4518</v>
      </c>
      <c r="E84" t="s">
        <v>7514</v>
      </c>
      <c r="F84" t="s">
        <v>7515</v>
      </c>
      <c r="G84" t="s">
        <v>7513</v>
      </c>
      <c r="H84">
        <v>0</v>
      </c>
    </row>
    <row r="85" spans="1:8" x14ac:dyDescent="0.25">
      <c r="A85" t="s">
        <v>5002</v>
      </c>
      <c r="B85" s="1" t="s">
        <v>7612</v>
      </c>
      <c r="C85" t="s">
        <v>2400</v>
      </c>
      <c r="D85" t="s">
        <v>4519</v>
      </c>
      <c r="E85" t="s">
        <v>7514</v>
      </c>
      <c r="F85" t="s">
        <v>7592</v>
      </c>
      <c r="G85" t="s">
        <v>7513</v>
      </c>
      <c r="H85">
        <v>0</v>
      </c>
    </row>
    <row r="86" spans="1:8" x14ac:dyDescent="0.25">
      <c r="A86" t="s">
        <v>5002</v>
      </c>
      <c r="B86" s="1" t="s">
        <v>7613</v>
      </c>
      <c r="C86" t="s">
        <v>2401</v>
      </c>
      <c r="D86" t="s">
        <v>4520</v>
      </c>
      <c r="E86" t="s">
        <v>7514</v>
      </c>
      <c r="F86" t="s">
        <v>7515</v>
      </c>
      <c r="G86" t="s">
        <v>7513</v>
      </c>
      <c r="H86">
        <v>0</v>
      </c>
    </row>
    <row r="87" spans="1:8" x14ac:dyDescent="0.25">
      <c r="A87" t="s">
        <v>5002</v>
      </c>
      <c r="B87" s="1" t="s">
        <v>7614</v>
      </c>
      <c r="C87" t="s">
        <v>2402</v>
      </c>
      <c r="D87" t="s">
        <v>4521</v>
      </c>
      <c r="E87" t="s">
        <v>7514</v>
      </c>
      <c r="F87" t="s">
        <v>7515</v>
      </c>
      <c r="G87" t="s">
        <v>7513</v>
      </c>
      <c r="H87">
        <v>0</v>
      </c>
    </row>
    <row r="88" spans="1:8" x14ac:dyDescent="0.25">
      <c r="A88" t="s">
        <v>5002</v>
      </c>
      <c r="B88" s="1" t="s">
        <v>7615</v>
      </c>
      <c r="C88" t="s">
        <v>2403</v>
      </c>
      <c r="D88" t="s">
        <v>4522</v>
      </c>
      <c r="E88" t="s">
        <v>7514</v>
      </c>
      <c r="F88" t="s">
        <v>7515</v>
      </c>
      <c r="G88" t="s">
        <v>7513</v>
      </c>
      <c r="H88">
        <v>0</v>
      </c>
    </row>
    <row r="89" spans="1:8" x14ac:dyDescent="0.25">
      <c r="A89" t="s">
        <v>5002</v>
      </c>
      <c r="B89" s="1" t="s">
        <v>7616</v>
      </c>
      <c r="C89" t="s">
        <v>2404</v>
      </c>
      <c r="D89" t="s">
        <v>4523</v>
      </c>
      <c r="E89" t="s">
        <v>7514</v>
      </c>
      <c r="F89" t="s">
        <v>7515</v>
      </c>
      <c r="G89" t="s">
        <v>7513</v>
      </c>
      <c r="H89">
        <v>0</v>
      </c>
    </row>
    <row r="90" spans="1:8" x14ac:dyDescent="0.25">
      <c r="A90" t="s">
        <v>5002</v>
      </c>
      <c r="B90" s="1" t="s">
        <v>7617</v>
      </c>
      <c r="C90" t="s">
        <v>762</v>
      </c>
      <c r="D90" t="s">
        <v>3038</v>
      </c>
      <c r="E90" t="s">
        <v>7514</v>
      </c>
      <c r="F90" t="s">
        <v>7515</v>
      </c>
      <c r="G90" t="s">
        <v>7513</v>
      </c>
      <c r="H90">
        <v>0</v>
      </c>
    </row>
    <row r="91" spans="1:8" x14ac:dyDescent="0.25">
      <c r="A91" t="s">
        <v>5002</v>
      </c>
      <c r="B91" s="1" t="s">
        <v>7618</v>
      </c>
      <c r="C91" t="s">
        <v>763</v>
      </c>
      <c r="D91" t="s">
        <v>3039</v>
      </c>
      <c r="E91" t="s">
        <v>7514</v>
      </c>
      <c r="F91" t="s">
        <v>7515</v>
      </c>
      <c r="G91" t="s">
        <v>7513</v>
      </c>
      <c r="H91">
        <v>0</v>
      </c>
    </row>
    <row r="92" spans="1:8" x14ac:dyDescent="0.25">
      <c r="A92" t="s">
        <v>5002</v>
      </c>
      <c r="B92" s="1" t="s">
        <v>7619</v>
      </c>
      <c r="C92" t="s">
        <v>764</v>
      </c>
      <c r="D92" t="s">
        <v>3040</v>
      </c>
      <c r="E92" t="s">
        <v>7514</v>
      </c>
      <c r="F92" t="s">
        <v>7515</v>
      </c>
      <c r="G92" t="s">
        <v>7513</v>
      </c>
      <c r="H92">
        <v>0</v>
      </c>
    </row>
    <row r="93" spans="1:8" x14ac:dyDescent="0.25">
      <c r="A93" t="s">
        <v>5002</v>
      </c>
      <c r="B93" s="1" t="s">
        <v>7620</v>
      </c>
      <c r="C93" t="s">
        <v>765</v>
      </c>
      <c r="D93" t="s">
        <v>3041</v>
      </c>
      <c r="E93" t="s">
        <v>7514</v>
      </c>
      <c r="F93" t="s">
        <v>7515</v>
      </c>
      <c r="G93" t="s">
        <v>7536</v>
      </c>
      <c r="H93">
        <v>0</v>
      </c>
    </row>
    <row r="94" spans="1:8" x14ac:dyDescent="0.25">
      <c r="A94" t="s">
        <v>5002</v>
      </c>
      <c r="B94" s="1" t="s">
        <v>7621</v>
      </c>
      <c r="C94" t="s">
        <v>766</v>
      </c>
      <c r="D94" t="s">
        <v>3042</v>
      </c>
      <c r="E94" t="s">
        <v>7514</v>
      </c>
      <c r="F94" t="s">
        <v>7515</v>
      </c>
      <c r="G94" t="s">
        <v>7536</v>
      </c>
      <c r="H94">
        <v>0</v>
      </c>
    </row>
    <row r="95" spans="1:8" x14ac:dyDescent="0.25">
      <c r="A95" t="s">
        <v>5002</v>
      </c>
      <c r="B95" s="1" t="s">
        <v>7622</v>
      </c>
      <c r="C95" t="s">
        <v>767</v>
      </c>
      <c r="D95" t="s">
        <v>3043</v>
      </c>
      <c r="E95" t="s">
        <v>7514</v>
      </c>
      <c r="F95" t="s">
        <v>7515</v>
      </c>
      <c r="G95" t="s">
        <v>7536</v>
      </c>
      <c r="H95">
        <v>0</v>
      </c>
    </row>
    <row r="96" spans="1:8" x14ac:dyDescent="0.25">
      <c r="A96" t="s">
        <v>5002</v>
      </c>
      <c r="B96" s="1" t="s">
        <v>7623</v>
      </c>
      <c r="C96" t="s">
        <v>768</v>
      </c>
      <c r="D96" t="s">
        <v>3044</v>
      </c>
      <c r="E96" t="s">
        <v>7514</v>
      </c>
      <c r="F96" t="s">
        <v>7515</v>
      </c>
      <c r="G96" t="s">
        <v>7536</v>
      </c>
      <c r="H96">
        <v>0</v>
      </c>
    </row>
    <row r="97" spans="1:8" x14ac:dyDescent="0.25">
      <c r="A97" t="s">
        <v>5002</v>
      </c>
      <c r="B97" s="1" t="s">
        <v>7624</v>
      </c>
      <c r="C97" t="s">
        <v>769</v>
      </c>
      <c r="D97" t="s">
        <v>3045</v>
      </c>
      <c r="E97" t="s">
        <v>7514</v>
      </c>
      <c r="F97" t="s">
        <v>7515</v>
      </c>
      <c r="G97" t="s">
        <v>7513</v>
      </c>
      <c r="H97">
        <v>0</v>
      </c>
    </row>
    <row r="98" spans="1:8" x14ac:dyDescent="0.25">
      <c r="A98" t="s">
        <v>5002</v>
      </c>
      <c r="B98" s="1" t="s">
        <v>7625</v>
      </c>
      <c r="C98" t="s">
        <v>770</v>
      </c>
      <c r="D98" t="s">
        <v>3046</v>
      </c>
      <c r="E98" t="s">
        <v>7514</v>
      </c>
      <c r="F98" t="s">
        <v>7515</v>
      </c>
      <c r="G98" t="s">
        <v>7513</v>
      </c>
      <c r="H98">
        <v>0</v>
      </c>
    </row>
    <row r="99" spans="1:8" x14ac:dyDescent="0.25">
      <c r="A99" t="s">
        <v>5002</v>
      </c>
      <c r="B99" s="1" t="s">
        <v>7626</v>
      </c>
      <c r="C99" t="s">
        <v>288</v>
      </c>
      <c r="D99" t="s">
        <v>7627</v>
      </c>
      <c r="E99" t="s">
        <v>7514</v>
      </c>
      <c r="F99" t="s">
        <v>7515</v>
      </c>
      <c r="G99" t="s">
        <v>7513</v>
      </c>
      <c r="H99">
        <v>0</v>
      </c>
    </row>
    <row r="100" spans="1:8" x14ac:dyDescent="0.25">
      <c r="A100" t="s">
        <v>5002</v>
      </c>
      <c r="B100" s="1" t="s">
        <v>7628</v>
      </c>
      <c r="C100" t="s">
        <v>289</v>
      </c>
      <c r="D100" t="s">
        <v>2653</v>
      </c>
      <c r="E100" t="s">
        <v>7514</v>
      </c>
      <c r="F100" t="s">
        <v>7515</v>
      </c>
      <c r="G100" t="s">
        <v>7513</v>
      </c>
      <c r="H100">
        <v>0</v>
      </c>
    </row>
    <row r="101" spans="1:8" x14ac:dyDescent="0.25">
      <c r="A101" t="s">
        <v>5002</v>
      </c>
      <c r="B101" s="1" t="s">
        <v>7629</v>
      </c>
      <c r="C101" t="s">
        <v>290</v>
      </c>
      <c r="D101" t="s">
        <v>2654</v>
      </c>
      <c r="E101" t="s">
        <v>7514</v>
      </c>
      <c r="F101" t="s">
        <v>7515</v>
      </c>
      <c r="G101" t="s">
        <v>7513</v>
      </c>
      <c r="H101">
        <v>0</v>
      </c>
    </row>
    <row r="102" spans="1:8" x14ac:dyDescent="0.25">
      <c r="A102" t="s">
        <v>5002</v>
      </c>
      <c r="B102" s="1" t="s">
        <v>7630</v>
      </c>
      <c r="C102" t="s">
        <v>291</v>
      </c>
      <c r="D102" t="s">
        <v>2655</v>
      </c>
      <c r="E102" t="s">
        <v>7514</v>
      </c>
      <c r="F102" t="s">
        <v>7515</v>
      </c>
      <c r="G102" t="s">
        <v>7513</v>
      </c>
      <c r="H102">
        <v>0</v>
      </c>
    </row>
    <row r="103" spans="1:8" x14ac:dyDescent="0.25">
      <c r="A103" t="s">
        <v>5002</v>
      </c>
      <c r="B103" s="1" t="s">
        <v>7631</v>
      </c>
      <c r="C103" t="s">
        <v>292</v>
      </c>
      <c r="D103" t="s">
        <v>2656</v>
      </c>
      <c r="E103" t="s">
        <v>7514</v>
      </c>
      <c r="F103" t="s">
        <v>7515</v>
      </c>
      <c r="G103" t="s">
        <v>7513</v>
      </c>
      <c r="H103">
        <v>0</v>
      </c>
    </row>
    <row r="104" spans="1:8" x14ac:dyDescent="0.25">
      <c r="A104" t="s">
        <v>5002</v>
      </c>
      <c r="B104" s="1" t="s">
        <v>7632</v>
      </c>
      <c r="C104" t="s">
        <v>293</v>
      </c>
      <c r="D104" t="s">
        <v>2657</v>
      </c>
      <c r="E104" t="s">
        <v>7514</v>
      </c>
      <c r="F104" t="s">
        <v>7515</v>
      </c>
      <c r="G104" t="s">
        <v>7513</v>
      </c>
      <c r="H104">
        <v>0</v>
      </c>
    </row>
    <row r="105" spans="1:8" x14ac:dyDescent="0.25">
      <c r="A105" t="s">
        <v>5002</v>
      </c>
      <c r="B105" s="1" t="s">
        <v>7633</v>
      </c>
      <c r="C105" t="s">
        <v>294</v>
      </c>
      <c r="D105" t="s">
        <v>2658</v>
      </c>
      <c r="E105" t="s">
        <v>7514</v>
      </c>
      <c r="F105" t="s">
        <v>7515</v>
      </c>
      <c r="G105" t="s">
        <v>7513</v>
      </c>
      <c r="H105">
        <v>0</v>
      </c>
    </row>
    <row r="106" spans="1:8" x14ac:dyDescent="0.25">
      <c r="A106" t="s">
        <v>5002</v>
      </c>
      <c r="B106" s="1" t="s">
        <v>7634</v>
      </c>
      <c r="C106" t="s">
        <v>295</v>
      </c>
      <c r="D106" t="s">
        <v>2659</v>
      </c>
      <c r="E106" t="s">
        <v>7514</v>
      </c>
      <c r="F106" t="s">
        <v>7515</v>
      </c>
      <c r="G106" t="s">
        <v>7513</v>
      </c>
      <c r="H106">
        <v>0</v>
      </c>
    </row>
    <row r="107" spans="1:8" x14ac:dyDescent="0.25">
      <c r="A107" t="s">
        <v>5002</v>
      </c>
      <c r="B107" s="1" t="s">
        <v>7635</v>
      </c>
      <c r="C107" t="s">
        <v>296</v>
      </c>
      <c r="D107" t="s">
        <v>2660</v>
      </c>
      <c r="E107" t="s">
        <v>7514</v>
      </c>
      <c r="F107" t="s">
        <v>7515</v>
      </c>
      <c r="G107" t="s">
        <v>7516</v>
      </c>
      <c r="H107">
        <v>0</v>
      </c>
    </row>
    <row r="108" spans="1:8" x14ac:dyDescent="0.25">
      <c r="A108" t="s">
        <v>5002</v>
      </c>
      <c r="B108" s="1" t="s">
        <v>7636</v>
      </c>
      <c r="C108" t="s">
        <v>297</v>
      </c>
      <c r="D108" t="s">
        <v>2661</v>
      </c>
      <c r="E108" t="s">
        <v>7514</v>
      </c>
      <c r="F108" t="s">
        <v>7515</v>
      </c>
      <c r="G108" t="s">
        <v>7513</v>
      </c>
      <c r="H108">
        <v>0</v>
      </c>
    </row>
    <row r="109" spans="1:8" x14ac:dyDescent="0.25">
      <c r="A109" t="s">
        <v>5002</v>
      </c>
      <c r="B109" s="1" t="s">
        <v>7637</v>
      </c>
      <c r="C109" t="s">
        <v>1161</v>
      </c>
      <c r="D109" t="s">
        <v>3375</v>
      </c>
      <c r="E109" t="s">
        <v>7514</v>
      </c>
      <c r="F109" t="s">
        <v>7515</v>
      </c>
      <c r="G109" t="s">
        <v>7513</v>
      </c>
      <c r="H109">
        <v>0</v>
      </c>
    </row>
    <row r="110" spans="1:8" x14ac:dyDescent="0.25">
      <c r="A110" t="s">
        <v>5002</v>
      </c>
      <c r="B110" s="1" t="s">
        <v>7638</v>
      </c>
      <c r="C110" t="s">
        <v>1162</v>
      </c>
      <c r="D110" t="s">
        <v>3376</v>
      </c>
      <c r="E110" t="s">
        <v>7514</v>
      </c>
      <c r="F110" t="s">
        <v>7515</v>
      </c>
      <c r="G110" t="s">
        <v>7513</v>
      </c>
      <c r="H110">
        <v>0</v>
      </c>
    </row>
    <row r="111" spans="1:8" x14ac:dyDescent="0.25">
      <c r="A111" t="s">
        <v>5002</v>
      </c>
      <c r="B111" s="1" t="s">
        <v>7639</v>
      </c>
      <c r="C111" t="s">
        <v>1163</v>
      </c>
      <c r="D111" t="s">
        <v>3377</v>
      </c>
      <c r="E111" t="s">
        <v>7514</v>
      </c>
      <c r="F111" t="s">
        <v>7515</v>
      </c>
      <c r="G111" t="s">
        <v>7513</v>
      </c>
      <c r="H111">
        <v>0</v>
      </c>
    </row>
    <row r="112" spans="1:8" x14ac:dyDescent="0.25">
      <c r="A112" t="s">
        <v>5002</v>
      </c>
      <c r="B112" s="1" t="s">
        <v>7640</v>
      </c>
      <c r="C112" t="s">
        <v>1164</v>
      </c>
      <c r="D112" t="s">
        <v>3378</v>
      </c>
      <c r="E112" t="s">
        <v>7514</v>
      </c>
      <c r="F112" t="s">
        <v>7515</v>
      </c>
      <c r="G112" t="s">
        <v>7513</v>
      </c>
      <c r="H112">
        <v>0</v>
      </c>
    </row>
    <row r="113" spans="1:8" x14ac:dyDescent="0.25">
      <c r="A113" t="s">
        <v>5002</v>
      </c>
      <c r="B113" s="1" t="s">
        <v>7641</v>
      </c>
      <c r="C113" t="s">
        <v>1165</v>
      </c>
      <c r="D113" t="s">
        <v>3379</v>
      </c>
      <c r="E113" t="s">
        <v>7514</v>
      </c>
      <c r="F113" t="s">
        <v>7515</v>
      </c>
      <c r="G113" t="s">
        <v>7513</v>
      </c>
      <c r="H113">
        <v>0</v>
      </c>
    </row>
    <row r="114" spans="1:8" x14ac:dyDescent="0.25">
      <c r="A114" t="s">
        <v>5002</v>
      </c>
      <c r="B114" s="1" t="s">
        <v>7642</v>
      </c>
      <c r="C114" t="s">
        <v>1166</v>
      </c>
      <c r="D114" t="s">
        <v>3380</v>
      </c>
      <c r="E114" t="s">
        <v>7514</v>
      </c>
      <c r="F114" t="s">
        <v>7515</v>
      </c>
      <c r="G114" t="s">
        <v>7513</v>
      </c>
      <c r="H114">
        <v>0</v>
      </c>
    </row>
    <row r="115" spans="1:8" x14ac:dyDescent="0.25">
      <c r="A115" t="s">
        <v>5002</v>
      </c>
      <c r="B115" s="1" t="s">
        <v>7643</v>
      </c>
      <c r="C115" t="s">
        <v>1167</v>
      </c>
      <c r="D115" t="s">
        <v>3381</v>
      </c>
      <c r="E115" t="s">
        <v>7514</v>
      </c>
      <c r="F115" t="s">
        <v>7515</v>
      </c>
      <c r="G115" t="s">
        <v>7513</v>
      </c>
      <c r="H115">
        <v>0</v>
      </c>
    </row>
    <row r="116" spans="1:8" x14ac:dyDescent="0.25">
      <c r="A116" t="s">
        <v>5002</v>
      </c>
      <c r="B116" s="1" t="s">
        <v>7644</v>
      </c>
      <c r="C116" t="s">
        <v>1168</v>
      </c>
      <c r="D116" t="s">
        <v>3382</v>
      </c>
      <c r="E116" t="s">
        <v>7514</v>
      </c>
      <c r="F116" t="s">
        <v>7515</v>
      </c>
      <c r="G116" t="s">
        <v>7513</v>
      </c>
      <c r="H116">
        <v>0</v>
      </c>
    </row>
    <row r="117" spans="1:8" x14ac:dyDescent="0.25">
      <c r="A117" t="s">
        <v>5002</v>
      </c>
      <c r="B117" s="1" t="s">
        <v>7645</v>
      </c>
      <c r="C117" t="s">
        <v>1169</v>
      </c>
      <c r="D117" t="s">
        <v>3383</v>
      </c>
      <c r="E117" t="s">
        <v>7511</v>
      </c>
      <c r="F117" t="s">
        <v>4996</v>
      </c>
      <c r="G117" t="s">
        <v>7513</v>
      </c>
      <c r="H117">
        <v>0</v>
      </c>
    </row>
    <row r="118" spans="1:8" x14ac:dyDescent="0.25">
      <c r="A118" t="s">
        <v>5002</v>
      </c>
      <c r="B118" s="1" t="s">
        <v>7646</v>
      </c>
      <c r="C118" t="s">
        <v>33</v>
      </c>
      <c r="D118" t="s">
        <v>2427</v>
      </c>
      <c r="E118" t="s">
        <v>7514</v>
      </c>
      <c r="F118" t="s">
        <v>7515</v>
      </c>
      <c r="G118" t="s">
        <v>7513</v>
      </c>
      <c r="H118">
        <v>0</v>
      </c>
    </row>
    <row r="119" spans="1:8" x14ac:dyDescent="0.25">
      <c r="A119" t="s">
        <v>5002</v>
      </c>
      <c r="B119" s="1" t="s">
        <v>7647</v>
      </c>
      <c r="C119" t="s">
        <v>298</v>
      </c>
      <c r="D119" t="s">
        <v>2662</v>
      </c>
      <c r="E119" t="s">
        <v>7514</v>
      </c>
      <c r="F119" t="s">
        <v>7515</v>
      </c>
      <c r="G119" t="s">
        <v>7513</v>
      </c>
      <c r="H119">
        <v>0</v>
      </c>
    </row>
    <row r="120" spans="1:8" x14ac:dyDescent="0.25">
      <c r="A120" t="s">
        <v>5002</v>
      </c>
      <c r="B120" s="1" t="s">
        <v>7648</v>
      </c>
      <c r="C120" t="s">
        <v>299</v>
      </c>
      <c r="D120" t="s">
        <v>2663</v>
      </c>
      <c r="E120" t="s">
        <v>7514</v>
      </c>
      <c r="F120" t="s">
        <v>7515</v>
      </c>
      <c r="G120" t="s">
        <v>7513</v>
      </c>
      <c r="H120">
        <v>0</v>
      </c>
    </row>
    <row r="121" spans="1:8" x14ac:dyDescent="0.25">
      <c r="A121" t="s">
        <v>5002</v>
      </c>
      <c r="B121" s="1" t="s">
        <v>7649</v>
      </c>
      <c r="C121" t="s">
        <v>300</v>
      </c>
      <c r="D121" t="s">
        <v>2664</v>
      </c>
      <c r="E121" t="s">
        <v>7514</v>
      </c>
      <c r="F121" t="s">
        <v>7515</v>
      </c>
      <c r="G121" t="s">
        <v>7513</v>
      </c>
      <c r="H121">
        <v>0</v>
      </c>
    </row>
    <row r="122" spans="1:8" x14ac:dyDescent="0.25">
      <c r="A122" t="s">
        <v>5002</v>
      </c>
      <c r="B122" s="1" t="s">
        <v>7650</v>
      </c>
      <c r="C122" t="s">
        <v>301</v>
      </c>
      <c r="D122" t="s">
        <v>2665</v>
      </c>
      <c r="E122" t="s">
        <v>7514</v>
      </c>
      <c r="F122" t="s">
        <v>7515</v>
      </c>
      <c r="G122" t="s">
        <v>7513</v>
      </c>
      <c r="H122">
        <v>0</v>
      </c>
    </row>
    <row r="123" spans="1:8" x14ac:dyDescent="0.25">
      <c r="A123" t="s">
        <v>5002</v>
      </c>
      <c r="B123" s="1" t="s">
        <v>7651</v>
      </c>
      <c r="C123" t="s">
        <v>302</v>
      </c>
      <c r="D123" t="s">
        <v>2666</v>
      </c>
      <c r="E123" t="s">
        <v>7514</v>
      </c>
      <c r="F123" t="s">
        <v>7515</v>
      </c>
      <c r="G123" t="s">
        <v>7513</v>
      </c>
      <c r="H123">
        <v>0</v>
      </c>
    </row>
    <row r="124" spans="1:8" x14ac:dyDescent="0.25">
      <c r="A124" t="s">
        <v>5002</v>
      </c>
      <c r="B124" s="1" t="s">
        <v>7652</v>
      </c>
      <c r="C124" t="s">
        <v>303</v>
      </c>
      <c r="D124" t="s">
        <v>2667</v>
      </c>
      <c r="E124" t="s">
        <v>7514</v>
      </c>
      <c r="F124" t="s">
        <v>7515</v>
      </c>
      <c r="G124" t="s">
        <v>7513</v>
      </c>
      <c r="H124">
        <v>0</v>
      </c>
    </row>
    <row r="125" spans="1:8" x14ac:dyDescent="0.25">
      <c r="A125" t="s">
        <v>5002</v>
      </c>
      <c r="B125" s="1" t="s">
        <v>7653</v>
      </c>
      <c r="C125" t="s">
        <v>771</v>
      </c>
      <c r="D125" t="s">
        <v>3047</v>
      </c>
      <c r="E125" t="s">
        <v>7514</v>
      </c>
      <c r="F125" t="s">
        <v>7515</v>
      </c>
      <c r="G125" t="s">
        <v>7513</v>
      </c>
      <c r="H125">
        <v>0</v>
      </c>
    </row>
    <row r="126" spans="1:8" x14ac:dyDescent="0.25">
      <c r="A126" t="s">
        <v>5002</v>
      </c>
      <c r="B126" s="1" t="s">
        <v>7654</v>
      </c>
      <c r="C126" t="s">
        <v>772</v>
      </c>
      <c r="D126" t="s">
        <v>3048</v>
      </c>
      <c r="E126" t="s">
        <v>7514</v>
      </c>
      <c r="F126" t="s">
        <v>7515</v>
      </c>
      <c r="G126" t="s">
        <v>7513</v>
      </c>
      <c r="H126">
        <v>0</v>
      </c>
    </row>
    <row r="127" spans="1:8" x14ac:dyDescent="0.25">
      <c r="A127" t="s">
        <v>5002</v>
      </c>
      <c r="B127" s="1" t="s">
        <v>7655</v>
      </c>
      <c r="C127" t="s">
        <v>773</v>
      </c>
      <c r="D127" t="s">
        <v>3049</v>
      </c>
      <c r="E127" t="s">
        <v>7514</v>
      </c>
      <c r="F127" t="s">
        <v>7515</v>
      </c>
      <c r="G127" t="s">
        <v>7513</v>
      </c>
      <c r="H127">
        <v>0</v>
      </c>
    </row>
    <row r="128" spans="1:8" x14ac:dyDescent="0.25">
      <c r="A128" t="s">
        <v>5002</v>
      </c>
      <c r="B128" s="1" t="s">
        <v>7656</v>
      </c>
      <c r="C128" t="s">
        <v>1170</v>
      </c>
      <c r="D128" t="s">
        <v>3384</v>
      </c>
      <c r="E128" t="s">
        <v>7514</v>
      </c>
      <c r="F128" t="s">
        <v>7515</v>
      </c>
      <c r="G128" t="s">
        <v>7513</v>
      </c>
      <c r="H128">
        <v>0</v>
      </c>
    </row>
    <row r="129" spans="1:8" x14ac:dyDescent="0.25">
      <c r="A129" t="s">
        <v>5002</v>
      </c>
      <c r="B129" s="1" t="s">
        <v>7657</v>
      </c>
      <c r="C129" t="s">
        <v>1171</v>
      </c>
      <c r="D129" t="s">
        <v>3385</v>
      </c>
      <c r="E129" t="s">
        <v>7514</v>
      </c>
      <c r="F129" t="s">
        <v>7515</v>
      </c>
      <c r="G129" t="s">
        <v>7513</v>
      </c>
      <c r="H129">
        <v>0</v>
      </c>
    </row>
    <row r="130" spans="1:8" x14ac:dyDescent="0.25">
      <c r="A130" t="s">
        <v>5002</v>
      </c>
      <c r="B130" s="1" t="s">
        <v>7658</v>
      </c>
      <c r="C130" t="s">
        <v>1172</v>
      </c>
      <c r="D130" t="s">
        <v>3386</v>
      </c>
      <c r="E130" t="s">
        <v>7514</v>
      </c>
      <c r="F130" t="s">
        <v>7515</v>
      </c>
      <c r="G130" t="s">
        <v>7513</v>
      </c>
      <c r="H130">
        <v>0</v>
      </c>
    </row>
    <row r="131" spans="1:8" x14ac:dyDescent="0.25">
      <c r="A131" t="s">
        <v>5002</v>
      </c>
      <c r="B131" s="1" t="s">
        <v>7659</v>
      </c>
      <c r="C131" t="s">
        <v>1173</v>
      </c>
      <c r="D131" t="s">
        <v>3387</v>
      </c>
      <c r="E131" t="s">
        <v>7514</v>
      </c>
      <c r="F131" t="s">
        <v>7515</v>
      </c>
      <c r="G131" t="s">
        <v>7513</v>
      </c>
      <c r="H131">
        <v>0</v>
      </c>
    </row>
    <row r="132" spans="1:8" x14ac:dyDescent="0.25">
      <c r="A132" t="s">
        <v>5002</v>
      </c>
      <c r="B132" s="1" t="s">
        <v>7660</v>
      </c>
      <c r="C132" t="s">
        <v>1174</v>
      </c>
      <c r="D132" t="s">
        <v>3388</v>
      </c>
      <c r="E132" t="s">
        <v>7514</v>
      </c>
      <c r="F132" t="s">
        <v>7515</v>
      </c>
      <c r="G132" t="s">
        <v>7513</v>
      </c>
      <c r="H132">
        <v>0</v>
      </c>
    </row>
    <row r="133" spans="1:8" x14ac:dyDescent="0.25">
      <c r="A133" t="s">
        <v>5002</v>
      </c>
      <c r="B133" s="1" t="s">
        <v>7661</v>
      </c>
      <c r="C133" t="s">
        <v>1175</v>
      </c>
      <c r="D133" t="s">
        <v>3389</v>
      </c>
      <c r="E133" t="s">
        <v>7514</v>
      </c>
      <c r="F133" t="s">
        <v>7515</v>
      </c>
      <c r="G133" t="s">
        <v>7513</v>
      </c>
      <c r="H133">
        <v>0</v>
      </c>
    </row>
    <row r="134" spans="1:8" x14ac:dyDescent="0.25">
      <c r="A134" t="s">
        <v>5002</v>
      </c>
      <c r="B134" s="1" t="s">
        <v>7662</v>
      </c>
      <c r="C134" t="s">
        <v>996</v>
      </c>
      <c r="D134" t="s">
        <v>3213</v>
      </c>
      <c r="E134" t="s">
        <v>7514</v>
      </c>
      <c r="F134" t="s">
        <v>7515</v>
      </c>
      <c r="G134" t="s">
        <v>7513</v>
      </c>
      <c r="H134">
        <v>0</v>
      </c>
    </row>
    <row r="135" spans="1:8" x14ac:dyDescent="0.25">
      <c r="A135" t="s">
        <v>5002</v>
      </c>
      <c r="B135" s="1" t="s">
        <v>7663</v>
      </c>
      <c r="C135" t="s">
        <v>997</v>
      </c>
      <c r="D135" t="s">
        <v>3214</v>
      </c>
      <c r="E135" t="s">
        <v>7514</v>
      </c>
      <c r="F135" t="s">
        <v>7515</v>
      </c>
      <c r="G135" t="s">
        <v>7513</v>
      </c>
      <c r="H135">
        <v>0</v>
      </c>
    </row>
    <row r="136" spans="1:8" x14ac:dyDescent="0.25">
      <c r="A136" t="s">
        <v>5002</v>
      </c>
      <c r="B136" s="1" t="s">
        <v>7664</v>
      </c>
      <c r="C136" t="s">
        <v>998</v>
      </c>
      <c r="D136" t="s">
        <v>3215</v>
      </c>
      <c r="E136" t="s">
        <v>7514</v>
      </c>
      <c r="F136" t="s">
        <v>7515</v>
      </c>
      <c r="G136" t="s">
        <v>7513</v>
      </c>
      <c r="H136">
        <v>0</v>
      </c>
    </row>
    <row r="137" spans="1:8" x14ac:dyDescent="0.25">
      <c r="A137" t="s">
        <v>5002</v>
      </c>
      <c r="B137" s="1" t="s">
        <v>7665</v>
      </c>
      <c r="C137" t="s">
        <v>999</v>
      </c>
      <c r="D137" t="s">
        <v>3216</v>
      </c>
      <c r="E137" t="s">
        <v>7514</v>
      </c>
      <c r="F137" t="s">
        <v>7515</v>
      </c>
      <c r="G137" t="s">
        <v>7513</v>
      </c>
      <c r="H137">
        <v>0</v>
      </c>
    </row>
    <row r="138" spans="1:8" x14ac:dyDescent="0.25">
      <c r="A138" t="s">
        <v>5002</v>
      </c>
      <c r="B138" s="1" t="s">
        <v>7666</v>
      </c>
      <c r="C138" t="s">
        <v>1000</v>
      </c>
      <c r="D138" t="s">
        <v>3217</v>
      </c>
      <c r="E138" t="s">
        <v>7514</v>
      </c>
      <c r="F138" t="s">
        <v>7515</v>
      </c>
      <c r="G138" t="s">
        <v>7513</v>
      </c>
      <c r="H138">
        <v>0</v>
      </c>
    </row>
    <row r="139" spans="1:8" x14ac:dyDescent="0.25">
      <c r="A139" t="s">
        <v>5002</v>
      </c>
      <c r="B139" s="1" t="s">
        <v>7667</v>
      </c>
      <c r="C139" t="s">
        <v>1279</v>
      </c>
      <c r="D139" t="s">
        <v>3465</v>
      </c>
      <c r="E139" t="s">
        <v>7514</v>
      </c>
      <c r="F139" t="s">
        <v>7515</v>
      </c>
      <c r="G139" t="s">
        <v>7513</v>
      </c>
      <c r="H139">
        <v>0</v>
      </c>
    </row>
    <row r="140" spans="1:8" x14ac:dyDescent="0.25">
      <c r="A140" t="s">
        <v>5002</v>
      </c>
      <c r="B140" s="1" t="s">
        <v>7668</v>
      </c>
      <c r="C140" t="s">
        <v>2405</v>
      </c>
      <c r="D140" t="s">
        <v>4524</v>
      </c>
      <c r="E140" t="s">
        <v>7514</v>
      </c>
      <c r="F140" t="s">
        <v>7515</v>
      </c>
      <c r="G140" t="s">
        <v>7513</v>
      </c>
      <c r="H140">
        <v>0</v>
      </c>
    </row>
    <row r="141" spans="1:8" x14ac:dyDescent="0.25">
      <c r="A141" t="s">
        <v>5002</v>
      </c>
      <c r="B141" s="1" t="s">
        <v>7669</v>
      </c>
      <c r="C141" t="s">
        <v>2406</v>
      </c>
      <c r="D141" t="s">
        <v>4525</v>
      </c>
      <c r="E141" t="s">
        <v>7514</v>
      </c>
      <c r="F141" t="s">
        <v>7515</v>
      </c>
      <c r="G141" t="s">
        <v>7513</v>
      </c>
      <c r="H141">
        <v>0</v>
      </c>
    </row>
    <row r="142" spans="1:8" x14ac:dyDescent="0.25">
      <c r="A142" t="s">
        <v>5002</v>
      </c>
      <c r="B142" s="1" t="s">
        <v>7670</v>
      </c>
      <c r="C142" t="s">
        <v>2407</v>
      </c>
      <c r="D142" t="s">
        <v>4526</v>
      </c>
      <c r="E142" t="s">
        <v>7514</v>
      </c>
      <c r="F142" t="s">
        <v>7515</v>
      </c>
      <c r="G142" t="s">
        <v>7513</v>
      </c>
      <c r="H142">
        <v>0</v>
      </c>
    </row>
    <row r="143" spans="1:8" x14ac:dyDescent="0.25">
      <c r="A143" t="s">
        <v>5002</v>
      </c>
      <c r="B143" s="1" t="s">
        <v>7671</v>
      </c>
      <c r="C143" t="s">
        <v>2408</v>
      </c>
      <c r="D143" t="s">
        <v>4527</v>
      </c>
      <c r="E143" t="s">
        <v>7514</v>
      </c>
      <c r="F143" t="s">
        <v>7515</v>
      </c>
      <c r="G143" t="s">
        <v>7513</v>
      </c>
      <c r="H143">
        <v>0</v>
      </c>
    </row>
    <row r="144" spans="1:8" x14ac:dyDescent="0.25">
      <c r="A144" t="s">
        <v>5002</v>
      </c>
      <c r="B144" s="1" t="s">
        <v>7672</v>
      </c>
      <c r="C144" t="s">
        <v>2409</v>
      </c>
      <c r="D144" t="s">
        <v>4528</v>
      </c>
      <c r="E144" t="s">
        <v>7514</v>
      </c>
      <c r="F144" t="s">
        <v>7515</v>
      </c>
      <c r="G144" t="s">
        <v>7513</v>
      </c>
      <c r="H144">
        <v>0</v>
      </c>
    </row>
    <row r="145" spans="1:8" x14ac:dyDescent="0.25">
      <c r="A145" t="s">
        <v>5002</v>
      </c>
      <c r="B145" s="1" t="s">
        <v>7673</v>
      </c>
      <c r="C145" t="s">
        <v>774</v>
      </c>
      <c r="D145" t="s">
        <v>3050</v>
      </c>
      <c r="E145" t="s">
        <v>7514</v>
      </c>
      <c r="F145" t="s">
        <v>7515</v>
      </c>
      <c r="G145" t="s">
        <v>7513</v>
      </c>
      <c r="H145">
        <v>0</v>
      </c>
    </row>
    <row r="146" spans="1:8" x14ac:dyDescent="0.25">
      <c r="A146" t="s">
        <v>5002</v>
      </c>
      <c r="B146" s="1" t="s">
        <v>7674</v>
      </c>
      <c r="C146" t="s">
        <v>775</v>
      </c>
      <c r="D146" t="s">
        <v>3051</v>
      </c>
      <c r="E146" t="s">
        <v>7514</v>
      </c>
      <c r="F146" t="s">
        <v>7515</v>
      </c>
      <c r="G146" t="s">
        <v>7513</v>
      </c>
      <c r="H146">
        <v>0</v>
      </c>
    </row>
    <row r="147" spans="1:8" x14ac:dyDescent="0.25">
      <c r="A147" t="s">
        <v>5002</v>
      </c>
      <c r="B147" s="1" t="s">
        <v>7675</v>
      </c>
      <c r="C147" t="s">
        <v>304</v>
      </c>
      <c r="D147" t="s">
        <v>2668</v>
      </c>
      <c r="E147" t="s">
        <v>7514</v>
      </c>
      <c r="F147" t="s">
        <v>7515</v>
      </c>
      <c r="G147" t="s">
        <v>7516</v>
      </c>
      <c r="H147">
        <v>0</v>
      </c>
    </row>
    <row r="148" spans="1:8" x14ac:dyDescent="0.25">
      <c r="A148" t="s">
        <v>5002</v>
      </c>
      <c r="B148" s="1" t="s">
        <v>7676</v>
      </c>
      <c r="C148" t="s">
        <v>305</v>
      </c>
      <c r="D148" t="s">
        <v>2669</v>
      </c>
      <c r="E148" t="s">
        <v>7514</v>
      </c>
      <c r="F148" t="s">
        <v>7515</v>
      </c>
      <c r="G148" t="s">
        <v>7516</v>
      </c>
      <c r="H148">
        <v>0</v>
      </c>
    </row>
    <row r="149" spans="1:8" x14ac:dyDescent="0.25">
      <c r="A149" t="s">
        <v>5002</v>
      </c>
      <c r="B149" s="1" t="s">
        <v>7677</v>
      </c>
      <c r="C149" t="s">
        <v>306</v>
      </c>
      <c r="D149" t="s">
        <v>2670</v>
      </c>
      <c r="E149" t="s">
        <v>7514</v>
      </c>
      <c r="F149" t="s">
        <v>7515</v>
      </c>
      <c r="G149" t="s">
        <v>7516</v>
      </c>
      <c r="H149">
        <v>0</v>
      </c>
    </row>
    <row r="150" spans="1:8" x14ac:dyDescent="0.25">
      <c r="A150" t="s">
        <v>5002</v>
      </c>
      <c r="B150" s="1" t="s">
        <v>7678</v>
      </c>
      <c r="C150" t="s">
        <v>307</v>
      </c>
      <c r="D150" t="s">
        <v>2671</v>
      </c>
      <c r="E150" t="s">
        <v>7511</v>
      </c>
      <c r="F150" t="s">
        <v>4996</v>
      </c>
      <c r="G150" t="s">
        <v>7516</v>
      </c>
      <c r="H150">
        <v>0</v>
      </c>
    </row>
    <row r="151" spans="1:8" x14ac:dyDescent="0.25">
      <c r="A151" t="s">
        <v>5002</v>
      </c>
      <c r="B151" s="1" t="s">
        <v>7679</v>
      </c>
      <c r="C151" t="s">
        <v>395</v>
      </c>
      <c r="D151" t="s">
        <v>2729</v>
      </c>
      <c r="E151" t="s">
        <v>7514</v>
      </c>
      <c r="F151" t="s">
        <v>7680</v>
      </c>
      <c r="G151" t="s">
        <v>7545</v>
      </c>
      <c r="H151">
        <v>0</v>
      </c>
    </row>
    <row r="152" spans="1:8" x14ac:dyDescent="0.25">
      <c r="A152" t="s">
        <v>5002</v>
      </c>
      <c r="B152" s="1" t="s">
        <v>7681</v>
      </c>
      <c r="C152" t="s">
        <v>396</v>
      </c>
      <c r="D152" t="s">
        <v>2730</v>
      </c>
      <c r="E152" t="s">
        <v>7514</v>
      </c>
      <c r="F152" t="s">
        <v>7680</v>
      </c>
      <c r="G152" t="s">
        <v>7545</v>
      </c>
      <c r="H152">
        <v>0</v>
      </c>
    </row>
    <row r="153" spans="1:8" x14ac:dyDescent="0.25">
      <c r="A153" t="s">
        <v>5002</v>
      </c>
      <c r="B153" s="1" t="s">
        <v>7682</v>
      </c>
      <c r="C153" t="s">
        <v>776</v>
      </c>
      <c r="D153" t="s">
        <v>3052</v>
      </c>
      <c r="E153" t="s">
        <v>7514</v>
      </c>
      <c r="F153" t="s">
        <v>7515</v>
      </c>
      <c r="G153" t="s">
        <v>7555</v>
      </c>
      <c r="H153">
        <v>0</v>
      </c>
    </row>
    <row r="154" spans="1:8" x14ac:dyDescent="0.25">
      <c r="A154" t="s">
        <v>5002</v>
      </c>
      <c r="B154" s="1" t="s">
        <v>7683</v>
      </c>
      <c r="C154" t="s">
        <v>308</v>
      </c>
      <c r="D154" t="s">
        <v>2672</v>
      </c>
      <c r="E154" t="s">
        <v>7514</v>
      </c>
      <c r="F154" t="s">
        <v>7515</v>
      </c>
      <c r="G154" t="s">
        <v>7513</v>
      </c>
      <c r="H154">
        <v>0</v>
      </c>
    </row>
    <row r="155" spans="1:8" x14ac:dyDescent="0.25">
      <c r="A155" t="s">
        <v>5002</v>
      </c>
      <c r="B155" s="1" t="s">
        <v>7684</v>
      </c>
      <c r="C155" t="s">
        <v>777</v>
      </c>
      <c r="D155" t="s">
        <v>3053</v>
      </c>
      <c r="E155" t="s">
        <v>7514</v>
      </c>
      <c r="F155" t="s">
        <v>7515</v>
      </c>
      <c r="G155" t="s">
        <v>7536</v>
      </c>
      <c r="H155">
        <v>0</v>
      </c>
    </row>
    <row r="156" spans="1:8" x14ac:dyDescent="0.25">
      <c r="A156" t="s">
        <v>5002</v>
      </c>
      <c r="B156" s="1" t="s">
        <v>7685</v>
      </c>
      <c r="C156" t="s">
        <v>1001</v>
      </c>
      <c r="D156" t="s">
        <v>3218</v>
      </c>
      <c r="E156" t="s">
        <v>7514</v>
      </c>
      <c r="F156" t="s">
        <v>7515</v>
      </c>
      <c r="G156" t="s">
        <v>7513</v>
      </c>
      <c r="H156">
        <v>0</v>
      </c>
    </row>
    <row r="157" spans="1:8" x14ac:dyDescent="0.25">
      <c r="A157" t="s">
        <v>5002</v>
      </c>
      <c r="B157" s="1" t="s">
        <v>7686</v>
      </c>
      <c r="C157" t="s">
        <v>778</v>
      </c>
      <c r="D157" t="s">
        <v>3054</v>
      </c>
      <c r="E157" t="s">
        <v>7514</v>
      </c>
      <c r="F157" t="s">
        <v>7515</v>
      </c>
      <c r="G157" t="s">
        <v>7513</v>
      </c>
      <c r="H157">
        <v>0</v>
      </c>
    </row>
    <row r="158" spans="1:8" x14ac:dyDescent="0.25">
      <c r="A158" t="s">
        <v>5002</v>
      </c>
      <c r="B158" s="1" t="s">
        <v>7687</v>
      </c>
      <c r="C158" t="s">
        <v>779</v>
      </c>
      <c r="D158" t="s">
        <v>3055</v>
      </c>
      <c r="E158" t="s">
        <v>7514</v>
      </c>
      <c r="F158" t="s">
        <v>7515</v>
      </c>
      <c r="G158" t="s">
        <v>7536</v>
      </c>
      <c r="H158">
        <v>0</v>
      </c>
    </row>
    <row r="159" spans="1:8" x14ac:dyDescent="0.25">
      <c r="A159" t="s">
        <v>5002</v>
      </c>
      <c r="B159" s="1" t="s">
        <v>7688</v>
      </c>
      <c r="C159" t="s">
        <v>780</v>
      </c>
      <c r="D159" t="s">
        <v>3056</v>
      </c>
      <c r="E159" t="s">
        <v>7514</v>
      </c>
      <c r="F159" t="s">
        <v>7515</v>
      </c>
      <c r="G159" t="s">
        <v>7513</v>
      </c>
      <c r="H159">
        <v>0</v>
      </c>
    </row>
    <row r="160" spans="1:8" x14ac:dyDescent="0.25">
      <c r="A160" t="s">
        <v>5002</v>
      </c>
      <c r="B160" s="1" t="s">
        <v>7689</v>
      </c>
      <c r="C160" t="s">
        <v>309</v>
      </c>
      <c r="D160" t="s">
        <v>7690</v>
      </c>
      <c r="E160" t="s">
        <v>7514</v>
      </c>
      <c r="F160" t="s">
        <v>7515</v>
      </c>
      <c r="G160" t="s">
        <v>7513</v>
      </c>
      <c r="H160">
        <v>0</v>
      </c>
    </row>
    <row r="161" spans="1:8" x14ac:dyDescent="0.25">
      <c r="A161" t="s">
        <v>5002</v>
      </c>
      <c r="B161" s="1" t="s">
        <v>7691</v>
      </c>
      <c r="C161" t="s">
        <v>310</v>
      </c>
      <c r="D161" t="s">
        <v>2673</v>
      </c>
      <c r="E161" t="s">
        <v>7514</v>
      </c>
      <c r="F161" t="s">
        <v>7515</v>
      </c>
      <c r="G161" t="s">
        <v>7513</v>
      </c>
      <c r="H161">
        <v>0</v>
      </c>
    </row>
    <row r="162" spans="1:8" x14ac:dyDescent="0.25">
      <c r="A162" t="s">
        <v>5002</v>
      </c>
      <c r="B162" s="1" t="s">
        <v>7692</v>
      </c>
      <c r="C162" t="s">
        <v>2410</v>
      </c>
      <c r="D162" t="s">
        <v>4529</v>
      </c>
      <c r="E162" t="s">
        <v>7514</v>
      </c>
      <c r="F162" t="s">
        <v>7515</v>
      </c>
      <c r="G162" t="s">
        <v>7513</v>
      </c>
      <c r="H162">
        <v>0</v>
      </c>
    </row>
    <row r="163" spans="1:8" x14ac:dyDescent="0.25">
      <c r="A163" t="s">
        <v>5002</v>
      </c>
      <c r="B163" s="1" t="s">
        <v>7693</v>
      </c>
      <c r="C163" t="s">
        <v>2411</v>
      </c>
      <c r="D163" t="s">
        <v>4530</v>
      </c>
      <c r="E163" t="s">
        <v>7514</v>
      </c>
      <c r="F163" t="s">
        <v>7515</v>
      </c>
      <c r="G163" t="s">
        <v>7513</v>
      </c>
      <c r="H163">
        <v>0</v>
      </c>
    </row>
    <row r="164" spans="1:8" x14ac:dyDescent="0.25">
      <c r="A164" t="s">
        <v>5002</v>
      </c>
      <c r="B164" s="1" t="s">
        <v>7694</v>
      </c>
      <c r="C164" t="s">
        <v>1002</v>
      </c>
      <c r="D164" t="s">
        <v>3219</v>
      </c>
      <c r="E164" t="s">
        <v>7514</v>
      </c>
      <c r="F164" t="s">
        <v>7515</v>
      </c>
      <c r="G164" t="s">
        <v>7513</v>
      </c>
      <c r="H164">
        <v>0</v>
      </c>
    </row>
    <row r="165" spans="1:8" x14ac:dyDescent="0.25">
      <c r="A165" t="s">
        <v>5002</v>
      </c>
      <c r="B165" s="1" t="s">
        <v>7695</v>
      </c>
      <c r="C165" t="s">
        <v>311</v>
      </c>
      <c r="D165" t="s">
        <v>2674</v>
      </c>
      <c r="E165" t="s">
        <v>7514</v>
      </c>
      <c r="F165" t="s">
        <v>7515</v>
      </c>
      <c r="G165" t="s">
        <v>7536</v>
      </c>
      <c r="H165">
        <v>0</v>
      </c>
    </row>
    <row r="166" spans="1:8" x14ac:dyDescent="0.25">
      <c r="A166" t="s">
        <v>5002</v>
      </c>
      <c r="B166" s="1" t="s">
        <v>7696</v>
      </c>
      <c r="C166" t="s">
        <v>819</v>
      </c>
      <c r="D166" t="s">
        <v>3087</v>
      </c>
      <c r="E166" t="s">
        <v>7518</v>
      </c>
      <c r="F166" t="s">
        <v>7697</v>
      </c>
      <c r="G166" t="s">
        <v>7513</v>
      </c>
      <c r="H166">
        <v>0</v>
      </c>
    </row>
    <row r="167" spans="1:8" x14ac:dyDescent="0.25">
      <c r="A167" t="s">
        <v>5002</v>
      </c>
      <c r="B167" s="1" t="s">
        <v>7698</v>
      </c>
      <c r="C167" t="s">
        <v>820</v>
      </c>
      <c r="D167" t="s">
        <v>3088</v>
      </c>
      <c r="E167" t="s">
        <v>7518</v>
      </c>
      <c r="F167" t="s">
        <v>7697</v>
      </c>
      <c r="G167" t="s">
        <v>7513</v>
      </c>
      <c r="H167">
        <v>0</v>
      </c>
    </row>
    <row r="168" spans="1:8" x14ac:dyDescent="0.25">
      <c r="A168" t="s">
        <v>5002</v>
      </c>
      <c r="B168" s="1" t="s">
        <v>7699</v>
      </c>
      <c r="C168" t="s">
        <v>1099</v>
      </c>
      <c r="D168" t="s">
        <v>3316</v>
      </c>
      <c r="E168" t="s">
        <v>7514</v>
      </c>
      <c r="F168" t="s">
        <v>7515</v>
      </c>
      <c r="G168" t="s">
        <v>7513</v>
      </c>
      <c r="H168">
        <v>0</v>
      </c>
    </row>
    <row r="169" spans="1:8" x14ac:dyDescent="0.25">
      <c r="A169" t="s">
        <v>5002</v>
      </c>
      <c r="B169" s="1" t="s">
        <v>7700</v>
      </c>
      <c r="C169" t="s">
        <v>14</v>
      </c>
      <c r="D169" t="s">
        <v>2415</v>
      </c>
      <c r="E169" t="s">
        <v>7514</v>
      </c>
      <c r="F169" t="s">
        <v>7515</v>
      </c>
      <c r="G169" t="s">
        <v>7522</v>
      </c>
      <c r="H169">
        <v>0</v>
      </c>
    </row>
    <row r="170" spans="1:8" x14ac:dyDescent="0.25">
      <c r="A170" t="s">
        <v>5002</v>
      </c>
      <c r="B170" s="1" t="s">
        <v>7701</v>
      </c>
      <c r="C170" t="s">
        <v>429</v>
      </c>
      <c r="D170" t="s">
        <v>2750</v>
      </c>
      <c r="E170" t="s">
        <v>7511</v>
      </c>
      <c r="F170" t="s">
        <v>4996</v>
      </c>
      <c r="G170" t="s">
        <v>7513</v>
      </c>
      <c r="H170">
        <v>0</v>
      </c>
    </row>
    <row r="171" spans="1:8" x14ac:dyDescent="0.25">
      <c r="A171" t="s">
        <v>5002</v>
      </c>
      <c r="B171" s="1" t="s">
        <v>7702</v>
      </c>
      <c r="C171" t="s">
        <v>34</v>
      </c>
      <c r="D171" t="s">
        <v>2428</v>
      </c>
      <c r="E171" t="s">
        <v>7514</v>
      </c>
      <c r="F171" t="s">
        <v>7515</v>
      </c>
      <c r="G171" t="s">
        <v>7513</v>
      </c>
      <c r="H171">
        <v>0</v>
      </c>
    </row>
    <row r="172" spans="1:8" x14ac:dyDescent="0.25">
      <c r="A172" t="s">
        <v>5002</v>
      </c>
      <c r="B172" s="1" t="s">
        <v>7703</v>
      </c>
      <c r="C172" t="s">
        <v>2320</v>
      </c>
      <c r="D172" t="s">
        <v>4455</v>
      </c>
      <c r="E172" t="s">
        <v>7511</v>
      </c>
      <c r="F172" t="s">
        <v>4996</v>
      </c>
      <c r="G172" t="s">
        <v>7513</v>
      </c>
      <c r="H172">
        <v>0</v>
      </c>
    </row>
    <row r="173" spans="1:8" x14ac:dyDescent="0.25">
      <c r="A173" t="s">
        <v>5002</v>
      </c>
      <c r="B173" s="1" t="s">
        <v>7704</v>
      </c>
      <c r="C173" t="s">
        <v>2321</v>
      </c>
      <c r="D173" t="s">
        <v>7705</v>
      </c>
      <c r="E173" t="s">
        <v>7511</v>
      </c>
      <c r="F173" t="s">
        <v>4996</v>
      </c>
      <c r="G173" t="s">
        <v>7516</v>
      </c>
      <c r="H173">
        <v>0</v>
      </c>
    </row>
    <row r="174" spans="1:8" x14ac:dyDescent="0.25">
      <c r="A174" t="s">
        <v>5002</v>
      </c>
      <c r="B174" s="1" t="s">
        <v>7706</v>
      </c>
      <c r="C174" t="s">
        <v>2322</v>
      </c>
      <c r="D174" t="s">
        <v>7707</v>
      </c>
      <c r="E174" t="s">
        <v>7511</v>
      </c>
      <c r="F174" t="s">
        <v>4996</v>
      </c>
      <c r="G174" t="s">
        <v>7516</v>
      </c>
      <c r="H174">
        <v>0</v>
      </c>
    </row>
    <row r="175" spans="1:8" x14ac:dyDescent="0.25">
      <c r="A175" t="s">
        <v>5002</v>
      </c>
      <c r="B175" s="1" t="s">
        <v>7708</v>
      </c>
      <c r="C175" t="s">
        <v>2323</v>
      </c>
      <c r="D175" t="s">
        <v>7709</v>
      </c>
      <c r="E175" t="s">
        <v>7511</v>
      </c>
      <c r="F175" t="s">
        <v>4996</v>
      </c>
      <c r="G175" t="s">
        <v>7516</v>
      </c>
      <c r="H175">
        <v>0</v>
      </c>
    </row>
    <row r="176" spans="1:8" x14ac:dyDescent="0.25">
      <c r="A176" t="s">
        <v>5002</v>
      </c>
      <c r="B176" s="1" t="s">
        <v>7710</v>
      </c>
      <c r="C176" t="s">
        <v>2324</v>
      </c>
      <c r="D176" t="s">
        <v>4456</v>
      </c>
      <c r="E176" t="s">
        <v>7511</v>
      </c>
      <c r="F176" t="s">
        <v>4996</v>
      </c>
      <c r="G176" t="s">
        <v>7516</v>
      </c>
      <c r="H176">
        <v>0</v>
      </c>
    </row>
    <row r="177" spans="1:8" x14ac:dyDescent="0.25">
      <c r="A177" t="s">
        <v>5002</v>
      </c>
      <c r="B177" s="1" t="s">
        <v>7711</v>
      </c>
      <c r="C177" t="s">
        <v>2325</v>
      </c>
      <c r="D177" t="s">
        <v>4457</v>
      </c>
      <c r="E177" t="s">
        <v>7511</v>
      </c>
      <c r="F177" t="s">
        <v>4996</v>
      </c>
      <c r="G177" t="s">
        <v>7516</v>
      </c>
      <c r="H177">
        <v>0</v>
      </c>
    </row>
    <row r="178" spans="1:8" x14ac:dyDescent="0.25">
      <c r="A178" t="s">
        <v>5002</v>
      </c>
      <c r="B178" s="1" t="s">
        <v>7712</v>
      </c>
      <c r="C178" t="s">
        <v>2326</v>
      </c>
      <c r="D178" t="s">
        <v>4458</v>
      </c>
      <c r="E178" t="s">
        <v>7511</v>
      </c>
      <c r="F178" t="s">
        <v>4996</v>
      </c>
      <c r="G178" t="s">
        <v>7516</v>
      </c>
      <c r="H178">
        <v>0</v>
      </c>
    </row>
    <row r="179" spans="1:8" x14ac:dyDescent="0.25">
      <c r="A179" t="s">
        <v>5002</v>
      </c>
      <c r="B179" s="1" t="s">
        <v>7713</v>
      </c>
      <c r="C179" t="s">
        <v>1108</v>
      </c>
      <c r="D179" t="s">
        <v>3326</v>
      </c>
      <c r="E179" t="s">
        <v>7511</v>
      </c>
      <c r="F179" t="s">
        <v>4996</v>
      </c>
      <c r="G179" t="s">
        <v>7513</v>
      </c>
      <c r="H179">
        <v>0</v>
      </c>
    </row>
    <row r="180" spans="1:8" x14ac:dyDescent="0.25">
      <c r="A180" t="s">
        <v>5002</v>
      </c>
      <c r="B180" s="1" t="s">
        <v>7714</v>
      </c>
      <c r="C180" t="s">
        <v>980</v>
      </c>
      <c r="D180" t="s">
        <v>3200</v>
      </c>
      <c r="E180" t="s">
        <v>7511</v>
      </c>
      <c r="F180" t="s">
        <v>4996</v>
      </c>
      <c r="G180" t="s">
        <v>7513</v>
      </c>
      <c r="H180">
        <v>0</v>
      </c>
    </row>
    <row r="181" spans="1:8" x14ac:dyDescent="0.25">
      <c r="A181" t="s">
        <v>5002</v>
      </c>
      <c r="B181" s="1" t="s">
        <v>7715</v>
      </c>
      <c r="C181" t="s">
        <v>981</v>
      </c>
      <c r="D181" t="s">
        <v>7716</v>
      </c>
      <c r="E181" t="s">
        <v>7511</v>
      </c>
      <c r="F181" t="s">
        <v>4996</v>
      </c>
      <c r="G181" t="s">
        <v>7513</v>
      </c>
      <c r="H181">
        <v>0</v>
      </c>
    </row>
    <row r="182" spans="1:8" x14ac:dyDescent="0.25">
      <c r="A182" t="s">
        <v>5002</v>
      </c>
      <c r="B182" s="1" t="s">
        <v>7717</v>
      </c>
      <c r="C182" t="s">
        <v>51</v>
      </c>
      <c r="D182" t="s">
        <v>2445</v>
      </c>
      <c r="E182" t="s">
        <v>7511</v>
      </c>
      <c r="F182" t="s">
        <v>4996</v>
      </c>
      <c r="G182" t="s">
        <v>7545</v>
      </c>
      <c r="H182">
        <v>0</v>
      </c>
    </row>
    <row r="183" spans="1:8" x14ac:dyDescent="0.25">
      <c r="A183" t="s">
        <v>5002</v>
      </c>
      <c r="B183" s="1" t="s">
        <v>7718</v>
      </c>
      <c r="C183" t="s">
        <v>54</v>
      </c>
      <c r="D183" t="s">
        <v>2448</v>
      </c>
      <c r="E183" t="s">
        <v>7511</v>
      </c>
      <c r="F183" t="s">
        <v>4996</v>
      </c>
      <c r="G183" t="s">
        <v>7545</v>
      </c>
      <c r="H183">
        <v>0</v>
      </c>
    </row>
    <row r="184" spans="1:8" x14ac:dyDescent="0.25">
      <c r="A184" t="s">
        <v>5002</v>
      </c>
      <c r="B184" s="1" t="s">
        <v>7719</v>
      </c>
      <c r="C184" t="s">
        <v>55</v>
      </c>
      <c r="D184" t="s">
        <v>2449</v>
      </c>
      <c r="E184" t="s">
        <v>7511</v>
      </c>
      <c r="F184" t="s">
        <v>4996</v>
      </c>
      <c r="G184" t="s">
        <v>7545</v>
      </c>
      <c r="H184">
        <v>0</v>
      </c>
    </row>
    <row r="185" spans="1:8" x14ac:dyDescent="0.25">
      <c r="A185" t="s">
        <v>5002</v>
      </c>
      <c r="B185" s="1" t="s">
        <v>7720</v>
      </c>
      <c r="C185" t="s">
        <v>56</v>
      </c>
      <c r="D185" t="s">
        <v>2450</v>
      </c>
      <c r="E185" t="s">
        <v>7511</v>
      </c>
      <c r="F185" t="s">
        <v>4996</v>
      </c>
      <c r="G185" t="s">
        <v>7516</v>
      </c>
      <c r="H185">
        <v>0</v>
      </c>
    </row>
    <row r="186" spans="1:8" x14ac:dyDescent="0.25">
      <c r="A186" t="s">
        <v>5002</v>
      </c>
      <c r="B186" s="1" t="s">
        <v>7721</v>
      </c>
      <c r="C186" t="s">
        <v>57</v>
      </c>
      <c r="D186" t="s">
        <v>2451</v>
      </c>
      <c r="E186" t="s">
        <v>7511</v>
      </c>
      <c r="F186" t="s">
        <v>4996</v>
      </c>
      <c r="G186" t="s">
        <v>7516</v>
      </c>
      <c r="H186">
        <v>0</v>
      </c>
    </row>
    <row r="187" spans="1:8" x14ac:dyDescent="0.25">
      <c r="A187" t="s">
        <v>5002</v>
      </c>
      <c r="B187" s="1" t="s">
        <v>7722</v>
      </c>
      <c r="C187" t="s">
        <v>63</v>
      </c>
      <c r="D187" t="s">
        <v>2453</v>
      </c>
      <c r="E187" t="s">
        <v>7511</v>
      </c>
      <c r="F187" t="s">
        <v>4996</v>
      </c>
      <c r="G187" t="s">
        <v>7545</v>
      </c>
      <c r="H187">
        <v>0</v>
      </c>
    </row>
    <row r="188" spans="1:8" x14ac:dyDescent="0.25">
      <c r="A188" t="s">
        <v>5002</v>
      </c>
      <c r="B188" s="1" t="s">
        <v>7723</v>
      </c>
      <c r="C188" t="s">
        <v>16</v>
      </c>
      <c r="D188" t="s">
        <v>2417</v>
      </c>
      <c r="E188" t="s">
        <v>7514</v>
      </c>
      <c r="F188" t="s">
        <v>7515</v>
      </c>
      <c r="G188" t="s">
        <v>7545</v>
      </c>
      <c r="H188">
        <v>0</v>
      </c>
    </row>
    <row r="189" spans="1:8" x14ac:dyDescent="0.25">
      <c r="A189" t="s">
        <v>5002</v>
      </c>
      <c r="B189" s="1" t="s">
        <v>7724</v>
      </c>
      <c r="C189" t="s">
        <v>17</v>
      </c>
      <c r="D189" t="s">
        <v>2418</v>
      </c>
      <c r="E189" t="s">
        <v>7551</v>
      </c>
      <c r="F189" t="s">
        <v>7515</v>
      </c>
      <c r="G189" t="s">
        <v>7513</v>
      </c>
      <c r="H189">
        <v>0</v>
      </c>
    </row>
    <row r="190" spans="1:8" x14ac:dyDescent="0.25">
      <c r="A190" t="s">
        <v>7</v>
      </c>
      <c r="B190" s="1" t="s">
        <v>7725</v>
      </c>
      <c r="C190" t="s">
        <v>857</v>
      </c>
      <c r="D190" t="s">
        <v>3104</v>
      </c>
      <c r="E190" t="s">
        <v>7514</v>
      </c>
      <c r="F190" t="s">
        <v>7515</v>
      </c>
      <c r="G190" t="s">
        <v>7513</v>
      </c>
      <c r="H190">
        <v>0</v>
      </c>
    </row>
    <row r="191" spans="1:8" x14ac:dyDescent="0.25">
      <c r="A191" t="s">
        <v>7</v>
      </c>
      <c r="B191" s="1" t="s">
        <v>7726</v>
      </c>
      <c r="C191" t="s">
        <v>1227</v>
      </c>
      <c r="D191" t="s">
        <v>3425</v>
      </c>
      <c r="E191" t="s">
        <v>7514</v>
      </c>
      <c r="F191" t="s">
        <v>7515</v>
      </c>
      <c r="G191" t="s">
        <v>7513</v>
      </c>
      <c r="H191">
        <v>0</v>
      </c>
    </row>
    <row r="192" spans="1:8" x14ac:dyDescent="0.25">
      <c r="A192" t="s">
        <v>7</v>
      </c>
      <c r="B192" s="1" t="s">
        <v>7727</v>
      </c>
      <c r="C192" t="s">
        <v>2295</v>
      </c>
      <c r="D192" t="s">
        <v>4429</v>
      </c>
      <c r="E192" t="s">
        <v>7514</v>
      </c>
      <c r="F192" t="s">
        <v>7515</v>
      </c>
      <c r="G192" t="s">
        <v>7513</v>
      </c>
      <c r="H192">
        <v>0</v>
      </c>
    </row>
    <row r="193" spans="1:8" x14ac:dyDescent="0.25">
      <c r="A193" t="s">
        <v>7</v>
      </c>
      <c r="B193" s="1" t="s">
        <v>7728</v>
      </c>
      <c r="C193" t="s">
        <v>2296</v>
      </c>
      <c r="D193" t="s">
        <v>4430</v>
      </c>
      <c r="E193" t="s">
        <v>7514</v>
      </c>
      <c r="F193" t="s">
        <v>7515</v>
      </c>
      <c r="G193" t="s">
        <v>7513</v>
      </c>
      <c r="H193">
        <v>0</v>
      </c>
    </row>
    <row r="194" spans="1:8" x14ac:dyDescent="0.25">
      <c r="A194" t="s">
        <v>7</v>
      </c>
      <c r="B194" s="1" t="s">
        <v>7729</v>
      </c>
      <c r="C194" t="s">
        <v>836</v>
      </c>
      <c r="D194" t="s">
        <v>7730</v>
      </c>
      <c r="E194" t="s">
        <v>7514</v>
      </c>
      <c r="F194" t="s">
        <v>7515</v>
      </c>
      <c r="G194" t="s">
        <v>7513</v>
      </c>
      <c r="H194">
        <v>0</v>
      </c>
    </row>
    <row r="195" spans="1:8" x14ac:dyDescent="0.25">
      <c r="A195" t="s">
        <v>7</v>
      </c>
      <c r="B195" s="1" t="s">
        <v>7731</v>
      </c>
      <c r="C195" t="s">
        <v>837</v>
      </c>
      <c r="D195" t="s">
        <v>7732</v>
      </c>
      <c r="E195" t="s">
        <v>7514</v>
      </c>
      <c r="F195" t="s">
        <v>7515</v>
      </c>
      <c r="G195" t="s">
        <v>7513</v>
      </c>
      <c r="H195">
        <v>0</v>
      </c>
    </row>
    <row r="196" spans="1:8" x14ac:dyDescent="0.25">
      <c r="A196" t="s">
        <v>7</v>
      </c>
      <c r="B196" s="1" t="s">
        <v>7733</v>
      </c>
      <c r="C196" t="s">
        <v>838</v>
      </c>
      <c r="D196" t="s">
        <v>7734</v>
      </c>
      <c r="E196" t="s">
        <v>7514</v>
      </c>
      <c r="F196" t="s">
        <v>7515</v>
      </c>
      <c r="G196" t="s">
        <v>7516</v>
      </c>
      <c r="H196">
        <v>0</v>
      </c>
    </row>
    <row r="197" spans="1:8" x14ac:dyDescent="0.25">
      <c r="A197" t="s">
        <v>7</v>
      </c>
      <c r="B197" s="1" t="s">
        <v>7735</v>
      </c>
      <c r="C197" t="s">
        <v>839</v>
      </c>
      <c r="D197" t="s">
        <v>7736</v>
      </c>
      <c r="E197" t="s">
        <v>7514</v>
      </c>
      <c r="F197" t="s">
        <v>7515</v>
      </c>
      <c r="G197" t="s">
        <v>7516</v>
      </c>
      <c r="H197">
        <v>0</v>
      </c>
    </row>
    <row r="198" spans="1:8" x14ac:dyDescent="0.25">
      <c r="A198" t="s">
        <v>7</v>
      </c>
      <c r="B198" s="1" t="s">
        <v>7737</v>
      </c>
      <c r="C198" t="s">
        <v>840</v>
      </c>
      <c r="D198" t="s">
        <v>7738</v>
      </c>
      <c r="E198" t="s">
        <v>7514</v>
      </c>
      <c r="F198" t="s">
        <v>7515</v>
      </c>
      <c r="G198" t="s">
        <v>7516</v>
      </c>
      <c r="H198">
        <v>0</v>
      </c>
    </row>
    <row r="199" spans="1:8" x14ac:dyDescent="0.25">
      <c r="A199" t="s">
        <v>7</v>
      </c>
      <c r="B199" s="1" t="s">
        <v>7739</v>
      </c>
      <c r="C199" t="s">
        <v>841</v>
      </c>
      <c r="D199" t="s">
        <v>7740</v>
      </c>
      <c r="E199" t="s">
        <v>7514</v>
      </c>
      <c r="F199" t="s">
        <v>7515</v>
      </c>
      <c r="G199" t="s">
        <v>7513</v>
      </c>
      <c r="H199">
        <v>0</v>
      </c>
    </row>
    <row r="200" spans="1:8" x14ac:dyDescent="0.25">
      <c r="A200" t="s">
        <v>7</v>
      </c>
      <c r="B200" s="1" t="s">
        <v>7741</v>
      </c>
      <c r="C200" t="s">
        <v>842</v>
      </c>
      <c r="D200" t="s">
        <v>7742</v>
      </c>
      <c r="E200" t="s">
        <v>7514</v>
      </c>
      <c r="F200" t="s">
        <v>7515</v>
      </c>
      <c r="G200" t="s">
        <v>7513</v>
      </c>
      <c r="H200">
        <v>0</v>
      </c>
    </row>
    <row r="201" spans="1:8" x14ac:dyDescent="0.25">
      <c r="A201" t="s">
        <v>7</v>
      </c>
      <c r="B201" s="1" t="s">
        <v>7743</v>
      </c>
      <c r="C201" t="s">
        <v>843</v>
      </c>
      <c r="D201" t="s">
        <v>7744</v>
      </c>
      <c r="E201" t="s">
        <v>7514</v>
      </c>
      <c r="F201" t="s">
        <v>7515</v>
      </c>
      <c r="G201" t="s">
        <v>7513</v>
      </c>
      <c r="H201">
        <v>0</v>
      </c>
    </row>
    <row r="202" spans="1:8" x14ac:dyDescent="0.25">
      <c r="A202" t="s">
        <v>7</v>
      </c>
      <c r="B202" s="1" t="s">
        <v>7745</v>
      </c>
      <c r="C202" t="s">
        <v>1228</v>
      </c>
      <c r="D202" t="s">
        <v>3426</v>
      </c>
      <c r="E202" t="s">
        <v>7514</v>
      </c>
      <c r="F202" t="s">
        <v>7515</v>
      </c>
      <c r="G202" t="s">
        <v>7513</v>
      </c>
      <c r="H202">
        <v>0</v>
      </c>
    </row>
    <row r="203" spans="1:8" x14ac:dyDescent="0.25">
      <c r="A203" t="s">
        <v>7</v>
      </c>
      <c r="B203" s="1" t="s">
        <v>7746</v>
      </c>
      <c r="C203" t="s">
        <v>781</v>
      </c>
      <c r="D203" t="s">
        <v>3057</v>
      </c>
      <c r="E203" t="s">
        <v>7514</v>
      </c>
      <c r="F203" t="s">
        <v>7515</v>
      </c>
      <c r="G203" t="s">
        <v>7513</v>
      </c>
      <c r="H203">
        <v>0</v>
      </c>
    </row>
    <row r="204" spans="1:8" x14ac:dyDescent="0.25">
      <c r="A204" t="s">
        <v>7</v>
      </c>
      <c r="B204" s="1" t="s">
        <v>7747</v>
      </c>
      <c r="C204" t="s">
        <v>782</v>
      </c>
      <c r="D204" t="s">
        <v>3058</v>
      </c>
      <c r="E204" t="s">
        <v>7514</v>
      </c>
      <c r="F204" t="s">
        <v>7515</v>
      </c>
      <c r="G204" t="s">
        <v>7513</v>
      </c>
      <c r="H204">
        <v>0</v>
      </c>
    </row>
    <row r="205" spans="1:8" x14ac:dyDescent="0.25">
      <c r="A205" t="s">
        <v>7</v>
      </c>
      <c r="B205" s="1" t="s">
        <v>7748</v>
      </c>
      <c r="C205" t="s">
        <v>2283</v>
      </c>
      <c r="D205" t="s">
        <v>4416</v>
      </c>
      <c r="E205" t="s">
        <v>7514</v>
      </c>
      <c r="F205" t="s">
        <v>7515</v>
      </c>
      <c r="G205" t="s">
        <v>7513</v>
      </c>
      <c r="H205">
        <v>0</v>
      </c>
    </row>
    <row r="206" spans="1:8" x14ac:dyDescent="0.25">
      <c r="A206" t="s">
        <v>7</v>
      </c>
      <c r="B206" s="1" t="s">
        <v>7749</v>
      </c>
      <c r="C206" t="s">
        <v>850</v>
      </c>
      <c r="D206" t="s">
        <v>7750</v>
      </c>
      <c r="E206" t="s">
        <v>7514</v>
      </c>
      <c r="F206" t="s">
        <v>7515</v>
      </c>
      <c r="G206" t="s">
        <v>7516</v>
      </c>
      <c r="H206">
        <v>0</v>
      </c>
    </row>
    <row r="207" spans="1:8" x14ac:dyDescent="0.25">
      <c r="A207" t="s">
        <v>7</v>
      </c>
      <c r="B207" s="1" t="s">
        <v>7751</v>
      </c>
      <c r="C207" t="s">
        <v>851</v>
      </c>
      <c r="D207" t="s">
        <v>7752</v>
      </c>
      <c r="E207" t="s">
        <v>7514</v>
      </c>
      <c r="F207" t="s">
        <v>7515</v>
      </c>
      <c r="G207" t="s">
        <v>7516</v>
      </c>
      <c r="H207">
        <v>0</v>
      </c>
    </row>
    <row r="208" spans="1:8" x14ac:dyDescent="0.25">
      <c r="A208" t="s">
        <v>7</v>
      </c>
      <c r="B208" s="1" t="s">
        <v>7753</v>
      </c>
      <c r="C208" t="s">
        <v>852</v>
      </c>
      <c r="D208" t="s">
        <v>7754</v>
      </c>
      <c r="E208" t="s">
        <v>7514</v>
      </c>
      <c r="F208" t="s">
        <v>7515</v>
      </c>
      <c r="G208" t="s">
        <v>7516</v>
      </c>
      <c r="H208">
        <v>0</v>
      </c>
    </row>
    <row r="209" spans="1:8" x14ac:dyDescent="0.25">
      <c r="A209" t="s">
        <v>7</v>
      </c>
      <c r="B209" s="1" t="s">
        <v>7755</v>
      </c>
      <c r="C209" t="s">
        <v>916</v>
      </c>
      <c r="D209" t="s">
        <v>7756</v>
      </c>
      <c r="E209" t="s">
        <v>7514</v>
      </c>
      <c r="F209" t="s">
        <v>7515</v>
      </c>
      <c r="G209" t="s">
        <v>7516</v>
      </c>
      <c r="H209">
        <v>0</v>
      </c>
    </row>
    <row r="210" spans="1:8" x14ac:dyDescent="0.25">
      <c r="A210" t="s">
        <v>7</v>
      </c>
      <c r="B210" s="1" t="s">
        <v>7757</v>
      </c>
      <c r="C210" t="s">
        <v>917</v>
      </c>
      <c r="D210" t="s">
        <v>7758</v>
      </c>
      <c r="E210" t="s">
        <v>7514</v>
      </c>
      <c r="F210" t="s">
        <v>7515</v>
      </c>
      <c r="G210" t="s">
        <v>7513</v>
      </c>
      <c r="H210">
        <v>0</v>
      </c>
    </row>
    <row r="211" spans="1:8" x14ac:dyDescent="0.25">
      <c r="A211" t="s">
        <v>7</v>
      </c>
      <c r="B211" s="1" t="s">
        <v>7759</v>
      </c>
      <c r="C211" t="s">
        <v>316</v>
      </c>
      <c r="D211" t="s">
        <v>2678</v>
      </c>
      <c r="E211" t="s">
        <v>7514</v>
      </c>
      <c r="F211" t="s">
        <v>7515</v>
      </c>
      <c r="G211" t="s">
        <v>7513</v>
      </c>
      <c r="H211">
        <v>0</v>
      </c>
    </row>
    <row r="212" spans="1:8" x14ac:dyDescent="0.25">
      <c r="A212" t="s">
        <v>7</v>
      </c>
      <c r="B212" s="1" t="s">
        <v>7760</v>
      </c>
      <c r="C212" t="s">
        <v>317</v>
      </c>
      <c r="D212" t="s">
        <v>4807</v>
      </c>
      <c r="E212" t="s">
        <v>7514</v>
      </c>
      <c r="F212" t="s">
        <v>7515</v>
      </c>
      <c r="G212" t="s">
        <v>7513</v>
      </c>
      <c r="H212">
        <v>0</v>
      </c>
    </row>
    <row r="213" spans="1:8" x14ac:dyDescent="0.25">
      <c r="A213" t="s">
        <v>7</v>
      </c>
      <c r="B213" s="1" t="s">
        <v>7761</v>
      </c>
      <c r="C213" t="s">
        <v>403</v>
      </c>
      <c r="D213" t="s">
        <v>2734</v>
      </c>
      <c r="E213" t="s">
        <v>7514</v>
      </c>
      <c r="F213" t="s">
        <v>7515</v>
      </c>
      <c r="G213" t="s">
        <v>7513</v>
      </c>
      <c r="H213">
        <v>0</v>
      </c>
    </row>
    <row r="214" spans="1:8" x14ac:dyDescent="0.25">
      <c r="A214" t="s">
        <v>7</v>
      </c>
      <c r="B214" s="1" t="s">
        <v>7762</v>
      </c>
      <c r="C214" t="s">
        <v>404</v>
      </c>
      <c r="D214" t="s">
        <v>7763</v>
      </c>
      <c r="E214" t="s">
        <v>7514</v>
      </c>
      <c r="F214" t="s">
        <v>7515</v>
      </c>
      <c r="G214" t="s">
        <v>7513</v>
      </c>
      <c r="H214">
        <v>0</v>
      </c>
    </row>
    <row r="215" spans="1:8" x14ac:dyDescent="0.25">
      <c r="A215" t="s">
        <v>7</v>
      </c>
      <c r="B215" s="1" t="s">
        <v>7764</v>
      </c>
      <c r="C215" t="s">
        <v>405</v>
      </c>
      <c r="D215" t="s">
        <v>2735</v>
      </c>
      <c r="E215" t="s">
        <v>7514</v>
      </c>
      <c r="F215" t="s">
        <v>7515</v>
      </c>
      <c r="G215" t="s">
        <v>7513</v>
      </c>
      <c r="H215">
        <v>0</v>
      </c>
    </row>
    <row r="216" spans="1:8" x14ac:dyDescent="0.25">
      <c r="A216" t="s">
        <v>7</v>
      </c>
      <c r="B216" s="1" t="s">
        <v>7765</v>
      </c>
      <c r="C216" t="s">
        <v>406</v>
      </c>
      <c r="D216" t="s">
        <v>7766</v>
      </c>
      <c r="E216" t="s">
        <v>7514</v>
      </c>
      <c r="F216" t="s">
        <v>7515</v>
      </c>
      <c r="G216" t="s">
        <v>7513</v>
      </c>
      <c r="H216">
        <v>0</v>
      </c>
    </row>
    <row r="217" spans="1:8" x14ac:dyDescent="0.25">
      <c r="A217" t="s">
        <v>7</v>
      </c>
      <c r="B217" s="1" t="s">
        <v>7767</v>
      </c>
      <c r="C217" t="s">
        <v>854</v>
      </c>
      <c r="D217" t="s">
        <v>3103</v>
      </c>
      <c r="E217" t="s">
        <v>7514</v>
      </c>
      <c r="F217" t="s">
        <v>7768</v>
      </c>
      <c r="G217" t="s">
        <v>7513</v>
      </c>
      <c r="H217">
        <v>0</v>
      </c>
    </row>
    <row r="218" spans="1:8" x14ac:dyDescent="0.25">
      <c r="A218" t="s">
        <v>7</v>
      </c>
      <c r="B218" s="1" t="s">
        <v>7769</v>
      </c>
      <c r="C218" t="s">
        <v>855</v>
      </c>
      <c r="D218" t="s">
        <v>7770</v>
      </c>
      <c r="E218" t="s">
        <v>7514</v>
      </c>
      <c r="F218" t="s">
        <v>7768</v>
      </c>
      <c r="G218" t="s">
        <v>7513</v>
      </c>
      <c r="H218">
        <v>0</v>
      </c>
    </row>
    <row r="219" spans="1:8" x14ac:dyDescent="0.25">
      <c r="A219" t="s">
        <v>7</v>
      </c>
      <c r="B219" s="1" t="s">
        <v>7771</v>
      </c>
      <c r="C219" t="s">
        <v>856</v>
      </c>
      <c r="D219" t="s">
        <v>7772</v>
      </c>
      <c r="E219" t="s">
        <v>7514</v>
      </c>
      <c r="F219" t="s">
        <v>7768</v>
      </c>
      <c r="G219" t="s">
        <v>7513</v>
      </c>
      <c r="H219">
        <v>0</v>
      </c>
    </row>
    <row r="220" spans="1:8" x14ac:dyDescent="0.25">
      <c r="A220" t="s">
        <v>7</v>
      </c>
      <c r="B220" s="1" t="s">
        <v>7773</v>
      </c>
      <c r="C220" t="s">
        <v>2279</v>
      </c>
      <c r="D220" t="s">
        <v>4411</v>
      </c>
      <c r="E220" t="s">
        <v>7514</v>
      </c>
      <c r="F220" t="s">
        <v>7515</v>
      </c>
      <c r="G220" t="s">
        <v>7513</v>
      </c>
      <c r="H220">
        <v>0</v>
      </c>
    </row>
    <row r="221" spans="1:8" x14ac:dyDescent="0.25">
      <c r="A221" t="s">
        <v>7</v>
      </c>
      <c r="B221" s="1" t="s">
        <v>7774</v>
      </c>
      <c r="C221" t="s">
        <v>2280</v>
      </c>
      <c r="D221" t="s">
        <v>4412</v>
      </c>
      <c r="E221" t="s">
        <v>7775</v>
      </c>
      <c r="F221" t="s">
        <v>7515</v>
      </c>
      <c r="G221" t="s">
        <v>7513</v>
      </c>
      <c r="H221">
        <v>0</v>
      </c>
    </row>
    <row r="222" spans="1:8" x14ac:dyDescent="0.25">
      <c r="A222" t="s">
        <v>7</v>
      </c>
      <c r="B222" s="1" t="s">
        <v>7776</v>
      </c>
      <c r="C222" t="s">
        <v>2281</v>
      </c>
      <c r="D222" t="s">
        <v>4413</v>
      </c>
      <c r="E222" t="s">
        <v>7514</v>
      </c>
      <c r="F222" t="s">
        <v>7515</v>
      </c>
      <c r="G222" t="s">
        <v>7513</v>
      </c>
      <c r="H222">
        <v>0</v>
      </c>
    </row>
    <row r="223" spans="1:8" x14ac:dyDescent="0.25">
      <c r="A223" t="s">
        <v>7</v>
      </c>
      <c r="B223" s="1" t="s">
        <v>7777</v>
      </c>
      <c r="C223" t="s">
        <v>318</v>
      </c>
      <c r="D223" t="s">
        <v>2679</v>
      </c>
      <c r="E223" t="s">
        <v>7775</v>
      </c>
      <c r="F223" t="s">
        <v>7515</v>
      </c>
      <c r="G223" t="s">
        <v>7513</v>
      </c>
      <c r="H223">
        <v>0</v>
      </c>
    </row>
    <row r="224" spans="1:8" x14ac:dyDescent="0.25">
      <c r="A224" t="s">
        <v>7</v>
      </c>
      <c r="B224" s="1" t="s">
        <v>7778</v>
      </c>
      <c r="C224" t="s">
        <v>1238</v>
      </c>
      <c r="D224" t="s">
        <v>3435</v>
      </c>
      <c r="E224" t="s">
        <v>7514</v>
      </c>
      <c r="F224" t="s">
        <v>7515</v>
      </c>
      <c r="G224" t="s">
        <v>7513</v>
      </c>
      <c r="H224">
        <v>0</v>
      </c>
    </row>
    <row r="225" spans="1:8" x14ac:dyDescent="0.25">
      <c r="A225" t="s">
        <v>7</v>
      </c>
      <c r="B225" s="1" t="s">
        <v>7779</v>
      </c>
      <c r="C225" t="s">
        <v>1239</v>
      </c>
      <c r="D225" t="s">
        <v>3436</v>
      </c>
      <c r="E225" t="s">
        <v>7514</v>
      </c>
      <c r="F225" t="s">
        <v>7515</v>
      </c>
      <c r="G225" t="s">
        <v>7513</v>
      </c>
      <c r="H225">
        <v>0</v>
      </c>
    </row>
    <row r="226" spans="1:8" x14ac:dyDescent="0.25">
      <c r="A226" t="s">
        <v>7</v>
      </c>
      <c r="B226" s="1" t="s">
        <v>7780</v>
      </c>
      <c r="C226" t="s">
        <v>1240</v>
      </c>
      <c r="D226" t="s">
        <v>3437</v>
      </c>
      <c r="E226" t="s">
        <v>7514</v>
      </c>
      <c r="F226" t="s">
        <v>7515</v>
      </c>
      <c r="G226" t="s">
        <v>7513</v>
      </c>
      <c r="H226">
        <v>0</v>
      </c>
    </row>
    <row r="227" spans="1:8" x14ac:dyDescent="0.25">
      <c r="A227" t="s">
        <v>7</v>
      </c>
      <c r="B227" s="1" t="s">
        <v>7781</v>
      </c>
      <c r="C227" t="s">
        <v>858</v>
      </c>
      <c r="D227" t="s">
        <v>3105</v>
      </c>
      <c r="E227" t="s">
        <v>7514</v>
      </c>
      <c r="F227" t="s">
        <v>7515</v>
      </c>
      <c r="G227" t="s">
        <v>7513</v>
      </c>
      <c r="H227">
        <v>0</v>
      </c>
    </row>
    <row r="228" spans="1:8" x14ac:dyDescent="0.25">
      <c r="A228" t="s">
        <v>7</v>
      </c>
      <c r="B228" s="1" t="s">
        <v>7782</v>
      </c>
      <c r="C228" t="s">
        <v>859</v>
      </c>
      <c r="D228" t="s">
        <v>3106</v>
      </c>
      <c r="E228" t="s">
        <v>7514</v>
      </c>
      <c r="F228" t="s">
        <v>7515</v>
      </c>
      <c r="G228" t="s">
        <v>7513</v>
      </c>
      <c r="H228">
        <v>0</v>
      </c>
    </row>
    <row r="229" spans="1:8" x14ac:dyDescent="0.25">
      <c r="A229" t="s">
        <v>7</v>
      </c>
      <c r="B229" s="1" t="s">
        <v>7783</v>
      </c>
      <c r="C229" t="s">
        <v>1229</v>
      </c>
      <c r="D229" t="s">
        <v>3427</v>
      </c>
      <c r="E229" t="s">
        <v>7514</v>
      </c>
      <c r="F229" t="s">
        <v>7515</v>
      </c>
      <c r="G229" t="s">
        <v>7513</v>
      </c>
      <c r="H229">
        <v>0</v>
      </c>
    </row>
    <row r="230" spans="1:8" x14ac:dyDescent="0.25">
      <c r="A230" t="s">
        <v>7</v>
      </c>
      <c r="B230" s="1" t="s">
        <v>7784</v>
      </c>
      <c r="C230" t="s">
        <v>913</v>
      </c>
      <c r="D230" t="s">
        <v>3150</v>
      </c>
      <c r="E230" t="s">
        <v>7514</v>
      </c>
      <c r="F230" t="s">
        <v>7515</v>
      </c>
      <c r="G230" t="s">
        <v>7513</v>
      </c>
      <c r="H230">
        <v>0</v>
      </c>
    </row>
    <row r="231" spans="1:8" x14ac:dyDescent="0.25">
      <c r="A231" t="s">
        <v>7</v>
      </c>
      <c r="B231" s="1" t="s">
        <v>7785</v>
      </c>
      <c r="C231" t="s">
        <v>904</v>
      </c>
      <c r="D231" t="s">
        <v>3141</v>
      </c>
      <c r="E231" t="s">
        <v>7514</v>
      </c>
      <c r="F231" t="s">
        <v>7515</v>
      </c>
      <c r="G231" t="s">
        <v>7513</v>
      </c>
      <c r="H231">
        <v>0</v>
      </c>
    </row>
    <row r="232" spans="1:8" x14ac:dyDescent="0.25">
      <c r="A232" t="s">
        <v>7</v>
      </c>
      <c r="B232" s="1" t="s">
        <v>7786</v>
      </c>
      <c r="C232" t="s">
        <v>905</v>
      </c>
      <c r="D232" t="s">
        <v>3142</v>
      </c>
      <c r="E232" t="s">
        <v>7514</v>
      </c>
      <c r="F232" t="s">
        <v>7515</v>
      </c>
      <c r="G232" t="s">
        <v>7513</v>
      </c>
      <c r="H232">
        <v>0</v>
      </c>
    </row>
    <row r="233" spans="1:8" x14ac:dyDescent="0.25">
      <c r="A233" t="s">
        <v>7</v>
      </c>
      <c r="B233" s="1" t="s">
        <v>7787</v>
      </c>
      <c r="C233" t="s">
        <v>906</v>
      </c>
      <c r="D233" t="s">
        <v>3143</v>
      </c>
      <c r="E233" t="s">
        <v>7514</v>
      </c>
      <c r="F233" t="s">
        <v>7515</v>
      </c>
      <c r="G233" t="s">
        <v>7513</v>
      </c>
      <c r="H233">
        <v>0</v>
      </c>
    </row>
    <row r="234" spans="1:8" x14ac:dyDescent="0.25">
      <c r="A234" t="s">
        <v>7</v>
      </c>
      <c r="B234" s="1" t="s">
        <v>7788</v>
      </c>
      <c r="C234" t="s">
        <v>907</v>
      </c>
      <c r="D234" t="s">
        <v>3144</v>
      </c>
      <c r="E234" t="s">
        <v>7514</v>
      </c>
      <c r="F234" t="s">
        <v>7515</v>
      </c>
      <c r="G234" t="s">
        <v>7513</v>
      </c>
      <c r="H234">
        <v>0</v>
      </c>
    </row>
    <row r="235" spans="1:8" x14ac:dyDescent="0.25">
      <c r="A235" t="s">
        <v>7</v>
      </c>
      <c r="B235" s="1" t="s">
        <v>7789</v>
      </c>
      <c r="C235" t="s">
        <v>908</v>
      </c>
      <c r="D235" t="s">
        <v>3145</v>
      </c>
      <c r="E235" t="s">
        <v>7514</v>
      </c>
      <c r="F235" t="s">
        <v>7515</v>
      </c>
      <c r="G235" t="s">
        <v>7513</v>
      </c>
      <c r="H235">
        <v>0</v>
      </c>
    </row>
    <row r="236" spans="1:8" x14ac:dyDescent="0.25">
      <c r="A236" t="s">
        <v>7</v>
      </c>
      <c r="B236" s="1" t="s">
        <v>7790</v>
      </c>
      <c r="C236" t="s">
        <v>909</v>
      </c>
      <c r="D236" t="s">
        <v>3146</v>
      </c>
      <c r="E236" t="s">
        <v>7514</v>
      </c>
      <c r="F236" t="s">
        <v>7791</v>
      </c>
      <c r="G236" t="s">
        <v>7513</v>
      </c>
      <c r="H236">
        <v>0</v>
      </c>
    </row>
    <row r="237" spans="1:8" x14ac:dyDescent="0.25">
      <c r="A237" t="s">
        <v>7</v>
      </c>
      <c r="B237" s="1" t="s">
        <v>7792</v>
      </c>
      <c r="C237" t="s">
        <v>910</v>
      </c>
      <c r="D237" t="s">
        <v>3147</v>
      </c>
      <c r="E237" t="s">
        <v>7514</v>
      </c>
      <c r="F237" t="s">
        <v>7791</v>
      </c>
      <c r="G237" t="s">
        <v>7513</v>
      </c>
      <c r="H237">
        <v>0</v>
      </c>
    </row>
    <row r="238" spans="1:8" x14ac:dyDescent="0.25">
      <c r="A238" t="s">
        <v>7</v>
      </c>
      <c r="B238" s="1" t="s">
        <v>7793</v>
      </c>
      <c r="C238" t="s">
        <v>934</v>
      </c>
      <c r="D238" t="s">
        <v>3159</v>
      </c>
      <c r="E238" t="s">
        <v>7514</v>
      </c>
      <c r="F238" t="s">
        <v>7515</v>
      </c>
      <c r="G238" t="s">
        <v>7513</v>
      </c>
      <c r="H238">
        <v>0</v>
      </c>
    </row>
    <row r="239" spans="1:8" x14ac:dyDescent="0.25">
      <c r="A239" t="s">
        <v>7</v>
      </c>
      <c r="B239" s="1" t="s">
        <v>7794</v>
      </c>
      <c r="C239" t="s">
        <v>935</v>
      </c>
      <c r="D239" t="s">
        <v>3160</v>
      </c>
      <c r="E239" t="s">
        <v>7514</v>
      </c>
      <c r="F239" t="s">
        <v>7515</v>
      </c>
      <c r="G239" t="s">
        <v>7513</v>
      </c>
      <c r="H239">
        <v>0</v>
      </c>
    </row>
    <row r="240" spans="1:8" x14ac:dyDescent="0.25">
      <c r="A240" t="s">
        <v>7</v>
      </c>
      <c r="B240" s="1" t="s">
        <v>7795</v>
      </c>
      <c r="C240" t="s">
        <v>936</v>
      </c>
      <c r="D240" t="s">
        <v>3161</v>
      </c>
      <c r="E240" t="s">
        <v>7514</v>
      </c>
      <c r="F240" t="s">
        <v>7515</v>
      </c>
      <c r="G240" t="s">
        <v>7513</v>
      </c>
      <c r="H240">
        <v>0</v>
      </c>
    </row>
    <row r="241" spans="1:8" x14ac:dyDescent="0.25">
      <c r="A241" t="s">
        <v>7</v>
      </c>
      <c r="B241" s="1" t="s">
        <v>7796</v>
      </c>
      <c r="C241" t="s">
        <v>937</v>
      </c>
      <c r="D241" t="s">
        <v>3162</v>
      </c>
      <c r="E241" t="s">
        <v>7514</v>
      </c>
      <c r="F241" t="s">
        <v>7515</v>
      </c>
      <c r="G241" t="s">
        <v>7513</v>
      </c>
      <c r="H241">
        <v>0</v>
      </c>
    </row>
    <row r="242" spans="1:8" x14ac:dyDescent="0.25">
      <c r="A242" t="s">
        <v>7</v>
      </c>
      <c r="B242" s="1" t="s">
        <v>7797</v>
      </c>
      <c r="C242" t="s">
        <v>938</v>
      </c>
      <c r="D242" t="s">
        <v>3163</v>
      </c>
      <c r="E242" t="s">
        <v>7514</v>
      </c>
      <c r="F242" t="s">
        <v>7515</v>
      </c>
      <c r="G242" t="s">
        <v>7513</v>
      </c>
      <c r="H242">
        <v>0</v>
      </c>
    </row>
    <row r="243" spans="1:8" x14ac:dyDescent="0.25">
      <c r="A243" t="s">
        <v>7</v>
      </c>
      <c r="B243" s="1" t="s">
        <v>7798</v>
      </c>
      <c r="C243" t="s">
        <v>939</v>
      </c>
      <c r="D243" t="s">
        <v>3164</v>
      </c>
      <c r="E243" t="s">
        <v>7514</v>
      </c>
      <c r="F243" t="s">
        <v>7515</v>
      </c>
      <c r="G243" t="s">
        <v>7513</v>
      </c>
      <c r="H243">
        <v>0</v>
      </c>
    </row>
    <row r="244" spans="1:8" x14ac:dyDescent="0.25">
      <c r="A244" t="s">
        <v>7</v>
      </c>
      <c r="B244" s="1" t="s">
        <v>7799</v>
      </c>
      <c r="C244" t="s">
        <v>940</v>
      </c>
      <c r="D244" t="s">
        <v>3165</v>
      </c>
      <c r="E244" t="s">
        <v>7514</v>
      </c>
      <c r="F244" t="s">
        <v>7515</v>
      </c>
      <c r="G244" t="s">
        <v>7513</v>
      </c>
      <c r="H244">
        <v>0</v>
      </c>
    </row>
    <row r="245" spans="1:8" x14ac:dyDescent="0.25">
      <c r="A245" t="s">
        <v>7</v>
      </c>
      <c r="B245" s="1" t="s">
        <v>7800</v>
      </c>
      <c r="C245" t="s">
        <v>941</v>
      </c>
      <c r="D245" t="s">
        <v>3166</v>
      </c>
      <c r="E245" t="s">
        <v>7514</v>
      </c>
      <c r="F245" t="s">
        <v>7515</v>
      </c>
      <c r="G245" t="s">
        <v>7513</v>
      </c>
      <c r="H245">
        <v>0</v>
      </c>
    </row>
    <row r="246" spans="1:8" x14ac:dyDescent="0.25">
      <c r="A246" t="s">
        <v>7</v>
      </c>
      <c r="B246" s="1" t="s">
        <v>7801</v>
      </c>
      <c r="C246" t="s">
        <v>942</v>
      </c>
      <c r="D246" t="s">
        <v>3167</v>
      </c>
      <c r="E246" t="s">
        <v>7514</v>
      </c>
      <c r="F246" t="s">
        <v>7515</v>
      </c>
      <c r="G246" t="s">
        <v>7513</v>
      </c>
      <c r="H246">
        <v>0</v>
      </c>
    </row>
    <row r="247" spans="1:8" x14ac:dyDescent="0.25">
      <c r="A247" t="s">
        <v>7</v>
      </c>
      <c r="B247" s="1" t="s">
        <v>7802</v>
      </c>
      <c r="C247" t="s">
        <v>943</v>
      </c>
      <c r="D247" t="s">
        <v>3168</v>
      </c>
      <c r="E247" t="s">
        <v>7775</v>
      </c>
      <c r="F247" t="s">
        <v>7515</v>
      </c>
      <c r="G247" t="s">
        <v>7513</v>
      </c>
      <c r="H247">
        <v>0</v>
      </c>
    </row>
    <row r="248" spans="1:8" x14ac:dyDescent="0.25">
      <c r="A248" t="s">
        <v>7</v>
      </c>
      <c r="B248" s="1" t="s">
        <v>7803</v>
      </c>
      <c r="C248" t="s">
        <v>944</v>
      </c>
      <c r="D248" t="s">
        <v>3169</v>
      </c>
      <c r="E248" t="s">
        <v>7775</v>
      </c>
      <c r="F248" t="s">
        <v>7515</v>
      </c>
      <c r="G248" t="s">
        <v>7513</v>
      </c>
      <c r="H248">
        <v>0</v>
      </c>
    </row>
    <row r="249" spans="1:8" x14ac:dyDescent="0.25">
      <c r="A249" t="s">
        <v>7</v>
      </c>
      <c r="B249" s="1" t="s">
        <v>7804</v>
      </c>
      <c r="C249" t="s">
        <v>945</v>
      </c>
      <c r="D249" t="s">
        <v>3170</v>
      </c>
      <c r="E249" t="s">
        <v>7514</v>
      </c>
      <c r="F249" t="s">
        <v>7515</v>
      </c>
      <c r="G249" t="s">
        <v>7513</v>
      </c>
      <c r="H249">
        <v>0</v>
      </c>
    </row>
    <row r="250" spans="1:8" x14ac:dyDescent="0.25">
      <c r="A250" t="s">
        <v>7</v>
      </c>
      <c r="B250" s="1" t="s">
        <v>7805</v>
      </c>
      <c r="C250" t="s">
        <v>946</v>
      </c>
      <c r="D250" t="s">
        <v>3171</v>
      </c>
      <c r="E250" t="s">
        <v>7514</v>
      </c>
      <c r="F250" t="s">
        <v>7515</v>
      </c>
      <c r="G250" t="s">
        <v>7513</v>
      </c>
      <c r="H250">
        <v>0</v>
      </c>
    </row>
    <row r="251" spans="1:8" x14ac:dyDescent="0.25">
      <c r="A251" t="s">
        <v>7</v>
      </c>
      <c r="B251" s="1" t="s">
        <v>7806</v>
      </c>
      <c r="C251" t="s">
        <v>947</v>
      </c>
      <c r="D251" t="s">
        <v>3172</v>
      </c>
      <c r="E251" t="s">
        <v>7514</v>
      </c>
      <c r="F251" t="s">
        <v>7515</v>
      </c>
      <c r="G251" t="s">
        <v>7513</v>
      </c>
      <c r="H251">
        <v>0</v>
      </c>
    </row>
    <row r="252" spans="1:8" x14ac:dyDescent="0.25">
      <c r="A252" t="s">
        <v>7</v>
      </c>
      <c r="B252" s="1" t="s">
        <v>7807</v>
      </c>
      <c r="C252" t="s">
        <v>948</v>
      </c>
      <c r="D252" t="s">
        <v>3173</v>
      </c>
      <c r="E252" t="s">
        <v>7514</v>
      </c>
      <c r="F252" t="s">
        <v>7515</v>
      </c>
      <c r="G252" t="s">
        <v>7513</v>
      </c>
      <c r="H252">
        <v>0</v>
      </c>
    </row>
    <row r="253" spans="1:8" x14ac:dyDescent="0.25">
      <c r="A253" t="s">
        <v>7</v>
      </c>
      <c r="B253" s="1" t="s">
        <v>7808</v>
      </c>
      <c r="C253" t="s">
        <v>320</v>
      </c>
      <c r="D253" t="s">
        <v>2681</v>
      </c>
      <c r="E253" t="s">
        <v>7514</v>
      </c>
      <c r="F253" t="s">
        <v>7515</v>
      </c>
      <c r="G253" t="s">
        <v>7522</v>
      </c>
      <c r="H253">
        <v>0</v>
      </c>
    </row>
    <row r="254" spans="1:8" x14ac:dyDescent="0.25">
      <c r="A254" t="s">
        <v>7</v>
      </c>
      <c r="B254" s="1" t="s">
        <v>7809</v>
      </c>
      <c r="C254" t="s">
        <v>321</v>
      </c>
      <c r="D254" t="s">
        <v>2682</v>
      </c>
      <c r="E254" t="s">
        <v>7514</v>
      </c>
      <c r="F254" t="s">
        <v>7515</v>
      </c>
      <c r="G254" t="s">
        <v>7513</v>
      </c>
      <c r="H254">
        <v>0</v>
      </c>
    </row>
    <row r="255" spans="1:8" x14ac:dyDescent="0.25">
      <c r="A255" t="s">
        <v>7</v>
      </c>
      <c r="B255" s="1" t="s">
        <v>7810</v>
      </c>
      <c r="C255" t="s">
        <v>322</v>
      </c>
      <c r="D255" t="s">
        <v>2683</v>
      </c>
      <c r="E255" t="s">
        <v>7514</v>
      </c>
      <c r="F255" t="s">
        <v>7515</v>
      </c>
      <c r="G255" t="s">
        <v>7513</v>
      </c>
      <c r="H255">
        <v>0</v>
      </c>
    </row>
    <row r="256" spans="1:8" x14ac:dyDescent="0.25">
      <c r="A256" t="s">
        <v>7</v>
      </c>
      <c r="B256" s="1" t="s">
        <v>7811</v>
      </c>
      <c r="C256" t="s">
        <v>323</v>
      </c>
      <c r="D256" t="s">
        <v>2684</v>
      </c>
      <c r="E256" t="s">
        <v>7514</v>
      </c>
      <c r="F256" t="s">
        <v>7515</v>
      </c>
      <c r="G256" t="s">
        <v>7513</v>
      </c>
      <c r="H256">
        <v>0</v>
      </c>
    </row>
    <row r="257" spans="1:8" x14ac:dyDescent="0.25">
      <c r="A257" t="s">
        <v>7</v>
      </c>
      <c r="B257" s="1" t="s">
        <v>7812</v>
      </c>
      <c r="C257" t="s">
        <v>1202</v>
      </c>
      <c r="D257" t="s">
        <v>3406</v>
      </c>
      <c r="E257" t="s">
        <v>7514</v>
      </c>
      <c r="F257" t="s">
        <v>7768</v>
      </c>
      <c r="G257" t="s">
        <v>7513</v>
      </c>
      <c r="H257">
        <v>0</v>
      </c>
    </row>
    <row r="258" spans="1:8" x14ac:dyDescent="0.25">
      <c r="A258" t="s">
        <v>7</v>
      </c>
      <c r="B258" s="1" t="s">
        <v>7813</v>
      </c>
      <c r="C258" t="s">
        <v>1203</v>
      </c>
      <c r="D258" t="s">
        <v>3407</v>
      </c>
      <c r="E258" t="s">
        <v>7514</v>
      </c>
      <c r="F258" t="s">
        <v>7768</v>
      </c>
      <c r="G258" t="s">
        <v>7513</v>
      </c>
      <c r="H258">
        <v>0</v>
      </c>
    </row>
    <row r="259" spans="1:8" x14ac:dyDescent="0.25">
      <c r="A259" t="s">
        <v>7</v>
      </c>
      <c r="B259" s="1" t="s">
        <v>7814</v>
      </c>
      <c r="C259" t="s">
        <v>1204</v>
      </c>
      <c r="D259" t="s">
        <v>3408</v>
      </c>
      <c r="E259" t="s">
        <v>7514</v>
      </c>
      <c r="F259" t="s">
        <v>7768</v>
      </c>
      <c r="G259" t="s">
        <v>7513</v>
      </c>
      <c r="H259">
        <v>0</v>
      </c>
    </row>
    <row r="260" spans="1:8" x14ac:dyDescent="0.25">
      <c r="A260" t="s">
        <v>7</v>
      </c>
      <c r="B260" s="1" t="s">
        <v>7815</v>
      </c>
      <c r="C260" t="s">
        <v>1205</v>
      </c>
      <c r="D260" t="s">
        <v>3409</v>
      </c>
      <c r="E260" t="s">
        <v>7514</v>
      </c>
      <c r="F260" t="s">
        <v>7768</v>
      </c>
      <c r="G260" t="s">
        <v>7513</v>
      </c>
      <c r="H260">
        <v>0</v>
      </c>
    </row>
    <row r="261" spans="1:8" x14ac:dyDescent="0.25">
      <c r="A261" t="s">
        <v>7</v>
      </c>
      <c r="B261" s="1" t="s">
        <v>7816</v>
      </c>
      <c r="C261" t="s">
        <v>1206</v>
      </c>
      <c r="D261" t="s">
        <v>3410</v>
      </c>
      <c r="E261" t="s">
        <v>7514</v>
      </c>
      <c r="F261" t="s">
        <v>7768</v>
      </c>
      <c r="G261" t="s">
        <v>7513</v>
      </c>
      <c r="H261">
        <v>0</v>
      </c>
    </row>
    <row r="262" spans="1:8" x14ac:dyDescent="0.25">
      <c r="A262" t="s">
        <v>7</v>
      </c>
      <c r="B262" s="1" t="s">
        <v>7817</v>
      </c>
      <c r="C262" t="s">
        <v>1207</v>
      </c>
      <c r="D262" t="s">
        <v>3411</v>
      </c>
      <c r="E262" t="s">
        <v>7514</v>
      </c>
      <c r="F262" t="s">
        <v>7768</v>
      </c>
      <c r="G262" t="s">
        <v>7513</v>
      </c>
      <c r="H262">
        <v>0</v>
      </c>
    </row>
    <row r="263" spans="1:8" x14ac:dyDescent="0.25">
      <c r="A263" t="s">
        <v>7</v>
      </c>
      <c r="B263" s="1" t="s">
        <v>7818</v>
      </c>
      <c r="C263" t="s">
        <v>1208</v>
      </c>
      <c r="D263" t="s">
        <v>3412</v>
      </c>
      <c r="E263" t="s">
        <v>7514</v>
      </c>
      <c r="F263" t="s">
        <v>7768</v>
      </c>
      <c r="G263" t="s">
        <v>7513</v>
      </c>
      <c r="H263">
        <v>0</v>
      </c>
    </row>
    <row r="264" spans="1:8" x14ac:dyDescent="0.25">
      <c r="A264" t="s">
        <v>7</v>
      </c>
      <c r="B264" s="1" t="s">
        <v>7819</v>
      </c>
      <c r="C264" t="s">
        <v>1190</v>
      </c>
      <c r="D264" t="s">
        <v>3399</v>
      </c>
      <c r="E264" t="s">
        <v>7514</v>
      </c>
      <c r="F264" t="s">
        <v>7515</v>
      </c>
      <c r="G264" t="s">
        <v>7513</v>
      </c>
      <c r="H264">
        <v>0</v>
      </c>
    </row>
    <row r="265" spans="1:8" x14ac:dyDescent="0.25">
      <c r="A265" t="s">
        <v>7</v>
      </c>
      <c r="B265" s="1" t="s">
        <v>7820</v>
      </c>
      <c r="C265" t="s">
        <v>1191</v>
      </c>
      <c r="D265" t="s">
        <v>3400</v>
      </c>
      <c r="E265" t="s">
        <v>7514</v>
      </c>
      <c r="F265" t="s">
        <v>7515</v>
      </c>
      <c r="G265" t="s">
        <v>7513</v>
      </c>
      <c r="H265">
        <v>0</v>
      </c>
    </row>
    <row r="266" spans="1:8" x14ac:dyDescent="0.25">
      <c r="A266" t="s">
        <v>7</v>
      </c>
      <c r="B266" s="1" t="s">
        <v>7821</v>
      </c>
      <c r="C266" t="s">
        <v>1192</v>
      </c>
      <c r="D266" t="s">
        <v>3401</v>
      </c>
      <c r="E266" t="s">
        <v>7514</v>
      </c>
      <c r="F266" t="s">
        <v>7515</v>
      </c>
      <c r="G266" t="s">
        <v>7513</v>
      </c>
      <c r="H266">
        <v>0</v>
      </c>
    </row>
    <row r="267" spans="1:8" x14ac:dyDescent="0.25">
      <c r="A267" t="s">
        <v>7</v>
      </c>
      <c r="B267" s="1" t="s">
        <v>7822</v>
      </c>
      <c r="C267" t="s">
        <v>1193</v>
      </c>
      <c r="D267" t="s">
        <v>3402</v>
      </c>
      <c r="E267" t="s">
        <v>7514</v>
      </c>
      <c r="F267" t="s">
        <v>7791</v>
      </c>
      <c r="G267" t="s">
        <v>7513</v>
      </c>
      <c r="H267">
        <v>0</v>
      </c>
    </row>
    <row r="268" spans="1:8" x14ac:dyDescent="0.25">
      <c r="A268" t="s">
        <v>7</v>
      </c>
      <c r="B268" s="1" t="s">
        <v>7823</v>
      </c>
      <c r="C268" t="s">
        <v>1194</v>
      </c>
      <c r="D268" t="s">
        <v>3403</v>
      </c>
      <c r="E268" t="s">
        <v>7514</v>
      </c>
      <c r="F268" t="s">
        <v>7515</v>
      </c>
      <c r="G268" t="s">
        <v>7513</v>
      </c>
      <c r="H268">
        <v>0</v>
      </c>
    </row>
    <row r="269" spans="1:8" x14ac:dyDescent="0.25">
      <c r="A269" t="s">
        <v>7</v>
      </c>
      <c r="B269" s="1" t="s">
        <v>7824</v>
      </c>
      <c r="C269" t="s">
        <v>1195</v>
      </c>
      <c r="D269" t="s">
        <v>3404</v>
      </c>
      <c r="E269" t="s">
        <v>7514</v>
      </c>
      <c r="F269" t="s">
        <v>7515</v>
      </c>
      <c r="G269" t="s">
        <v>7513</v>
      </c>
      <c r="H269">
        <v>0</v>
      </c>
    </row>
    <row r="270" spans="1:8" x14ac:dyDescent="0.25">
      <c r="A270" t="s">
        <v>7</v>
      </c>
      <c r="B270" s="1" t="s">
        <v>7825</v>
      </c>
      <c r="C270" t="s">
        <v>968</v>
      </c>
      <c r="D270" t="s">
        <v>3190</v>
      </c>
      <c r="E270" t="s">
        <v>7514</v>
      </c>
      <c r="F270" t="s">
        <v>7515</v>
      </c>
      <c r="G270" t="s">
        <v>7513</v>
      </c>
      <c r="H270">
        <v>0</v>
      </c>
    </row>
    <row r="271" spans="1:8" x14ac:dyDescent="0.25">
      <c r="A271" t="s">
        <v>7</v>
      </c>
      <c r="B271" s="1" t="s">
        <v>7826</v>
      </c>
      <c r="C271" t="s">
        <v>969</v>
      </c>
      <c r="D271" t="s">
        <v>3191</v>
      </c>
      <c r="E271" t="s">
        <v>7514</v>
      </c>
      <c r="F271" t="s">
        <v>7515</v>
      </c>
      <c r="G271" t="s">
        <v>7513</v>
      </c>
      <c r="H271">
        <v>0</v>
      </c>
    </row>
    <row r="272" spans="1:8" x14ac:dyDescent="0.25">
      <c r="A272" t="s">
        <v>7</v>
      </c>
      <c r="B272" s="1" t="s">
        <v>7827</v>
      </c>
      <c r="C272" t="s">
        <v>970</v>
      </c>
      <c r="D272" t="s">
        <v>3192</v>
      </c>
      <c r="E272" t="s">
        <v>7514</v>
      </c>
      <c r="F272" t="s">
        <v>7515</v>
      </c>
      <c r="G272" t="s">
        <v>7513</v>
      </c>
      <c r="H272">
        <v>0</v>
      </c>
    </row>
    <row r="273" spans="1:8" x14ac:dyDescent="0.25">
      <c r="A273" t="s">
        <v>7</v>
      </c>
      <c r="B273" s="1" t="s">
        <v>7828</v>
      </c>
      <c r="C273" t="s">
        <v>971</v>
      </c>
      <c r="D273" t="s">
        <v>3193</v>
      </c>
      <c r="E273" t="s">
        <v>7514</v>
      </c>
      <c r="F273" t="s">
        <v>7515</v>
      </c>
      <c r="G273" t="s">
        <v>7513</v>
      </c>
      <c r="H273">
        <v>0</v>
      </c>
    </row>
    <row r="274" spans="1:8" x14ac:dyDescent="0.25">
      <c r="A274" t="s">
        <v>7</v>
      </c>
      <c r="B274" s="1" t="s">
        <v>7829</v>
      </c>
      <c r="C274" t="s">
        <v>953</v>
      </c>
      <c r="D274" t="s">
        <v>3175</v>
      </c>
      <c r="E274" t="s">
        <v>7547</v>
      </c>
      <c r="F274" t="s">
        <v>7515</v>
      </c>
      <c r="G274" t="s">
        <v>7513</v>
      </c>
      <c r="H274">
        <v>0</v>
      </c>
    </row>
    <row r="275" spans="1:8" x14ac:dyDescent="0.25">
      <c r="A275" t="s">
        <v>7</v>
      </c>
      <c r="B275" s="1" t="s">
        <v>7830</v>
      </c>
      <c r="C275" t="s">
        <v>954</v>
      </c>
      <c r="D275" t="s">
        <v>3176</v>
      </c>
      <c r="E275" t="s">
        <v>7514</v>
      </c>
      <c r="F275" t="s">
        <v>7515</v>
      </c>
      <c r="G275" t="s">
        <v>7513</v>
      </c>
      <c r="H275">
        <v>0</v>
      </c>
    </row>
    <row r="276" spans="1:8" x14ac:dyDescent="0.25">
      <c r="A276" t="s">
        <v>7</v>
      </c>
      <c r="B276" s="1" t="s">
        <v>7831</v>
      </c>
      <c r="C276" t="s">
        <v>955</v>
      </c>
      <c r="D276" t="s">
        <v>3177</v>
      </c>
      <c r="E276" t="s">
        <v>7514</v>
      </c>
      <c r="F276" t="s">
        <v>7515</v>
      </c>
      <c r="G276" t="s">
        <v>7513</v>
      </c>
      <c r="H276">
        <v>0</v>
      </c>
    </row>
    <row r="277" spans="1:8" x14ac:dyDescent="0.25">
      <c r="A277" t="s">
        <v>7</v>
      </c>
      <c r="B277" s="1" t="s">
        <v>7832</v>
      </c>
      <c r="C277" t="s">
        <v>956</v>
      </c>
      <c r="D277" t="s">
        <v>3178</v>
      </c>
      <c r="E277" t="s">
        <v>7514</v>
      </c>
      <c r="F277" t="s">
        <v>7515</v>
      </c>
      <c r="G277" t="s">
        <v>7513</v>
      </c>
      <c r="H277">
        <v>0</v>
      </c>
    </row>
    <row r="278" spans="1:8" x14ac:dyDescent="0.25">
      <c r="A278" t="s">
        <v>7</v>
      </c>
      <c r="B278" s="1" t="s">
        <v>7833</v>
      </c>
      <c r="C278" t="s">
        <v>957</v>
      </c>
      <c r="D278" t="s">
        <v>3179</v>
      </c>
      <c r="E278" t="s">
        <v>7514</v>
      </c>
      <c r="F278" t="s">
        <v>7515</v>
      </c>
      <c r="G278" t="s">
        <v>7516</v>
      </c>
      <c r="H278">
        <v>0</v>
      </c>
    </row>
    <row r="279" spans="1:8" x14ac:dyDescent="0.25">
      <c r="A279" t="s">
        <v>7</v>
      </c>
      <c r="B279" s="1" t="s">
        <v>7834</v>
      </c>
      <c r="C279" t="s">
        <v>958</v>
      </c>
      <c r="D279" t="s">
        <v>3180</v>
      </c>
      <c r="E279" t="s">
        <v>7514</v>
      </c>
      <c r="F279" t="s">
        <v>7515</v>
      </c>
      <c r="G279" t="s">
        <v>7513</v>
      </c>
      <c r="H279">
        <v>0</v>
      </c>
    </row>
    <row r="280" spans="1:8" x14ac:dyDescent="0.25">
      <c r="A280" t="s">
        <v>7</v>
      </c>
      <c r="B280" s="1" t="s">
        <v>7835</v>
      </c>
      <c r="C280" t="s">
        <v>959</v>
      </c>
      <c r="D280" t="s">
        <v>3181</v>
      </c>
      <c r="E280" t="s">
        <v>7514</v>
      </c>
      <c r="F280" t="s">
        <v>7515</v>
      </c>
      <c r="G280" t="s">
        <v>7513</v>
      </c>
      <c r="H280">
        <v>0</v>
      </c>
    </row>
    <row r="281" spans="1:8" x14ac:dyDescent="0.25">
      <c r="A281" t="s">
        <v>7</v>
      </c>
      <c r="B281" s="1" t="s">
        <v>7836</v>
      </c>
      <c r="C281" t="s">
        <v>960</v>
      </c>
      <c r="D281" t="s">
        <v>3182</v>
      </c>
      <c r="E281" t="s">
        <v>7514</v>
      </c>
      <c r="F281" t="s">
        <v>7515</v>
      </c>
      <c r="G281" t="s">
        <v>7513</v>
      </c>
      <c r="H281">
        <v>0</v>
      </c>
    </row>
    <row r="282" spans="1:8" x14ac:dyDescent="0.25">
      <c r="A282" t="s">
        <v>7</v>
      </c>
      <c r="B282" s="1" t="s">
        <v>7837</v>
      </c>
      <c r="C282" t="s">
        <v>961</v>
      </c>
      <c r="D282" t="s">
        <v>3183</v>
      </c>
      <c r="E282" t="s">
        <v>7514</v>
      </c>
      <c r="F282" t="s">
        <v>7515</v>
      </c>
      <c r="G282" t="s">
        <v>7513</v>
      </c>
      <c r="H282">
        <v>0</v>
      </c>
    </row>
    <row r="283" spans="1:8" x14ac:dyDescent="0.25">
      <c r="A283" t="s">
        <v>7</v>
      </c>
      <c r="B283" s="1" t="s">
        <v>7838</v>
      </c>
      <c r="C283" t="s">
        <v>962</v>
      </c>
      <c r="D283" t="s">
        <v>3184</v>
      </c>
      <c r="E283" t="s">
        <v>7514</v>
      </c>
      <c r="F283" t="s">
        <v>7515</v>
      </c>
      <c r="G283" t="s">
        <v>7513</v>
      </c>
      <c r="H283">
        <v>0</v>
      </c>
    </row>
    <row r="284" spans="1:8" x14ac:dyDescent="0.25">
      <c r="A284" t="s">
        <v>7</v>
      </c>
      <c r="B284" s="1" t="s">
        <v>7839</v>
      </c>
      <c r="C284" t="s">
        <v>963</v>
      </c>
      <c r="D284" t="s">
        <v>3185</v>
      </c>
      <c r="E284" t="s">
        <v>7514</v>
      </c>
      <c r="F284" t="s">
        <v>7515</v>
      </c>
      <c r="G284" t="s">
        <v>7513</v>
      </c>
      <c r="H284">
        <v>0</v>
      </c>
    </row>
    <row r="285" spans="1:8" x14ac:dyDescent="0.25">
      <c r="A285" t="s">
        <v>7</v>
      </c>
      <c r="B285" s="1" t="s">
        <v>7840</v>
      </c>
      <c r="C285" t="s">
        <v>964</v>
      </c>
      <c r="D285" t="s">
        <v>3186</v>
      </c>
      <c r="E285" t="s">
        <v>7514</v>
      </c>
      <c r="F285" t="s">
        <v>7515</v>
      </c>
      <c r="G285" t="s">
        <v>7513</v>
      </c>
      <c r="H285">
        <v>0</v>
      </c>
    </row>
    <row r="286" spans="1:8" x14ac:dyDescent="0.25">
      <c r="A286" t="s">
        <v>7</v>
      </c>
      <c r="B286" s="1" t="s">
        <v>7841</v>
      </c>
      <c r="C286" t="s">
        <v>965</v>
      </c>
      <c r="D286" t="s">
        <v>3187</v>
      </c>
      <c r="E286" t="s">
        <v>7514</v>
      </c>
      <c r="F286" t="s">
        <v>7515</v>
      </c>
      <c r="G286" t="s">
        <v>7513</v>
      </c>
      <c r="H286">
        <v>0</v>
      </c>
    </row>
    <row r="287" spans="1:8" x14ac:dyDescent="0.25">
      <c r="A287" t="s">
        <v>7</v>
      </c>
      <c r="B287" s="1" t="s">
        <v>7842</v>
      </c>
      <c r="C287" t="s">
        <v>966</v>
      </c>
      <c r="D287" t="s">
        <v>3188</v>
      </c>
      <c r="E287" t="s">
        <v>7514</v>
      </c>
      <c r="F287" t="s">
        <v>7515</v>
      </c>
      <c r="G287" t="s">
        <v>7513</v>
      </c>
      <c r="H287">
        <v>0</v>
      </c>
    </row>
    <row r="288" spans="1:8" x14ac:dyDescent="0.25">
      <c r="A288" t="s">
        <v>7</v>
      </c>
      <c r="B288" s="1" t="s">
        <v>7843</v>
      </c>
      <c r="C288" t="s">
        <v>346</v>
      </c>
      <c r="D288" t="s">
        <v>7844</v>
      </c>
      <c r="E288" t="s">
        <v>7547</v>
      </c>
      <c r="F288" t="s">
        <v>7515</v>
      </c>
      <c r="G288" t="s">
        <v>7513</v>
      </c>
      <c r="H288">
        <v>0</v>
      </c>
    </row>
    <row r="289" spans="1:8" x14ac:dyDescent="0.25">
      <c r="A289" t="s">
        <v>7</v>
      </c>
      <c r="B289" s="1" t="s">
        <v>7845</v>
      </c>
      <c r="C289" t="s">
        <v>347</v>
      </c>
      <c r="D289" t="s">
        <v>7846</v>
      </c>
      <c r="E289" t="s">
        <v>7514</v>
      </c>
      <c r="F289" t="s">
        <v>7515</v>
      </c>
      <c r="G289" t="s">
        <v>7516</v>
      </c>
      <c r="H289">
        <v>0</v>
      </c>
    </row>
    <row r="290" spans="1:8" x14ac:dyDescent="0.25">
      <c r="A290" t="s">
        <v>7</v>
      </c>
      <c r="B290" s="1" t="s">
        <v>7847</v>
      </c>
      <c r="C290" t="s">
        <v>348</v>
      </c>
      <c r="D290" t="s">
        <v>7848</v>
      </c>
      <c r="E290" t="s">
        <v>7514</v>
      </c>
      <c r="F290" t="s">
        <v>7515</v>
      </c>
      <c r="G290" t="s">
        <v>7516</v>
      </c>
      <c r="H290">
        <v>0</v>
      </c>
    </row>
    <row r="291" spans="1:8" x14ac:dyDescent="0.25">
      <c r="A291" t="s">
        <v>7</v>
      </c>
      <c r="B291" s="1" t="s">
        <v>7849</v>
      </c>
      <c r="C291" t="s">
        <v>349</v>
      </c>
      <c r="D291" t="s">
        <v>4808</v>
      </c>
      <c r="E291" t="s">
        <v>7514</v>
      </c>
      <c r="F291" t="s">
        <v>7515</v>
      </c>
      <c r="G291" t="s">
        <v>7516</v>
      </c>
      <c r="H291">
        <v>0</v>
      </c>
    </row>
    <row r="292" spans="1:8" x14ac:dyDescent="0.25">
      <c r="A292" t="s">
        <v>7</v>
      </c>
      <c r="B292" s="1" t="s">
        <v>7850</v>
      </c>
      <c r="C292" t="s">
        <v>350</v>
      </c>
      <c r="D292" t="s">
        <v>7851</v>
      </c>
      <c r="E292" t="s">
        <v>7514</v>
      </c>
      <c r="F292" t="s">
        <v>7515</v>
      </c>
      <c r="G292" t="s">
        <v>7516</v>
      </c>
      <c r="H292">
        <v>0</v>
      </c>
    </row>
    <row r="293" spans="1:8" x14ac:dyDescent="0.25">
      <c r="A293" t="s">
        <v>7</v>
      </c>
      <c r="B293" s="1" t="s">
        <v>7852</v>
      </c>
      <c r="C293" t="s">
        <v>351</v>
      </c>
      <c r="D293" t="s">
        <v>4809</v>
      </c>
      <c r="E293" t="s">
        <v>7514</v>
      </c>
      <c r="F293" t="s">
        <v>7515</v>
      </c>
      <c r="G293" t="s">
        <v>7516</v>
      </c>
      <c r="H293">
        <v>0</v>
      </c>
    </row>
    <row r="294" spans="1:8" x14ac:dyDescent="0.25">
      <c r="A294" t="s">
        <v>7</v>
      </c>
      <c r="B294" s="1" t="s">
        <v>7853</v>
      </c>
      <c r="C294" t="s">
        <v>352</v>
      </c>
      <c r="D294" t="s">
        <v>4810</v>
      </c>
      <c r="E294" t="s">
        <v>7514</v>
      </c>
      <c r="F294" t="s">
        <v>7515</v>
      </c>
      <c r="G294" t="s">
        <v>7516</v>
      </c>
      <c r="H294">
        <v>0</v>
      </c>
    </row>
    <row r="295" spans="1:8" x14ac:dyDescent="0.25">
      <c r="A295" t="s">
        <v>7</v>
      </c>
      <c r="B295" s="1" t="s">
        <v>7854</v>
      </c>
      <c r="C295" t="s">
        <v>353</v>
      </c>
      <c r="D295" t="s">
        <v>7855</v>
      </c>
      <c r="E295" t="s">
        <v>7514</v>
      </c>
      <c r="F295" t="s">
        <v>7515</v>
      </c>
      <c r="G295" t="s">
        <v>7516</v>
      </c>
      <c r="H295">
        <v>0</v>
      </c>
    </row>
    <row r="296" spans="1:8" x14ac:dyDescent="0.25">
      <c r="A296" t="s">
        <v>7</v>
      </c>
      <c r="B296" s="1" t="s">
        <v>7856</v>
      </c>
      <c r="C296" t="s">
        <v>354</v>
      </c>
      <c r="D296" t="s">
        <v>7857</v>
      </c>
      <c r="E296" t="s">
        <v>7514</v>
      </c>
      <c r="F296" t="s">
        <v>7515</v>
      </c>
      <c r="G296" t="s">
        <v>7513</v>
      </c>
      <c r="H296">
        <v>0</v>
      </c>
    </row>
    <row r="297" spans="1:8" x14ac:dyDescent="0.25">
      <c r="A297" t="s">
        <v>7</v>
      </c>
      <c r="B297" s="1" t="s">
        <v>7858</v>
      </c>
      <c r="C297" t="s">
        <v>355</v>
      </c>
      <c r="D297" t="s">
        <v>7859</v>
      </c>
      <c r="E297" t="s">
        <v>7514</v>
      </c>
      <c r="F297" t="s">
        <v>7515</v>
      </c>
      <c r="G297" t="s">
        <v>7513</v>
      </c>
      <c r="H297">
        <v>0</v>
      </c>
    </row>
    <row r="298" spans="1:8" x14ac:dyDescent="0.25">
      <c r="A298" t="s">
        <v>7</v>
      </c>
      <c r="B298" s="1" t="s">
        <v>7860</v>
      </c>
      <c r="C298" t="s">
        <v>356</v>
      </c>
      <c r="D298" t="s">
        <v>7861</v>
      </c>
      <c r="E298" t="s">
        <v>7514</v>
      </c>
      <c r="F298" t="s">
        <v>7515</v>
      </c>
      <c r="G298" t="s">
        <v>7513</v>
      </c>
      <c r="H298">
        <v>0</v>
      </c>
    </row>
    <row r="299" spans="1:8" x14ac:dyDescent="0.25">
      <c r="A299" t="s">
        <v>7</v>
      </c>
      <c r="B299" s="1" t="s">
        <v>7862</v>
      </c>
      <c r="C299" t="s">
        <v>357</v>
      </c>
      <c r="D299" t="s">
        <v>7863</v>
      </c>
      <c r="E299" t="s">
        <v>7514</v>
      </c>
      <c r="F299" t="s">
        <v>7515</v>
      </c>
      <c r="G299" t="s">
        <v>7513</v>
      </c>
      <c r="H299">
        <v>0</v>
      </c>
    </row>
    <row r="300" spans="1:8" x14ac:dyDescent="0.25">
      <c r="A300" t="s">
        <v>7</v>
      </c>
      <c r="B300" s="1" t="s">
        <v>7864</v>
      </c>
      <c r="C300" t="s">
        <v>358</v>
      </c>
      <c r="D300" t="s">
        <v>4811</v>
      </c>
      <c r="E300" t="s">
        <v>7514</v>
      </c>
      <c r="F300" t="s">
        <v>7515</v>
      </c>
      <c r="G300" t="s">
        <v>7513</v>
      </c>
      <c r="H300">
        <v>0</v>
      </c>
    </row>
    <row r="301" spans="1:8" x14ac:dyDescent="0.25">
      <c r="A301" t="s">
        <v>7</v>
      </c>
      <c r="B301" s="1" t="s">
        <v>7865</v>
      </c>
      <c r="C301" t="s">
        <v>359</v>
      </c>
      <c r="D301" t="s">
        <v>7866</v>
      </c>
      <c r="E301" t="s">
        <v>7547</v>
      </c>
      <c r="F301" t="s">
        <v>7515</v>
      </c>
      <c r="G301" t="s">
        <v>7513</v>
      </c>
      <c r="H301">
        <v>0</v>
      </c>
    </row>
    <row r="302" spans="1:8" x14ac:dyDescent="0.25">
      <c r="A302" t="s">
        <v>7</v>
      </c>
      <c r="B302" s="1" t="s">
        <v>7867</v>
      </c>
      <c r="C302" t="s">
        <v>360</v>
      </c>
      <c r="D302" t="s">
        <v>7868</v>
      </c>
      <c r="E302" t="s">
        <v>7547</v>
      </c>
      <c r="F302" t="s">
        <v>7515</v>
      </c>
      <c r="G302" t="s">
        <v>7513</v>
      </c>
      <c r="H302">
        <v>0</v>
      </c>
    </row>
    <row r="303" spans="1:8" x14ac:dyDescent="0.25">
      <c r="A303" t="s">
        <v>7</v>
      </c>
      <c r="B303" s="1" t="s">
        <v>7869</v>
      </c>
      <c r="C303" t="s">
        <v>361</v>
      </c>
      <c r="D303" t="s">
        <v>7870</v>
      </c>
      <c r="E303" t="s">
        <v>7514</v>
      </c>
      <c r="F303" t="s">
        <v>7515</v>
      </c>
      <c r="G303" t="s">
        <v>7513</v>
      </c>
      <c r="H303">
        <v>0</v>
      </c>
    </row>
    <row r="304" spans="1:8" x14ac:dyDescent="0.25">
      <c r="A304" t="s">
        <v>7</v>
      </c>
      <c r="B304" s="1" t="s">
        <v>7871</v>
      </c>
      <c r="C304" t="s">
        <v>378</v>
      </c>
      <c r="D304" t="s">
        <v>2715</v>
      </c>
      <c r="E304" t="s">
        <v>7514</v>
      </c>
      <c r="F304" t="s">
        <v>7515</v>
      </c>
      <c r="G304" t="s">
        <v>7513</v>
      </c>
      <c r="H304">
        <v>0</v>
      </c>
    </row>
    <row r="305" spans="1:8" x14ac:dyDescent="0.25">
      <c r="A305" t="s">
        <v>7</v>
      </c>
      <c r="B305" s="1" t="s">
        <v>7872</v>
      </c>
      <c r="C305" t="s">
        <v>379</v>
      </c>
      <c r="D305" t="s">
        <v>2716</v>
      </c>
      <c r="E305" t="s">
        <v>7514</v>
      </c>
      <c r="F305" t="s">
        <v>7515</v>
      </c>
      <c r="G305" t="s">
        <v>7513</v>
      </c>
      <c r="H305">
        <v>0</v>
      </c>
    </row>
    <row r="306" spans="1:8" x14ac:dyDescent="0.25">
      <c r="A306" t="s">
        <v>7</v>
      </c>
      <c r="B306" s="1" t="s">
        <v>7873</v>
      </c>
      <c r="C306" t="s">
        <v>380</v>
      </c>
      <c r="D306" t="s">
        <v>2717</v>
      </c>
      <c r="E306" t="s">
        <v>7514</v>
      </c>
      <c r="F306" t="s">
        <v>7515</v>
      </c>
      <c r="G306" t="s">
        <v>7513</v>
      </c>
      <c r="H306">
        <v>0</v>
      </c>
    </row>
    <row r="307" spans="1:8" x14ac:dyDescent="0.25">
      <c r="A307" t="s">
        <v>7</v>
      </c>
      <c r="B307" s="1" t="s">
        <v>7874</v>
      </c>
      <c r="C307" t="s">
        <v>381</v>
      </c>
      <c r="D307" t="s">
        <v>2718</v>
      </c>
      <c r="E307" t="s">
        <v>7514</v>
      </c>
      <c r="F307" t="s">
        <v>7515</v>
      </c>
      <c r="G307" t="s">
        <v>7513</v>
      </c>
      <c r="H307">
        <v>0</v>
      </c>
    </row>
    <row r="308" spans="1:8" x14ac:dyDescent="0.25">
      <c r="A308" t="s">
        <v>7</v>
      </c>
      <c r="B308" s="1" t="s">
        <v>7875</v>
      </c>
      <c r="C308" t="s">
        <v>382</v>
      </c>
      <c r="D308" t="s">
        <v>2719</v>
      </c>
      <c r="E308" t="s">
        <v>7514</v>
      </c>
      <c r="F308" t="s">
        <v>7515</v>
      </c>
      <c r="G308" t="s">
        <v>7513</v>
      </c>
      <c r="H308">
        <v>0</v>
      </c>
    </row>
    <row r="309" spans="1:8" x14ac:dyDescent="0.25">
      <c r="A309" t="s">
        <v>7</v>
      </c>
      <c r="B309" s="1" t="s">
        <v>7876</v>
      </c>
      <c r="C309" t="s">
        <v>383</v>
      </c>
      <c r="D309" t="s">
        <v>2720</v>
      </c>
      <c r="E309" t="s">
        <v>7514</v>
      </c>
      <c r="F309" t="s">
        <v>7515</v>
      </c>
      <c r="G309" t="s">
        <v>7513</v>
      </c>
      <c r="H309">
        <v>0</v>
      </c>
    </row>
    <row r="310" spans="1:8" x14ac:dyDescent="0.25">
      <c r="A310" t="s">
        <v>7</v>
      </c>
      <c r="B310" s="1" t="s">
        <v>7877</v>
      </c>
      <c r="C310" t="s">
        <v>384</v>
      </c>
      <c r="D310" t="s">
        <v>2721</v>
      </c>
      <c r="E310" t="s">
        <v>7514</v>
      </c>
      <c r="F310" t="s">
        <v>7515</v>
      </c>
      <c r="G310" t="s">
        <v>7513</v>
      </c>
      <c r="H310">
        <v>0</v>
      </c>
    </row>
    <row r="311" spans="1:8" x14ac:dyDescent="0.25">
      <c r="A311" t="s">
        <v>7</v>
      </c>
      <c r="B311" s="1" t="s">
        <v>7878</v>
      </c>
      <c r="C311" t="s">
        <v>385</v>
      </c>
      <c r="D311" t="s">
        <v>2722</v>
      </c>
      <c r="E311" t="s">
        <v>7514</v>
      </c>
      <c r="F311" t="s">
        <v>7515</v>
      </c>
      <c r="G311" t="s">
        <v>7513</v>
      </c>
      <c r="H311">
        <v>0</v>
      </c>
    </row>
    <row r="312" spans="1:8" x14ac:dyDescent="0.25">
      <c r="A312" t="s">
        <v>7</v>
      </c>
      <c r="B312" s="1" t="s">
        <v>7879</v>
      </c>
      <c r="C312" t="s">
        <v>386</v>
      </c>
      <c r="D312" t="s">
        <v>2723</v>
      </c>
      <c r="E312" t="s">
        <v>7514</v>
      </c>
      <c r="F312" t="s">
        <v>7515</v>
      </c>
      <c r="G312" t="s">
        <v>7513</v>
      </c>
      <c r="H312">
        <v>0</v>
      </c>
    </row>
    <row r="313" spans="1:8" x14ac:dyDescent="0.25">
      <c r="A313" t="s">
        <v>7</v>
      </c>
      <c r="B313" s="1" t="s">
        <v>7880</v>
      </c>
      <c r="C313" t="s">
        <v>387</v>
      </c>
      <c r="D313" t="s">
        <v>2724</v>
      </c>
      <c r="E313" t="s">
        <v>7514</v>
      </c>
      <c r="F313" t="s">
        <v>7515</v>
      </c>
      <c r="G313" t="s">
        <v>7513</v>
      </c>
      <c r="H313">
        <v>0</v>
      </c>
    </row>
    <row r="314" spans="1:8" x14ac:dyDescent="0.25">
      <c r="A314" t="s">
        <v>7</v>
      </c>
      <c r="B314" s="1" t="s">
        <v>7881</v>
      </c>
      <c r="C314" t="s">
        <v>388</v>
      </c>
      <c r="D314" t="s">
        <v>2725</v>
      </c>
      <c r="E314" t="s">
        <v>7514</v>
      </c>
      <c r="F314" t="s">
        <v>7515</v>
      </c>
      <c r="G314" t="s">
        <v>7513</v>
      </c>
      <c r="H314">
        <v>0</v>
      </c>
    </row>
    <row r="315" spans="1:8" x14ac:dyDescent="0.25">
      <c r="A315" t="s">
        <v>7</v>
      </c>
      <c r="B315" s="1" t="s">
        <v>7882</v>
      </c>
      <c r="C315" t="s">
        <v>389</v>
      </c>
      <c r="D315" t="s">
        <v>2726</v>
      </c>
      <c r="E315" t="s">
        <v>7514</v>
      </c>
      <c r="F315" t="s">
        <v>7512</v>
      </c>
      <c r="G315" t="s">
        <v>7513</v>
      </c>
      <c r="H315">
        <v>0</v>
      </c>
    </row>
    <row r="316" spans="1:8" x14ac:dyDescent="0.25">
      <c r="A316" t="s">
        <v>7</v>
      </c>
      <c r="B316" s="1" t="s">
        <v>7883</v>
      </c>
      <c r="C316" t="s">
        <v>1291</v>
      </c>
      <c r="D316" t="s">
        <v>3478</v>
      </c>
      <c r="E316" t="s">
        <v>7514</v>
      </c>
      <c r="F316" t="s">
        <v>7791</v>
      </c>
      <c r="G316" t="s">
        <v>7513</v>
      </c>
      <c r="H316">
        <v>0</v>
      </c>
    </row>
    <row r="317" spans="1:8" x14ac:dyDescent="0.25">
      <c r="A317" t="s">
        <v>7</v>
      </c>
      <c r="B317" s="1" t="s">
        <v>7884</v>
      </c>
      <c r="C317" t="s">
        <v>1292</v>
      </c>
      <c r="D317" t="s">
        <v>3479</v>
      </c>
      <c r="E317" t="s">
        <v>7514</v>
      </c>
      <c r="F317" t="s">
        <v>7791</v>
      </c>
      <c r="G317" t="s">
        <v>7513</v>
      </c>
      <c r="H317">
        <v>0</v>
      </c>
    </row>
    <row r="318" spans="1:8" x14ac:dyDescent="0.25">
      <c r="A318" t="s">
        <v>7</v>
      </c>
      <c r="B318" s="1" t="s">
        <v>7885</v>
      </c>
      <c r="C318" t="s">
        <v>1293</v>
      </c>
      <c r="D318" t="s">
        <v>3480</v>
      </c>
      <c r="E318" t="s">
        <v>7775</v>
      </c>
      <c r="F318" t="s">
        <v>7515</v>
      </c>
      <c r="G318" t="s">
        <v>7513</v>
      </c>
      <c r="H318">
        <v>0</v>
      </c>
    </row>
    <row r="319" spans="1:8" x14ac:dyDescent="0.25">
      <c r="A319" t="s">
        <v>7</v>
      </c>
      <c r="B319" s="1" t="s">
        <v>7886</v>
      </c>
      <c r="C319" t="s">
        <v>1294</v>
      </c>
      <c r="D319" t="s">
        <v>3481</v>
      </c>
      <c r="E319" t="s">
        <v>7775</v>
      </c>
      <c r="F319" t="s">
        <v>7515</v>
      </c>
      <c r="G319" t="s">
        <v>7513</v>
      </c>
      <c r="H319">
        <v>0</v>
      </c>
    </row>
    <row r="320" spans="1:8" x14ac:dyDescent="0.25">
      <c r="A320" t="s">
        <v>7</v>
      </c>
      <c r="B320" s="1" t="s">
        <v>7887</v>
      </c>
      <c r="C320" t="s">
        <v>1295</v>
      </c>
      <c r="D320" t="s">
        <v>3482</v>
      </c>
      <c r="E320" t="s">
        <v>7547</v>
      </c>
      <c r="F320" t="s">
        <v>7515</v>
      </c>
      <c r="G320" t="s">
        <v>7513</v>
      </c>
      <c r="H320">
        <v>0</v>
      </c>
    </row>
    <row r="321" spans="1:8" x14ac:dyDescent="0.25">
      <c r="A321" t="s">
        <v>7</v>
      </c>
      <c r="B321" s="1" t="s">
        <v>7888</v>
      </c>
      <c r="C321" t="s">
        <v>1296</v>
      </c>
      <c r="D321" t="s">
        <v>3483</v>
      </c>
      <c r="E321" t="s">
        <v>7514</v>
      </c>
      <c r="F321" t="s">
        <v>7515</v>
      </c>
      <c r="G321" t="s">
        <v>7513</v>
      </c>
      <c r="H321">
        <v>0</v>
      </c>
    </row>
    <row r="322" spans="1:8" x14ac:dyDescent="0.25">
      <c r="A322" t="s">
        <v>7</v>
      </c>
      <c r="B322" s="1" t="s">
        <v>7889</v>
      </c>
      <c r="C322" t="s">
        <v>897</v>
      </c>
      <c r="D322" t="s">
        <v>3134</v>
      </c>
      <c r="E322" t="s">
        <v>7514</v>
      </c>
      <c r="F322" t="s">
        <v>7515</v>
      </c>
      <c r="G322" t="s">
        <v>7513</v>
      </c>
      <c r="H322">
        <v>0</v>
      </c>
    </row>
    <row r="323" spans="1:8" x14ac:dyDescent="0.25">
      <c r="A323" t="s">
        <v>7</v>
      </c>
      <c r="B323" s="1" t="s">
        <v>7890</v>
      </c>
      <c r="C323" t="s">
        <v>898</v>
      </c>
      <c r="D323" t="s">
        <v>3135</v>
      </c>
      <c r="E323" t="s">
        <v>7514</v>
      </c>
      <c r="F323" t="s">
        <v>7515</v>
      </c>
      <c r="G323" t="s">
        <v>7513</v>
      </c>
      <c r="H323">
        <v>0</v>
      </c>
    </row>
    <row r="324" spans="1:8" x14ac:dyDescent="0.25">
      <c r="A324" t="s">
        <v>7</v>
      </c>
      <c r="B324" s="1" t="s">
        <v>7891</v>
      </c>
      <c r="C324" t="s">
        <v>899</v>
      </c>
      <c r="D324" t="s">
        <v>3136</v>
      </c>
      <c r="E324" t="s">
        <v>7775</v>
      </c>
      <c r="F324" t="s">
        <v>7768</v>
      </c>
      <c r="G324" t="s">
        <v>7513</v>
      </c>
      <c r="H324">
        <v>0</v>
      </c>
    </row>
    <row r="325" spans="1:8" x14ac:dyDescent="0.25">
      <c r="A325" t="s">
        <v>7</v>
      </c>
      <c r="B325" s="1" t="s">
        <v>7892</v>
      </c>
      <c r="C325" t="s">
        <v>900</v>
      </c>
      <c r="D325" t="s">
        <v>3137</v>
      </c>
      <c r="E325" t="s">
        <v>7775</v>
      </c>
      <c r="F325" t="s">
        <v>7768</v>
      </c>
      <c r="G325" t="s">
        <v>7513</v>
      </c>
      <c r="H325">
        <v>0</v>
      </c>
    </row>
    <row r="326" spans="1:8" x14ac:dyDescent="0.25">
      <c r="A326" t="s">
        <v>7</v>
      </c>
      <c r="B326" s="1" t="s">
        <v>7893</v>
      </c>
      <c r="C326" t="s">
        <v>901</v>
      </c>
      <c r="D326" t="s">
        <v>3138</v>
      </c>
      <c r="E326" t="s">
        <v>7514</v>
      </c>
      <c r="F326" t="s">
        <v>7791</v>
      </c>
      <c r="G326" t="s">
        <v>7513</v>
      </c>
      <c r="H326">
        <v>0</v>
      </c>
    </row>
    <row r="327" spans="1:8" x14ac:dyDescent="0.25">
      <c r="A327" t="s">
        <v>7</v>
      </c>
      <c r="B327" s="1" t="s">
        <v>7894</v>
      </c>
      <c r="C327" t="s">
        <v>902</v>
      </c>
      <c r="D327" t="s">
        <v>3139</v>
      </c>
      <c r="E327" t="s">
        <v>7514</v>
      </c>
      <c r="F327" t="s">
        <v>7791</v>
      </c>
      <c r="G327" t="s">
        <v>7513</v>
      </c>
      <c r="H327">
        <v>0</v>
      </c>
    </row>
    <row r="328" spans="1:8" x14ac:dyDescent="0.25">
      <c r="A328" t="s">
        <v>7</v>
      </c>
      <c r="B328" s="1" t="s">
        <v>7895</v>
      </c>
      <c r="C328" t="s">
        <v>903</v>
      </c>
      <c r="D328" t="s">
        <v>3140</v>
      </c>
      <c r="E328" t="s">
        <v>7775</v>
      </c>
      <c r="F328" t="s">
        <v>7768</v>
      </c>
      <c r="G328" t="s">
        <v>7513</v>
      </c>
      <c r="H328">
        <v>0</v>
      </c>
    </row>
    <row r="329" spans="1:8" x14ac:dyDescent="0.25">
      <c r="A329" t="s">
        <v>7</v>
      </c>
      <c r="B329" s="1" t="s">
        <v>7896</v>
      </c>
      <c r="C329" t="s">
        <v>911</v>
      </c>
      <c r="D329" t="s">
        <v>3148</v>
      </c>
      <c r="E329" t="s">
        <v>7514</v>
      </c>
      <c r="F329" t="s">
        <v>7791</v>
      </c>
      <c r="G329" t="s">
        <v>7513</v>
      </c>
      <c r="H329">
        <v>0</v>
      </c>
    </row>
    <row r="330" spans="1:8" x14ac:dyDescent="0.25">
      <c r="A330" t="s">
        <v>7</v>
      </c>
      <c r="B330" s="1" t="s">
        <v>7897</v>
      </c>
      <c r="C330" t="s">
        <v>912</v>
      </c>
      <c r="D330" t="s">
        <v>3149</v>
      </c>
      <c r="E330" t="s">
        <v>7514</v>
      </c>
      <c r="F330" t="s">
        <v>7791</v>
      </c>
      <c r="G330" t="s">
        <v>7513</v>
      </c>
      <c r="H330">
        <v>0</v>
      </c>
    </row>
    <row r="331" spans="1:8" x14ac:dyDescent="0.25">
      <c r="A331" t="s">
        <v>7</v>
      </c>
      <c r="B331" s="1" t="s">
        <v>7898</v>
      </c>
      <c r="C331" t="s">
        <v>1102</v>
      </c>
      <c r="D331" t="s">
        <v>3319</v>
      </c>
      <c r="E331" t="s">
        <v>7514</v>
      </c>
      <c r="F331" t="s">
        <v>7515</v>
      </c>
      <c r="G331" t="s">
        <v>7513</v>
      </c>
      <c r="H331">
        <v>0</v>
      </c>
    </row>
    <row r="332" spans="1:8" x14ac:dyDescent="0.25">
      <c r="A332" t="s">
        <v>7</v>
      </c>
      <c r="B332" s="1" t="s">
        <v>7899</v>
      </c>
      <c r="C332" t="s">
        <v>1101</v>
      </c>
      <c r="D332" t="s">
        <v>3318</v>
      </c>
      <c r="E332" t="s">
        <v>7775</v>
      </c>
      <c r="F332" t="s">
        <v>7515</v>
      </c>
      <c r="G332" t="s">
        <v>7513</v>
      </c>
      <c r="H332">
        <v>0</v>
      </c>
    </row>
    <row r="333" spans="1:8" x14ac:dyDescent="0.25">
      <c r="A333" t="s">
        <v>7</v>
      </c>
      <c r="B333" s="1" t="s">
        <v>7900</v>
      </c>
      <c r="C333" t="s">
        <v>1182</v>
      </c>
      <c r="D333" t="s">
        <v>3391</v>
      </c>
      <c r="E333" t="s">
        <v>7514</v>
      </c>
      <c r="F333" t="s">
        <v>7515</v>
      </c>
      <c r="G333" t="s">
        <v>7513</v>
      </c>
      <c r="H333">
        <v>0</v>
      </c>
    </row>
    <row r="334" spans="1:8" x14ac:dyDescent="0.25">
      <c r="A334" t="s">
        <v>7</v>
      </c>
      <c r="B334" s="1" t="s">
        <v>7901</v>
      </c>
      <c r="C334" t="s">
        <v>1183</v>
      </c>
      <c r="D334" t="s">
        <v>3392</v>
      </c>
      <c r="E334" t="s">
        <v>7514</v>
      </c>
      <c r="F334" t="s">
        <v>7515</v>
      </c>
      <c r="G334" t="s">
        <v>7513</v>
      </c>
      <c r="H334">
        <v>0</v>
      </c>
    </row>
    <row r="335" spans="1:8" x14ac:dyDescent="0.25">
      <c r="A335" t="s">
        <v>7</v>
      </c>
      <c r="B335" s="1" t="s">
        <v>7902</v>
      </c>
      <c r="C335" t="s">
        <v>1184</v>
      </c>
      <c r="D335" t="s">
        <v>3393</v>
      </c>
      <c r="E335" t="s">
        <v>7775</v>
      </c>
      <c r="F335" t="s">
        <v>7515</v>
      </c>
      <c r="G335" t="s">
        <v>7513</v>
      </c>
      <c r="H335">
        <v>0</v>
      </c>
    </row>
    <row r="336" spans="1:8" x14ac:dyDescent="0.25">
      <c r="A336" t="s">
        <v>7</v>
      </c>
      <c r="B336" s="1" t="s">
        <v>7903</v>
      </c>
      <c r="C336" t="s">
        <v>1185</v>
      </c>
      <c r="D336" t="s">
        <v>3394</v>
      </c>
      <c r="E336" t="s">
        <v>7514</v>
      </c>
      <c r="F336" t="s">
        <v>7515</v>
      </c>
      <c r="G336" t="s">
        <v>7513</v>
      </c>
      <c r="H336">
        <v>0</v>
      </c>
    </row>
    <row r="337" spans="1:8" x14ac:dyDescent="0.25">
      <c r="A337" t="s">
        <v>7</v>
      </c>
      <c r="B337" s="1" t="s">
        <v>7904</v>
      </c>
      <c r="C337" t="s">
        <v>1186</v>
      </c>
      <c r="D337" t="s">
        <v>3395</v>
      </c>
      <c r="E337" t="s">
        <v>7775</v>
      </c>
      <c r="F337" t="s">
        <v>7515</v>
      </c>
      <c r="G337" t="s">
        <v>7513</v>
      </c>
      <c r="H337">
        <v>0</v>
      </c>
    </row>
    <row r="338" spans="1:8" x14ac:dyDescent="0.25">
      <c r="A338" t="s">
        <v>7</v>
      </c>
      <c r="B338" s="1" t="s">
        <v>7905</v>
      </c>
      <c r="C338" t="s">
        <v>1187</v>
      </c>
      <c r="D338" t="s">
        <v>3396</v>
      </c>
      <c r="E338" t="s">
        <v>7514</v>
      </c>
      <c r="F338" t="s">
        <v>7515</v>
      </c>
      <c r="G338" t="s">
        <v>7513</v>
      </c>
      <c r="H338">
        <v>0</v>
      </c>
    </row>
    <row r="339" spans="1:8" x14ac:dyDescent="0.25">
      <c r="A339" t="s">
        <v>7</v>
      </c>
      <c r="B339" s="1" t="s">
        <v>7906</v>
      </c>
      <c r="C339" t="s">
        <v>1188</v>
      </c>
      <c r="D339" t="s">
        <v>3397</v>
      </c>
      <c r="E339" t="s">
        <v>7514</v>
      </c>
      <c r="F339" t="s">
        <v>7515</v>
      </c>
      <c r="G339" t="s">
        <v>7513</v>
      </c>
      <c r="H339">
        <v>0</v>
      </c>
    </row>
    <row r="340" spans="1:8" x14ac:dyDescent="0.25">
      <c r="A340" t="s">
        <v>7</v>
      </c>
      <c r="B340" s="1" t="s">
        <v>7907</v>
      </c>
      <c r="C340" t="s">
        <v>1189</v>
      </c>
      <c r="D340" t="s">
        <v>3398</v>
      </c>
      <c r="E340" t="s">
        <v>7514</v>
      </c>
      <c r="F340" t="s">
        <v>7515</v>
      </c>
      <c r="G340" t="s">
        <v>7513</v>
      </c>
      <c r="H340">
        <v>0</v>
      </c>
    </row>
    <row r="341" spans="1:8" x14ac:dyDescent="0.25">
      <c r="A341" t="s">
        <v>7</v>
      </c>
      <c r="B341" s="1" t="s">
        <v>7908</v>
      </c>
      <c r="C341" t="s">
        <v>1211</v>
      </c>
      <c r="D341" t="s">
        <v>3413</v>
      </c>
      <c r="E341" t="s">
        <v>7514</v>
      </c>
      <c r="F341" t="s">
        <v>7515</v>
      </c>
      <c r="G341" t="s">
        <v>7513</v>
      </c>
      <c r="H341">
        <v>0</v>
      </c>
    </row>
    <row r="342" spans="1:8" x14ac:dyDescent="0.25">
      <c r="A342" t="s">
        <v>7</v>
      </c>
      <c r="B342" s="1" t="s">
        <v>7909</v>
      </c>
      <c r="C342" t="s">
        <v>1212</v>
      </c>
      <c r="D342" t="s">
        <v>3414</v>
      </c>
      <c r="E342" t="s">
        <v>7514</v>
      </c>
      <c r="F342" t="s">
        <v>7515</v>
      </c>
      <c r="G342" t="s">
        <v>7513</v>
      </c>
      <c r="H342">
        <v>0</v>
      </c>
    </row>
    <row r="343" spans="1:8" x14ac:dyDescent="0.25">
      <c r="A343" t="s">
        <v>7</v>
      </c>
      <c r="B343" s="1" t="s">
        <v>7910</v>
      </c>
      <c r="C343" t="s">
        <v>1213</v>
      </c>
      <c r="D343" t="s">
        <v>3415</v>
      </c>
      <c r="E343" t="s">
        <v>7514</v>
      </c>
      <c r="F343" t="s">
        <v>7515</v>
      </c>
      <c r="G343" t="s">
        <v>7513</v>
      </c>
      <c r="H343">
        <v>0</v>
      </c>
    </row>
    <row r="344" spans="1:8" x14ac:dyDescent="0.25">
      <c r="A344" t="s">
        <v>7</v>
      </c>
      <c r="B344" s="1" t="s">
        <v>7911</v>
      </c>
      <c r="C344" t="s">
        <v>1214</v>
      </c>
      <c r="D344" t="s">
        <v>3416</v>
      </c>
      <c r="E344" t="s">
        <v>7514</v>
      </c>
      <c r="F344" t="s">
        <v>7791</v>
      </c>
      <c r="G344" t="s">
        <v>7513</v>
      </c>
      <c r="H344">
        <v>0</v>
      </c>
    </row>
    <row r="345" spans="1:8" x14ac:dyDescent="0.25">
      <c r="A345" t="s">
        <v>7</v>
      </c>
      <c r="B345" s="1" t="s">
        <v>7912</v>
      </c>
      <c r="C345" t="s">
        <v>1215</v>
      </c>
      <c r="D345" t="s">
        <v>3417</v>
      </c>
      <c r="E345" t="s">
        <v>7514</v>
      </c>
      <c r="F345" t="s">
        <v>7791</v>
      </c>
      <c r="G345" t="s">
        <v>7513</v>
      </c>
      <c r="H345">
        <v>0</v>
      </c>
    </row>
    <row r="346" spans="1:8" x14ac:dyDescent="0.25">
      <c r="A346" t="s">
        <v>7</v>
      </c>
      <c r="B346" s="1" t="s">
        <v>7913</v>
      </c>
      <c r="C346" t="s">
        <v>1216</v>
      </c>
      <c r="D346" t="s">
        <v>3418</v>
      </c>
      <c r="E346" t="s">
        <v>7514</v>
      </c>
      <c r="F346" t="s">
        <v>7791</v>
      </c>
      <c r="G346" t="s">
        <v>7513</v>
      </c>
      <c r="H346">
        <v>0</v>
      </c>
    </row>
    <row r="347" spans="1:8" x14ac:dyDescent="0.25">
      <c r="A347" t="s">
        <v>7</v>
      </c>
      <c r="B347" s="1" t="s">
        <v>7914</v>
      </c>
      <c r="C347" t="s">
        <v>1217</v>
      </c>
      <c r="D347" t="s">
        <v>3419</v>
      </c>
      <c r="E347" t="s">
        <v>7514</v>
      </c>
      <c r="F347" t="s">
        <v>7791</v>
      </c>
      <c r="G347" t="s">
        <v>7513</v>
      </c>
      <c r="H347">
        <v>0</v>
      </c>
    </row>
    <row r="348" spans="1:8" x14ac:dyDescent="0.25">
      <c r="A348" t="s">
        <v>7</v>
      </c>
      <c r="B348" s="1" t="s">
        <v>7915</v>
      </c>
      <c r="C348" t="s">
        <v>1218</v>
      </c>
      <c r="D348" t="s">
        <v>3420</v>
      </c>
      <c r="E348" t="s">
        <v>7514</v>
      </c>
      <c r="F348" t="s">
        <v>7791</v>
      </c>
      <c r="G348" t="s">
        <v>7513</v>
      </c>
      <c r="H348">
        <v>0</v>
      </c>
    </row>
    <row r="349" spans="1:8" x14ac:dyDescent="0.25">
      <c r="A349" t="s">
        <v>7</v>
      </c>
      <c r="B349" s="1" t="s">
        <v>7916</v>
      </c>
      <c r="C349" t="s">
        <v>1219</v>
      </c>
      <c r="D349" t="s">
        <v>3421</v>
      </c>
      <c r="E349" t="s">
        <v>7514</v>
      </c>
      <c r="F349" t="s">
        <v>7791</v>
      </c>
      <c r="G349" t="s">
        <v>7513</v>
      </c>
      <c r="H349">
        <v>0</v>
      </c>
    </row>
    <row r="350" spans="1:8" x14ac:dyDescent="0.25">
      <c r="A350" t="s">
        <v>7</v>
      </c>
      <c r="B350" s="1" t="s">
        <v>7917</v>
      </c>
      <c r="C350" t="s">
        <v>1220</v>
      </c>
      <c r="D350" t="s">
        <v>3422</v>
      </c>
      <c r="E350" t="s">
        <v>7514</v>
      </c>
      <c r="F350" t="s">
        <v>7791</v>
      </c>
      <c r="G350" t="s">
        <v>7513</v>
      </c>
      <c r="H350">
        <v>0</v>
      </c>
    </row>
    <row r="351" spans="1:8" x14ac:dyDescent="0.25">
      <c r="A351" t="s">
        <v>7</v>
      </c>
      <c r="B351" s="1" t="s">
        <v>7918</v>
      </c>
      <c r="C351" t="s">
        <v>1232</v>
      </c>
      <c r="D351" t="s">
        <v>3430</v>
      </c>
      <c r="E351" t="s">
        <v>7514</v>
      </c>
      <c r="F351" t="s">
        <v>7515</v>
      </c>
      <c r="G351" t="s">
        <v>7513</v>
      </c>
      <c r="H351">
        <v>0</v>
      </c>
    </row>
    <row r="352" spans="1:8" x14ac:dyDescent="0.25">
      <c r="A352" t="s">
        <v>7</v>
      </c>
      <c r="B352" s="1" t="s">
        <v>7919</v>
      </c>
      <c r="C352" t="s">
        <v>1233</v>
      </c>
      <c r="D352" t="s">
        <v>3431</v>
      </c>
      <c r="E352" t="s">
        <v>7514</v>
      </c>
      <c r="F352" t="s">
        <v>7515</v>
      </c>
      <c r="G352" t="s">
        <v>7513</v>
      </c>
      <c r="H352">
        <v>0</v>
      </c>
    </row>
    <row r="353" spans="1:8" x14ac:dyDescent="0.25">
      <c r="A353" t="s">
        <v>7</v>
      </c>
      <c r="B353" s="1" t="s">
        <v>7920</v>
      </c>
      <c r="C353" t="s">
        <v>1234</v>
      </c>
      <c r="D353" t="s">
        <v>3432</v>
      </c>
      <c r="E353" t="s">
        <v>7514</v>
      </c>
      <c r="F353" t="s">
        <v>7515</v>
      </c>
      <c r="G353" t="s">
        <v>7513</v>
      </c>
      <c r="H353">
        <v>0</v>
      </c>
    </row>
    <row r="354" spans="1:8" x14ac:dyDescent="0.25">
      <c r="A354" t="s">
        <v>7</v>
      </c>
      <c r="B354" s="1" t="s">
        <v>7921</v>
      </c>
      <c r="C354" t="s">
        <v>1280</v>
      </c>
      <c r="D354" t="s">
        <v>3467</v>
      </c>
      <c r="E354" t="s">
        <v>7514</v>
      </c>
      <c r="F354" t="s">
        <v>7515</v>
      </c>
      <c r="G354" t="s">
        <v>7513</v>
      </c>
      <c r="H354">
        <v>0</v>
      </c>
    </row>
    <row r="355" spans="1:8" x14ac:dyDescent="0.25">
      <c r="A355" t="s">
        <v>7</v>
      </c>
      <c r="B355" s="1" t="s">
        <v>7922</v>
      </c>
      <c r="C355" t="s">
        <v>1281</v>
      </c>
      <c r="D355" t="s">
        <v>3468</v>
      </c>
      <c r="E355" t="s">
        <v>7775</v>
      </c>
      <c r="F355" t="s">
        <v>7515</v>
      </c>
      <c r="G355" t="s">
        <v>7513</v>
      </c>
      <c r="H355">
        <v>0</v>
      </c>
    </row>
    <row r="356" spans="1:8" x14ac:dyDescent="0.25">
      <c r="A356" t="s">
        <v>7</v>
      </c>
      <c r="B356" s="1" t="s">
        <v>7923</v>
      </c>
      <c r="C356" t="s">
        <v>1282</v>
      </c>
      <c r="D356" t="s">
        <v>3469</v>
      </c>
      <c r="E356" t="s">
        <v>7514</v>
      </c>
      <c r="F356" t="s">
        <v>7515</v>
      </c>
      <c r="G356" t="s">
        <v>7513</v>
      </c>
      <c r="H356">
        <v>0</v>
      </c>
    </row>
    <row r="357" spans="1:8" x14ac:dyDescent="0.25">
      <c r="A357" t="s">
        <v>7</v>
      </c>
      <c r="B357" s="1" t="s">
        <v>7924</v>
      </c>
      <c r="C357" t="s">
        <v>1283</v>
      </c>
      <c r="D357" t="s">
        <v>3470</v>
      </c>
      <c r="E357" t="s">
        <v>7514</v>
      </c>
      <c r="F357" t="s">
        <v>7515</v>
      </c>
      <c r="G357" t="s">
        <v>7513</v>
      </c>
      <c r="H357">
        <v>0</v>
      </c>
    </row>
    <row r="358" spans="1:8" x14ac:dyDescent="0.25">
      <c r="A358" t="s">
        <v>7</v>
      </c>
      <c r="B358" s="1" t="s">
        <v>7925</v>
      </c>
      <c r="C358" t="s">
        <v>1284</v>
      </c>
      <c r="D358" t="s">
        <v>3471</v>
      </c>
      <c r="E358" t="s">
        <v>7514</v>
      </c>
      <c r="F358" t="s">
        <v>7515</v>
      </c>
      <c r="G358" t="s">
        <v>7513</v>
      </c>
      <c r="H358">
        <v>0</v>
      </c>
    </row>
    <row r="359" spans="1:8" x14ac:dyDescent="0.25">
      <c r="A359" t="s">
        <v>7</v>
      </c>
      <c r="B359" s="1" t="s">
        <v>7926</v>
      </c>
      <c r="C359" t="s">
        <v>1285</v>
      </c>
      <c r="D359" t="s">
        <v>3472</v>
      </c>
      <c r="E359" t="s">
        <v>7775</v>
      </c>
      <c r="F359" t="s">
        <v>7515</v>
      </c>
      <c r="G359" t="s">
        <v>7513</v>
      </c>
      <c r="H359">
        <v>0</v>
      </c>
    </row>
    <row r="360" spans="1:8" x14ac:dyDescent="0.25">
      <c r="A360" t="s">
        <v>7</v>
      </c>
      <c r="B360" s="1" t="s">
        <v>7927</v>
      </c>
      <c r="C360" t="s">
        <v>1286</v>
      </c>
      <c r="D360" t="s">
        <v>3473</v>
      </c>
      <c r="E360" t="s">
        <v>7514</v>
      </c>
      <c r="F360" t="s">
        <v>7515</v>
      </c>
      <c r="G360" t="s">
        <v>7513</v>
      </c>
      <c r="H360">
        <v>0</v>
      </c>
    </row>
    <row r="361" spans="1:8" x14ac:dyDescent="0.25">
      <c r="A361" t="s">
        <v>7</v>
      </c>
      <c r="B361" s="1" t="s">
        <v>7928</v>
      </c>
      <c r="C361" t="s">
        <v>1287</v>
      </c>
      <c r="D361" t="s">
        <v>3474</v>
      </c>
      <c r="E361" t="s">
        <v>7514</v>
      </c>
      <c r="F361" t="s">
        <v>7515</v>
      </c>
      <c r="G361" t="s">
        <v>7513</v>
      </c>
      <c r="H361">
        <v>0</v>
      </c>
    </row>
    <row r="362" spans="1:8" x14ac:dyDescent="0.25">
      <c r="A362" t="s">
        <v>7</v>
      </c>
      <c r="B362" s="1" t="s">
        <v>7929</v>
      </c>
      <c r="C362" t="s">
        <v>1288</v>
      </c>
      <c r="D362" t="s">
        <v>3475</v>
      </c>
      <c r="E362" t="s">
        <v>7514</v>
      </c>
      <c r="F362" t="s">
        <v>7515</v>
      </c>
      <c r="G362" t="s">
        <v>7513</v>
      </c>
      <c r="H362">
        <v>0</v>
      </c>
    </row>
    <row r="363" spans="1:8" x14ac:dyDescent="0.25">
      <c r="A363" t="s">
        <v>7</v>
      </c>
      <c r="B363" s="1" t="s">
        <v>7930</v>
      </c>
      <c r="C363" t="s">
        <v>1289</v>
      </c>
      <c r="D363" t="s">
        <v>3476</v>
      </c>
      <c r="E363" t="s">
        <v>7514</v>
      </c>
      <c r="F363" t="s">
        <v>7515</v>
      </c>
      <c r="G363" t="s">
        <v>7513</v>
      </c>
      <c r="H363">
        <v>0</v>
      </c>
    </row>
    <row r="364" spans="1:8" x14ac:dyDescent="0.25">
      <c r="A364" t="s">
        <v>7</v>
      </c>
      <c r="B364" s="1" t="s">
        <v>7931</v>
      </c>
      <c r="C364" t="s">
        <v>1290</v>
      </c>
      <c r="D364" t="s">
        <v>3477</v>
      </c>
      <c r="E364" t="s">
        <v>7514</v>
      </c>
      <c r="F364" t="s">
        <v>7791</v>
      </c>
      <c r="G364" t="s">
        <v>7513</v>
      </c>
      <c r="H364">
        <v>0</v>
      </c>
    </row>
    <row r="365" spans="1:8" x14ac:dyDescent="0.25">
      <c r="A365" t="s">
        <v>7</v>
      </c>
      <c r="B365" s="1" t="s">
        <v>7932</v>
      </c>
      <c r="C365" t="s">
        <v>1230</v>
      </c>
      <c r="D365" t="s">
        <v>3428</v>
      </c>
      <c r="E365" t="s">
        <v>7514</v>
      </c>
      <c r="F365" t="s">
        <v>7515</v>
      </c>
      <c r="G365" t="s">
        <v>7513</v>
      </c>
      <c r="H365">
        <v>0</v>
      </c>
    </row>
    <row r="366" spans="1:8" x14ac:dyDescent="0.25">
      <c r="A366" t="s">
        <v>7</v>
      </c>
      <c r="B366" s="1" t="s">
        <v>7933</v>
      </c>
      <c r="C366" t="s">
        <v>1231</v>
      </c>
      <c r="D366" t="s">
        <v>3429</v>
      </c>
      <c r="E366" t="s">
        <v>7514</v>
      </c>
      <c r="F366" t="s">
        <v>7515</v>
      </c>
      <c r="G366" t="s">
        <v>7513</v>
      </c>
      <c r="H366">
        <v>0</v>
      </c>
    </row>
    <row r="367" spans="1:8" x14ac:dyDescent="0.25">
      <c r="A367" t="s">
        <v>7</v>
      </c>
      <c r="B367" s="1" t="s">
        <v>7934</v>
      </c>
      <c r="C367" t="s">
        <v>2287</v>
      </c>
      <c r="D367" t="s">
        <v>4421</v>
      </c>
      <c r="E367" t="s">
        <v>7514</v>
      </c>
      <c r="F367" t="s">
        <v>7791</v>
      </c>
      <c r="G367" t="s">
        <v>7513</v>
      </c>
      <c r="H367">
        <v>0</v>
      </c>
    </row>
    <row r="368" spans="1:8" x14ac:dyDescent="0.25">
      <c r="A368" t="s">
        <v>7</v>
      </c>
      <c r="B368" s="1" t="s">
        <v>7935</v>
      </c>
      <c r="C368" t="s">
        <v>2288</v>
      </c>
      <c r="D368" t="s">
        <v>4422</v>
      </c>
      <c r="E368" t="s">
        <v>7514</v>
      </c>
      <c r="F368" t="s">
        <v>7515</v>
      </c>
      <c r="G368" t="s">
        <v>7513</v>
      </c>
      <c r="H368">
        <v>0</v>
      </c>
    </row>
    <row r="369" spans="1:8" x14ac:dyDescent="0.25">
      <c r="A369" t="s">
        <v>7</v>
      </c>
      <c r="B369" s="1" t="s">
        <v>7936</v>
      </c>
      <c r="C369" t="s">
        <v>2289</v>
      </c>
      <c r="D369" t="s">
        <v>4423</v>
      </c>
      <c r="E369" t="s">
        <v>7514</v>
      </c>
      <c r="F369" t="s">
        <v>7515</v>
      </c>
      <c r="G369" t="s">
        <v>7513</v>
      </c>
      <c r="H369">
        <v>0</v>
      </c>
    </row>
    <row r="370" spans="1:8" x14ac:dyDescent="0.25">
      <c r="A370" t="s">
        <v>7</v>
      </c>
      <c r="B370" s="1" t="s">
        <v>7937</v>
      </c>
      <c r="C370" t="s">
        <v>2290</v>
      </c>
      <c r="D370" t="s">
        <v>4424</v>
      </c>
      <c r="E370" t="s">
        <v>7514</v>
      </c>
      <c r="F370" t="s">
        <v>7515</v>
      </c>
      <c r="G370" t="s">
        <v>7513</v>
      </c>
      <c r="H370">
        <v>0</v>
      </c>
    </row>
    <row r="371" spans="1:8" x14ac:dyDescent="0.25">
      <c r="A371" t="s">
        <v>7</v>
      </c>
      <c r="B371" s="1" t="s">
        <v>7938</v>
      </c>
      <c r="C371" t="s">
        <v>2291</v>
      </c>
      <c r="D371" t="s">
        <v>4425</v>
      </c>
      <c r="E371" t="s">
        <v>7514</v>
      </c>
      <c r="F371" t="s">
        <v>7515</v>
      </c>
      <c r="G371" t="s">
        <v>7513</v>
      </c>
      <c r="H371">
        <v>0</v>
      </c>
    </row>
    <row r="372" spans="1:8" x14ac:dyDescent="0.25">
      <c r="A372" t="s">
        <v>7</v>
      </c>
      <c r="B372" s="1" t="s">
        <v>7939</v>
      </c>
      <c r="C372" t="s">
        <v>2292</v>
      </c>
      <c r="D372" t="s">
        <v>4426</v>
      </c>
      <c r="E372" t="s">
        <v>7514</v>
      </c>
      <c r="F372" t="s">
        <v>7515</v>
      </c>
      <c r="G372" t="s">
        <v>7513</v>
      </c>
      <c r="H372">
        <v>0</v>
      </c>
    </row>
    <row r="373" spans="1:8" x14ac:dyDescent="0.25">
      <c r="A373" t="s">
        <v>7</v>
      </c>
      <c r="B373" s="1" t="s">
        <v>7940</v>
      </c>
      <c r="C373" t="s">
        <v>2293</v>
      </c>
      <c r="D373" t="s">
        <v>4427</v>
      </c>
      <c r="E373" t="s">
        <v>7514</v>
      </c>
      <c r="F373" t="s">
        <v>7791</v>
      </c>
      <c r="G373" t="s">
        <v>7513</v>
      </c>
      <c r="H373">
        <v>0</v>
      </c>
    </row>
    <row r="374" spans="1:8" x14ac:dyDescent="0.25">
      <c r="A374" t="s">
        <v>7</v>
      </c>
      <c r="B374" s="1" t="s">
        <v>7941</v>
      </c>
      <c r="C374" t="s">
        <v>2294</v>
      </c>
      <c r="D374" t="s">
        <v>4428</v>
      </c>
      <c r="E374" t="s">
        <v>7514</v>
      </c>
      <c r="F374" t="s">
        <v>7791</v>
      </c>
      <c r="G374" t="s">
        <v>7513</v>
      </c>
      <c r="H374">
        <v>0</v>
      </c>
    </row>
    <row r="375" spans="1:8" x14ac:dyDescent="0.25">
      <c r="A375" t="s">
        <v>7</v>
      </c>
      <c r="B375" s="1" t="s">
        <v>7942</v>
      </c>
      <c r="C375" t="s">
        <v>391</v>
      </c>
      <c r="D375" t="s">
        <v>2728</v>
      </c>
      <c r="E375" t="s">
        <v>7514</v>
      </c>
      <c r="F375" t="s">
        <v>7515</v>
      </c>
      <c r="G375" t="s">
        <v>7513</v>
      </c>
      <c r="H375">
        <v>0</v>
      </c>
    </row>
    <row r="376" spans="1:8" x14ac:dyDescent="0.25">
      <c r="A376" t="s">
        <v>7</v>
      </c>
      <c r="B376" s="1" t="s">
        <v>7943</v>
      </c>
      <c r="C376" t="s">
        <v>392</v>
      </c>
      <c r="D376" t="s">
        <v>2728</v>
      </c>
      <c r="E376" t="s">
        <v>7514</v>
      </c>
      <c r="F376" t="s">
        <v>7515</v>
      </c>
      <c r="G376" t="s">
        <v>7513</v>
      </c>
      <c r="H376">
        <v>0</v>
      </c>
    </row>
    <row r="377" spans="1:8" x14ac:dyDescent="0.25">
      <c r="A377" t="s">
        <v>7</v>
      </c>
      <c r="B377" s="1" t="s">
        <v>7944</v>
      </c>
      <c r="C377" t="s">
        <v>393</v>
      </c>
      <c r="D377" t="s">
        <v>2728</v>
      </c>
      <c r="E377" t="s">
        <v>7514</v>
      </c>
      <c r="F377" t="s">
        <v>7515</v>
      </c>
      <c r="G377" t="s">
        <v>7513</v>
      </c>
      <c r="H377">
        <v>0</v>
      </c>
    </row>
    <row r="378" spans="1:8" x14ac:dyDescent="0.25">
      <c r="A378" t="s">
        <v>7</v>
      </c>
      <c r="B378" s="1" t="s">
        <v>7945</v>
      </c>
      <c r="C378" t="s">
        <v>394</v>
      </c>
      <c r="D378" t="s">
        <v>2728</v>
      </c>
      <c r="E378" t="s">
        <v>7514</v>
      </c>
      <c r="F378" t="s">
        <v>7515</v>
      </c>
      <c r="G378" t="s">
        <v>7513</v>
      </c>
      <c r="H378">
        <v>0</v>
      </c>
    </row>
    <row r="379" spans="1:8" x14ac:dyDescent="0.25">
      <c r="A379" t="s">
        <v>7</v>
      </c>
      <c r="B379" s="1" t="s">
        <v>7946</v>
      </c>
      <c r="C379" t="s">
        <v>362</v>
      </c>
      <c r="D379" t="s">
        <v>2700</v>
      </c>
      <c r="E379" t="s">
        <v>7514</v>
      </c>
      <c r="F379" t="s">
        <v>7515</v>
      </c>
      <c r="G379" t="s">
        <v>7513</v>
      </c>
      <c r="H379">
        <v>0</v>
      </c>
    </row>
    <row r="380" spans="1:8" x14ac:dyDescent="0.25">
      <c r="A380" t="s">
        <v>7</v>
      </c>
      <c r="B380" s="1" t="s">
        <v>7947</v>
      </c>
      <c r="C380" t="s">
        <v>363</v>
      </c>
      <c r="D380" t="s">
        <v>2701</v>
      </c>
      <c r="E380" t="s">
        <v>7775</v>
      </c>
      <c r="F380" t="s">
        <v>7515</v>
      </c>
      <c r="G380" t="s">
        <v>7513</v>
      </c>
      <c r="H380">
        <v>0</v>
      </c>
    </row>
    <row r="381" spans="1:8" x14ac:dyDescent="0.25">
      <c r="A381" t="s">
        <v>7</v>
      </c>
      <c r="B381" s="1" t="s">
        <v>7948</v>
      </c>
      <c r="C381" t="s">
        <v>364</v>
      </c>
      <c r="D381" t="s">
        <v>2702</v>
      </c>
      <c r="E381" t="s">
        <v>7514</v>
      </c>
      <c r="F381" t="s">
        <v>7791</v>
      </c>
      <c r="G381" t="s">
        <v>7513</v>
      </c>
      <c r="H381">
        <v>0</v>
      </c>
    </row>
    <row r="382" spans="1:8" x14ac:dyDescent="0.25">
      <c r="A382" t="s">
        <v>7</v>
      </c>
      <c r="B382" s="1" t="s">
        <v>7949</v>
      </c>
      <c r="C382" t="s">
        <v>365</v>
      </c>
      <c r="D382" t="s">
        <v>2703</v>
      </c>
      <c r="E382" t="s">
        <v>7514</v>
      </c>
      <c r="F382" t="s">
        <v>7515</v>
      </c>
      <c r="G382" t="s">
        <v>7513</v>
      </c>
      <c r="H382">
        <v>0</v>
      </c>
    </row>
    <row r="383" spans="1:8" x14ac:dyDescent="0.25">
      <c r="A383" t="s">
        <v>7</v>
      </c>
      <c r="B383" s="1" t="s">
        <v>7950</v>
      </c>
      <c r="C383" t="s">
        <v>366</v>
      </c>
      <c r="D383" t="s">
        <v>2704</v>
      </c>
      <c r="E383" t="s">
        <v>7547</v>
      </c>
      <c r="F383" t="s">
        <v>7515</v>
      </c>
      <c r="G383" t="s">
        <v>7513</v>
      </c>
      <c r="H383">
        <v>0</v>
      </c>
    </row>
    <row r="384" spans="1:8" x14ac:dyDescent="0.25">
      <c r="A384" t="s">
        <v>7</v>
      </c>
      <c r="B384" s="1" t="s">
        <v>7951</v>
      </c>
      <c r="C384" t="s">
        <v>367</v>
      </c>
      <c r="D384" t="s">
        <v>2705</v>
      </c>
      <c r="E384" t="s">
        <v>7547</v>
      </c>
      <c r="F384" t="s">
        <v>7515</v>
      </c>
      <c r="G384" t="s">
        <v>7513</v>
      </c>
      <c r="H384">
        <v>0</v>
      </c>
    </row>
    <row r="385" spans="1:8" x14ac:dyDescent="0.25">
      <c r="A385" t="s">
        <v>7</v>
      </c>
      <c r="B385" s="1" t="s">
        <v>7952</v>
      </c>
      <c r="C385" t="s">
        <v>368</v>
      </c>
      <c r="D385" t="s">
        <v>2706</v>
      </c>
      <c r="E385" t="s">
        <v>7514</v>
      </c>
      <c r="F385" t="s">
        <v>7791</v>
      </c>
      <c r="G385" t="s">
        <v>7513</v>
      </c>
      <c r="H385">
        <v>0</v>
      </c>
    </row>
    <row r="386" spans="1:8" x14ac:dyDescent="0.25">
      <c r="A386" t="s">
        <v>7</v>
      </c>
      <c r="B386" s="1" t="s">
        <v>7953</v>
      </c>
      <c r="C386" t="s">
        <v>369</v>
      </c>
      <c r="D386" t="s">
        <v>2707</v>
      </c>
      <c r="E386" t="s">
        <v>7547</v>
      </c>
      <c r="F386" t="s">
        <v>7515</v>
      </c>
      <c r="G386" t="s">
        <v>7513</v>
      </c>
      <c r="H386">
        <v>0</v>
      </c>
    </row>
    <row r="387" spans="1:8" x14ac:dyDescent="0.25">
      <c r="A387" t="s">
        <v>7</v>
      </c>
      <c r="B387" s="1" t="s">
        <v>7954</v>
      </c>
      <c r="C387" t="s">
        <v>370</v>
      </c>
      <c r="D387" t="s">
        <v>2708</v>
      </c>
      <c r="E387" t="s">
        <v>7514</v>
      </c>
      <c r="F387" t="s">
        <v>7515</v>
      </c>
      <c r="G387" t="s">
        <v>7522</v>
      </c>
      <c r="H387">
        <v>0</v>
      </c>
    </row>
    <row r="388" spans="1:8" x14ac:dyDescent="0.25">
      <c r="A388" t="s">
        <v>7</v>
      </c>
      <c r="B388" s="1" t="s">
        <v>7955</v>
      </c>
      <c r="C388" t="s">
        <v>371</v>
      </c>
      <c r="D388" t="s">
        <v>2709</v>
      </c>
      <c r="E388" t="s">
        <v>7514</v>
      </c>
      <c r="F388" t="s">
        <v>7791</v>
      </c>
      <c r="G388" t="s">
        <v>7522</v>
      </c>
      <c r="H388">
        <v>0</v>
      </c>
    </row>
    <row r="389" spans="1:8" x14ac:dyDescent="0.25">
      <c r="A389" t="s">
        <v>7</v>
      </c>
      <c r="B389" s="1" t="s">
        <v>7956</v>
      </c>
      <c r="C389" t="s">
        <v>372</v>
      </c>
      <c r="D389" t="s">
        <v>2710</v>
      </c>
      <c r="E389" t="s">
        <v>7775</v>
      </c>
      <c r="F389" t="s">
        <v>7515</v>
      </c>
      <c r="G389" t="s">
        <v>7522</v>
      </c>
      <c r="H389">
        <v>0</v>
      </c>
    </row>
    <row r="390" spans="1:8" x14ac:dyDescent="0.25">
      <c r="A390" t="s">
        <v>7</v>
      </c>
      <c r="B390" s="1" t="s">
        <v>7957</v>
      </c>
      <c r="C390" t="s">
        <v>373</v>
      </c>
      <c r="D390" t="s">
        <v>2711</v>
      </c>
      <c r="E390" t="s">
        <v>7775</v>
      </c>
      <c r="F390" t="s">
        <v>7515</v>
      </c>
      <c r="G390" t="s">
        <v>7522</v>
      </c>
      <c r="H390">
        <v>0</v>
      </c>
    </row>
    <row r="391" spans="1:8" x14ac:dyDescent="0.25">
      <c r="A391" t="s">
        <v>7</v>
      </c>
      <c r="B391" s="1" t="s">
        <v>7958</v>
      </c>
      <c r="C391" t="s">
        <v>374</v>
      </c>
      <c r="D391" t="s">
        <v>2712</v>
      </c>
      <c r="E391" t="s">
        <v>7514</v>
      </c>
      <c r="F391" t="s">
        <v>7791</v>
      </c>
      <c r="G391" t="s">
        <v>7513</v>
      </c>
      <c r="H391">
        <v>0</v>
      </c>
    </row>
    <row r="392" spans="1:8" x14ac:dyDescent="0.25">
      <c r="A392" t="s">
        <v>7</v>
      </c>
      <c r="B392" s="1" t="s">
        <v>7959</v>
      </c>
      <c r="C392" t="s">
        <v>375</v>
      </c>
      <c r="D392" t="s">
        <v>2713</v>
      </c>
      <c r="E392" t="s">
        <v>7514</v>
      </c>
      <c r="F392" t="s">
        <v>7791</v>
      </c>
      <c r="G392" t="s">
        <v>7513</v>
      </c>
      <c r="H392">
        <v>0</v>
      </c>
    </row>
    <row r="393" spans="1:8" x14ac:dyDescent="0.25">
      <c r="A393" t="s">
        <v>7</v>
      </c>
      <c r="B393" s="1" t="s">
        <v>7960</v>
      </c>
      <c r="C393" t="s">
        <v>390</v>
      </c>
      <c r="D393" t="s">
        <v>2727</v>
      </c>
      <c r="E393" t="s">
        <v>7514</v>
      </c>
      <c r="F393" t="s">
        <v>7512</v>
      </c>
      <c r="G393" t="s">
        <v>7513</v>
      </c>
      <c r="H393">
        <v>0</v>
      </c>
    </row>
    <row r="394" spans="1:8" x14ac:dyDescent="0.25">
      <c r="A394" t="s">
        <v>7</v>
      </c>
      <c r="B394" s="1" t="s">
        <v>7961</v>
      </c>
      <c r="C394" t="s">
        <v>324</v>
      </c>
      <c r="D394" t="s">
        <v>2685</v>
      </c>
      <c r="E394" t="s">
        <v>7775</v>
      </c>
      <c r="F394" t="s">
        <v>7515</v>
      </c>
      <c r="G394" t="s">
        <v>7513</v>
      </c>
      <c r="H394">
        <v>0</v>
      </c>
    </row>
    <row r="395" spans="1:8" x14ac:dyDescent="0.25">
      <c r="A395" t="s">
        <v>7</v>
      </c>
      <c r="B395" s="1" t="s">
        <v>7962</v>
      </c>
      <c r="C395" t="s">
        <v>325</v>
      </c>
      <c r="D395" t="s">
        <v>2686</v>
      </c>
      <c r="E395" t="s">
        <v>7775</v>
      </c>
      <c r="F395" t="s">
        <v>7515</v>
      </c>
      <c r="G395" t="s">
        <v>7513</v>
      </c>
      <c r="H395">
        <v>0</v>
      </c>
    </row>
    <row r="396" spans="1:8" x14ac:dyDescent="0.25">
      <c r="A396" t="s">
        <v>7</v>
      </c>
      <c r="B396" s="1" t="s">
        <v>7963</v>
      </c>
      <c r="C396" t="s">
        <v>343</v>
      </c>
      <c r="D396" t="s">
        <v>2697</v>
      </c>
      <c r="E396" t="s">
        <v>7514</v>
      </c>
      <c r="F396" t="s">
        <v>7515</v>
      </c>
      <c r="G396" t="s">
        <v>7513</v>
      </c>
      <c r="H396">
        <v>0</v>
      </c>
    </row>
    <row r="397" spans="1:8" x14ac:dyDescent="0.25">
      <c r="A397" t="s">
        <v>7</v>
      </c>
      <c r="B397" s="1" t="s">
        <v>7964</v>
      </c>
      <c r="C397" t="s">
        <v>344</v>
      </c>
      <c r="D397" t="s">
        <v>2698</v>
      </c>
      <c r="E397" t="s">
        <v>7514</v>
      </c>
      <c r="F397" t="s">
        <v>7515</v>
      </c>
      <c r="G397" t="s">
        <v>7513</v>
      </c>
      <c r="H397">
        <v>0</v>
      </c>
    </row>
    <row r="398" spans="1:8" x14ac:dyDescent="0.25">
      <c r="A398" t="s">
        <v>7</v>
      </c>
      <c r="B398" s="1" t="s">
        <v>7965</v>
      </c>
      <c r="C398" t="s">
        <v>345</v>
      </c>
      <c r="D398" t="s">
        <v>2699</v>
      </c>
      <c r="E398" t="s">
        <v>7514</v>
      </c>
      <c r="F398" t="s">
        <v>7515</v>
      </c>
      <c r="G398" t="s">
        <v>7522</v>
      </c>
      <c r="H398">
        <v>0</v>
      </c>
    </row>
    <row r="399" spans="1:8" x14ac:dyDescent="0.25">
      <c r="A399" t="s">
        <v>7</v>
      </c>
      <c r="B399" s="1" t="s">
        <v>7966</v>
      </c>
      <c r="C399" t="s">
        <v>399</v>
      </c>
      <c r="D399" t="s">
        <v>2731</v>
      </c>
      <c r="E399" t="s">
        <v>7514</v>
      </c>
      <c r="F399" t="s">
        <v>7515</v>
      </c>
      <c r="G399" t="s">
        <v>7522</v>
      </c>
      <c r="H399">
        <v>0</v>
      </c>
    </row>
    <row r="400" spans="1:8" x14ac:dyDescent="0.25">
      <c r="A400" t="s">
        <v>7</v>
      </c>
      <c r="B400" s="1" t="s">
        <v>7967</v>
      </c>
      <c r="C400" t="s">
        <v>808</v>
      </c>
      <c r="D400" t="s">
        <v>3077</v>
      </c>
      <c r="E400" t="s">
        <v>7514</v>
      </c>
      <c r="F400" t="s">
        <v>7515</v>
      </c>
      <c r="G400" t="s">
        <v>7522</v>
      </c>
      <c r="H400">
        <v>0</v>
      </c>
    </row>
    <row r="401" spans="1:8" x14ac:dyDescent="0.25">
      <c r="A401" t="s">
        <v>7</v>
      </c>
      <c r="B401" s="1" t="s">
        <v>7968</v>
      </c>
      <c r="C401" t="s">
        <v>809</v>
      </c>
      <c r="D401" t="s">
        <v>3078</v>
      </c>
      <c r="E401" t="s">
        <v>7514</v>
      </c>
      <c r="F401" t="s">
        <v>7515</v>
      </c>
      <c r="G401" t="s">
        <v>7522</v>
      </c>
      <c r="H401">
        <v>0</v>
      </c>
    </row>
    <row r="402" spans="1:8" x14ac:dyDescent="0.25">
      <c r="A402" t="s">
        <v>7</v>
      </c>
      <c r="B402" s="1" t="s">
        <v>7969</v>
      </c>
      <c r="C402" t="s">
        <v>810</v>
      </c>
      <c r="D402" t="s">
        <v>3079</v>
      </c>
      <c r="E402" t="s">
        <v>7514</v>
      </c>
      <c r="F402" t="s">
        <v>7791</v>
      </c>
      <c r="G402" t="s">
        <v>7522</v>
      </c>
      <c r="H402">
        <v>0</v>
      </c>
    </row>
    <row r="403" spans="1:8" x14ac:dyDescent="0.25">
      <c r="A403" t="s">
        <v>7</v>
      </c>
      <c r="B403" s="1" t="s">
        <v>7970</v>
      </c>
      <c r="C403" t="s">
        <v>811</v>
      </c>
      <c r="D403" t="s">
        <v>3080</v>
      </c>
      <c r="E403" t="s">
        <v>7514</v>
      </c>
      <c r="F403" t="s">
        <v>7515</v>
      </c>
      <c r="G403" t="s">
        <v>7513</v>
      </c>
      <c r="H403">
        <v>0</v>
      </c>
    </row>
    <row r="404" spans="1:8" x14ac:dyDescent="0.25">
      <c r="A404" t="s">
        <v>7</v>
      </c>
      <c r="B404" s="1" t="s">
        <v>7971</v>
      </c>
      <c r="C404" t="s">
        <v>812</v>
      </c>
      <c r="D404" t="s">
        <v>3081</v>
      </c>
      <c r="E404" t="s">
        <v>7514</v>
      </c>
      <c r="F404" t="s">
        <v>7515</v>
      </c>
      <c r="G404" t="s">
        <v>7513</v>
      </c>
      <c r="H404">
        <v>0</v>
      </c>
    </row>
    <row r="405" spans="1:8" x14ac:dyDescent="0.25">
      <c r="A405" t="s">
        <v>7</v>
      </c>
      <c r="B405" s="1" t="s">
        <v>7972</v>
      </c>
      <c r="C405" t="s">
        <v>813</v>
      </c>
      <c r="D405" t="s">
        <v>3082</v>
      </c>
      <c r="E405" t="s">
        <v>7514</v>
      </c>
      <c r="F405" t="s">
        <v>7515</v>
      </c>
      <c r="G405" t="s">
        <v>7513</v>
      </c>
      <c r="H405">
        <v>0</v>
      </c>
    </row>
    <row r="406" spans="1:8" x14ac:dyDescent="0.25">
      <c r="A406" t="s">
        <v>7</v>
      </c>
      <c r="B406" s="1" t="s">
        <v>7973</v>
      </c>
      <c r="C406" t="s">
        <v>814</v>
      </c>
      <c r="D406" t="s">
        <v>3083</v>
      </c>
      <c r="E406" t="s">
        <v>7514</v>
      </c>
      <c r="F406" t="s">
        <v>7515</v>
      </c>
      <c r="G406" t="s">
        <v>7513</v>
      </c>
      <c r="H406">
        <v>0</v>
      </c>
    </row>
    <row r="407" spans="1:8" x14ac:dyDescent="0.25">
      <c r="A407" t="s">
        <v>7</v>
      </c>
      <c r="B407" s="1" t="s">
        <v>7974</v>
      </c>
      <c r="C407" t="s">
        <v>1259</v>
      </c>
      <c r="D407" t="s">
        <v>3447</v>
      </c>
      <c r="E407" t="s">
        <v>7514</v>
      </c>
      <c r="F407" t="s">
        <v>7515</v>
      </c>
      <c r="G407" t="s">
        <v>7513</v>
      </c>
      <c r="H407">
        <v>0</v>
      </c>
    </row>
    <row r="408" spans="1:8" x14ac:dyDescent="0.25">
      <c r="A408" t="s">
        <v>7</v>
      </c>
      <c r="B408" s="1" t="s">
        <v>7975</v>
      </c>
      <c r="C408" t="s">
        <v>1260</v>
      </c>
      <c r="D408" t="s">
        <v>3448</v>
      </c>
      <c r="E408" t="s">
        <v>7514</v>
      </c>
      <c r="F408" t="s">
        <v>7515</v>
      </c>
      <c r="G408" t="s">
        <v>7513</v>
      </c>
      <c r="H408">
        <v>0</v>
      </c>
    </row>
    <row r="409" spans="1:8" x14ac:dyDescent="0.25">
      <c r="A409" t="s">
        <v>7</v>
      </c>
      <c r="B409" s="1" t="s">
        <v>7976</v>
      </c>
      <c r="C409" t="s">
        <v>1261</v>
      </c>
      <c r="D409" t="s">
        <v>3449</v>
      </c>
      <c r="E409" t="s">
        <v>7514</v>
      </c>
      <c r="F409" t="s">
        <v>7515</v>
      </c>
      <c r="G409" t="s">
        <v>7513</v>
      </c>
      <c r="H409">
        <v>0</v>
      </c>
    </row>
    <row r="410" spans="1:8" x14ac:dyDescent="0.25">
      <c r="A410" t="s">
        <v>7</v>
      </c>
      <c r="B410" s="1" t="s">
        <v>7977</v>
      </c>
      <c r="C410" t="s">
        <v>1262</v>
      </c>
      <c r="D410" t="s">
        <v>3450</v>
      </c>
      <c r="E410" t="s">
        <v>7514</v>
      </c>
      <c r="F410" t="s">
        <v>7515</v>
      </c>
      <c r="G410" t="s">
        <v>7513</v>
      </c>
      <c r="H410">
        <v>0</v>
      </c>
    </row>
    <row r="411" spans="1:8" x14ac:dyDescent="0.25">
      <c r="A411" t="s">
        <v>7</v>
      </c>
      <c r="B411" s="1" t="s">
        <v>7978</v>
      </c>
      <c r="C411" t="s">
        <v>2264</v>
      </c>
      <c r="D411" t="s">
        <v>4404</v>
      </c>
      <c r="E411" t="s">
        <v>7514</v>
      </c>
      <c r="F411" t="s">
        <v>7515</v>
      </c>
      <c r="G411" t="s">
        <v>7513</v>
      </c>
      <c r="H411">
        <v>0</v>
      </c>
    </row>
    <row r="412" spans="1:8" x14ac:dyDescent="0.25">
      <c r="A412" t="s">
        <v>7</v>
      </c>
      <c r="B412" s="1" t="s">
        <v>7979</v>
      </c>
      <c r="C412" t="s">
        <v>2265</v>
      </c>
      <c r="D412" t="s">
        <v>7980</v>
      </c>
      <c r="E412" t="s">
        <v>7514</v>
      </c>
      <c r="F412" t="s">
        <v>7515</v>
      </c>
      <c r="G412" t="s">
        <v>7513</v>
      </c>
      <c r="H412">
        <v>0</v>
      </c>
    </row>
    <row r="413" spans="1:8" x14ac:dyDescent="0.25">
      <c r="A413" t="s">
        <v>7</v>
      </c>
      <c r="B413" s="1" t="s">
        <v>7981</v>
      </c>
      <c r="C413" t="s">
        <v>2266</v>
      </c>
      <c r="D413" t="s">
        <v>7982</v>
      </c>
      <c r="E413" t="s">
        <v>7514</v>
      </c>
      <c r="F413" t="s">
        <v>7515</v>
      </c>
      <c r="G413" t="s">
        <v>7513</v>
      </c>
      <c r="H413">
        <v>0</v>
      </c>
    </row>
    <row r="414" spans="1:8" x14ac:dyDescent="0.25">
      <c r="A414" t="s">
        <v>7</v>
      </c>
      <c r="B414" s="1" t="s">
        <v>7983</v>
      </c>
      <c r="C414" t="s">
        <v>2267</v>
      </c>
      <c r="D414" t="s">
        <v>7984</v>
      </c>
      <c r="E414" t="s">
        <v>7547</v>
      </c>
      <c r="F414" t="s">
        <v>7515</v>
      </c>
      <c r="G414" t="s">
        <v>7516</v>
      </c>
      <c r="H414">
        <v>0</v>
      </c>
    </row>
    <row r="415" spans="1:8" x14ac:dyDescent="0.25">
      <c r="A415" t="s">
        <v>7</v>
      </c>
      <c r="B415" s="1" t="s">
        <v>7985</v>
      </c>
      <c r="C415" t="s">
        <v>2268</v>
      </c>
      <c r="D415" t="s">
        <v>4405</v>
      </c>
      <c r="E415" t="s">
        <v>7547</v>
      </c>
      <c r="F415" t="s">
        <v>7515</v>
      </c>
      <c r="G415" t="s">
        <v>7516</v>
      </c>
      <c r="H415">
        <v>0</v>
      </c>
    </row>
    <row r="416" spans="1:8" x14ac:dyDescent="0.25">
      <c r="A416" t="s">
        <v>7</v>
      </c>
      <c r="B416" s="1" t="s">
        <v>7986</v>
      </c>
      <c r="C416" t="s">
        <v>2298</v>
      </c>
      <c r="D416" t="s">
        <v>4432</v>
      </c>
      <c r="E416" t="s">
        <v>7514</v>
      </c>
      <c r="F416" t="s">
        <v>7515</v>
      </c>
      <c r="G416" t="s">
        <v>7516</v>
      </c>
      <c r="H416">
        <v>0</v>
      </c>
    </row>
    <row r="417" spans="1:8" x14ac:dyDescent="0.25">
      <c r="A417" t="s">
        <v>7</v>
      </c>
      <c r="B417" s="1" t="s">
        <v>7987</v>
      </c>
      <c r="C417" t="s">
        <v>2299</v>
      </c>
      <c r="D417" t="s">
        <v>4433</v>
      </c>
      <c r="E417" t="s">
        <v>7514</v>
      </c>
      <c r="F417" t="s">
        <v>7515</v>
      </c>
      <c r="G417" t="s">
        <v>7513</v>
      </c>
      <c r="H417">
        <v>0</v>
      </c>
    </row>
    <row r="418" spans="1:8" x14ac:dyDescent="0.25">
      <c r="A418" t="s">
        <v>7</v>
      </c>
      <c r="B418" s="1" t="s">
        <v>7988</v>
      </c>
      <c r="C418" t="s">
        <v>2300</v>
      </c>
      <c r="D418" t="s">
        <v>4434</v>
      </c>
      <c r="E418" t="s">
        <v>7514</v>
      </c>
      <c r="F418" t="s">
        <v>7515</v>
      </c>
      <c r="G418" t="s">
        <v>7513</v>
      </c>
      <c r="H418">
        <v>0</v>
      </c>
    </row>
    <row r="419" spans="1:8" x14ac:dyDescent="0.25">
      <c r="A419" t="s">
        <v>7</v>
      </c>
      <c r="B419" s="1" t="s">
        <v>7989</v>
      </c>
      <c r="C419" t="s">
        <v>2301</v>
      </c>
      <c r="D419" t="s">
        <v>4435</v>
      </c>
      <c r="E419" t="s">
        <v>7514</v>
      </c>
      <c r="F419" t="s">
        <v>7515</v>
      </c>
      <c r="G419" t="s">
        <v>7513</v>
      </c>
      <c r="H419">
        <v>0</v>
      </c>
    </row>
    <row r="420" spans="1:8" x14ac:dyDescent="0.25">
      <c r="A420" t="s">
        <v>7</v>
      </c>
      <c r="B420" s="1" t="s">
        <v>7990</v>
      </c>
      <c r="C420" t="s">
        <v>2302</v>
      </c>
      <c r="D420" t="s">
        <v>4436</v>
      </c>
      <c r="E420" t="s">
        <v>7514</v>
      </c>
      <c r="F420" t="s">
        <v>7515</v>
      </c>
      <c r="G420" t="s">
        <v>7513</v>
      </c>
      <c r="H420">
        <v>0</v>
      </c>
    </row>
    <row r="421" spans="1:8" x14ac:dyDescent="0.25">
      <c r="A421" t="s">
        <v>7</v>
      </c>
      <c r="B421" s="1" t="s">
        <v>7991</v>
      </c>
      <c r="C421" t="s">
        <v>2303</v>
      </c>
      <c r="D421" t="s">
        <v>4437</v>
      </c>
      <c r="E421" t="s">
        <v>7514</v>
      </c>
      <c r="F421" t="s">
        <v>7515</v>
      </c>
      <c r="G421" t="s">
        <v>7513</v>
      </c>
      <c r="H421">
        <v>0</v>
      </c>
    </row>
    <row r="422" spans="1:8" x14ac:dyDescent="0.25">
      <c r="A422" t="s">
        <v>7</v>
      </c>
      <c r="B422" s="1" t="s">
        <v>7992</v>
      </c>
      <c r="C422" t="s">
        <v>2304</v>
      </c>
      <c r="D422" t="s">
        <v>4438</v>
      </c>
      <c r="E422" t="s">
        <v>7514</v>
      </c>
      <c r="F422" t="s">
        <v>7515</v>
      </c>
      <c r="G422" t="s">
        <v>7513</v>
      </c>
      <c r="H422">
        <v>0</v>
      </c>
    </row>
    <row r="423" spans="1:8" x14ac:dyDescent="0.25">
      <c r="A423" t="s">
        <v>7</v>
      </c>
      <c r="B423" s="1" t="s">
        <v>7993</v>
      </c>
      <c r="C423" t="s">
        <v>2305</v>
      </c>
      <c r="D423" t="s">
        <v>4439</v>
      </c>
      <c r="E423" t="s">
        <v>7514</v>
      </c>
      <c r="F423" t="s">
        <v>7515</v>
      </c>
      <c r="G423" t="s">
        <v>7513</v>
      </c>
      <c r="H423">
        <v>0</v>
      </c>
    </row>
    <row r="424" spans="1:8" x14ac:dyDescent="0.25">
      <c r="A424" t="s">
        <v>7</v>
      </c>
      <c r="B424" s="1" t="s">
        <v>7994</v>
      </c>
      <c r="C424" t="s">
        <v>2306</v>
      </c>
      <c r="D424" t="s">
        <v>4440</v>
      </c>
      <c r="E424" t="s">
        <v>7514</v>
      </c>
      <c r="F424" t="s">
        <v>7515</v>
      </c>
      <c r="G424" t="s">
        <v>7513</v>
      </c>
      <c r="H424">
        <v>0</v>
      </c>
    </row>
    <row r="425" spans="1:8" x14ac:dyDescent="0.25">
      <c r="A425" t="s">
        <v>7</v>
      </c>
      <c r="B425" s="1" t="s">
        <v>7995</v>
      </c>
      <c r="C425" t="s">
        <v>2307</v>
      </c>
      <c r="D425" t="s">
        <v>4441</v>
      </c>
      <c r="E425" t="s">
        <v>7514</v>
      </c>
      <c r="F425" t="s">
        <v>7515</v>
      </c>
      <c r="G425" t="s">
        <v>7513</v>
      </c>
      <c r="H425">
        <v>0</v>
      </c>
    </row>
    <row r="426" spans="1:8" x14ac:dyDescent="0.25">
      <c r="A426" t="s">
        <v>7</v>
      </c>
      <c r="B426" s="1" t="s">
        <v>7996</v>
      </c>
      <c r="C426" t="s">
        <v>2308</v>
      </c>
      <c r="D426" t="s">
        <v>4442</v>
      </c>
      <c r="E426" t="s">
        <v>7514</v>
      </c>
      <c r="F426" t="s">
        <v>7515</v>
      </c>
      <c r="G426" t="s">
        <v>7513</v>
      </c>
      <c r="H426">
        <v>0</v>
      </c>
    </row>
    <row r="427" spans="1:8" x14ac:dyDescent="0.25">
      <c r="A427" t="s">
        <v>7</v>
      </c>
      <c r="B427" s="1" t="s">
        <v>7997</v>
      </c>
      <c r="C427" t="s">
        <v>2309</v>
      </c>
      <c r="D427" t="s">
        <v>4443</v>
      </c>
      <c r="E427" t="s">
        <v>7514</v>
      </c>
      <c r="F427" t="s">
        <v>7515</v>
      </c>
      <c r="G427" t="s">
        <v>7513</v>
      </c>
      <c r="H427">
        <v>0</v>
      </c>
    </row>
    <row r="428" spans="1:8" x14ac:dyDescent="0.25">
      <c r="A428" t="s">
        <v>7</v>
      </c>
      <c r="B428" s="1" t="s">
        <v>7998</v>
      </c>
      <c r="C428" t="s">
        <v>2310</v>
      </c>
      <c r="D428" t="s">
        <v>4444</v>
      </c>
      <c r="E428" t="s">
        <v>7514</v>
      </c>
      <c r="F428" t="s">
        <v>7515</v>
      </c>
      <c r="G428" t="s">
        <v>7513</v>
      </c>
      <c r="H428">
        <v>0</v>
      </c>
    </row>
    <row r="429" spans="1:8" x14ac:dyDescent="0.25">
      <c r="A429" t="s">
        <v>7</v>
      </c>
      <c r="B429" s="1" t="s">
        <v>7999</v>
      </c>
      <c r="C429" t="s">
        <v>2311</v>
      </c>
      <c r="D429" t="s">
        <v>4445</v>
      </c>
      <c r="E429" t="s">
        <v>7514</v>
      </c>
      <c r="F429" t="s">
        <v>7515</v>
      </c>
      <c r="G429" t="s">
        <v>7513</v>
      </c>
      <c r="H429">
        <v>0</v>
      </c>
    </row>
    <row r="430" spans="1:8" x14ac:dyDescent="0.25">
      <c r="A430" t="s">
        <v>7</v>
      </c>
      <c r="B430" s="1" t="s">
        <v>8000</v>
      </c>
      <c r="C430" t="s">
        <v>2312</v>
      </c>
      <c r="D430" t="s">
        <v>4446</v>
      </c>
      <c r="E430" t="s">
        <v>7514</v>
      </c>
      <c r="F430" t="s">
        <v>7515</v>
      </c>
      <c r="G430" t="s">
        <v>7513</v>
      </c>
      <c r="H430">
        <v>0</v>
      </c>
    </row>
    <row r="431" spans="1:8" x14ac:dyDescent="0.25">
      <c r="A431" t="s">
        <v>7</v>
      </c>
      <c r="B431" s="1" t="s">
        <v>8001</v>
      </c>
      <c r="C431" t="s">
        <v>2313</v>
      </c>
      <c r="D431" t="s">
        <v>4447</v>
      </c>
      <c r="E431" t="s">
        <v>7514</v>
      </c>
      <c r="F431" t="s">
        <v>7515</v>
      </c>
      <c r="G431" t="s">
        <v>7513</v>
      </c>
      <c r="H431">
        <v>0</v>
      </c>
    </row>
    <row r="432" spans="1:8" x14ac:dyDescent="0.25">
      <c r="A432" t="s">
        <v>7</v>
      </c>
      <c r="B432" s="1" t="s">
        <v>8002</v>
      </c>
      <c r="C432" t="s">
        <v>2314</v>
      </c>
      <c r="D432" t="s">
        <v>4448</v>
      </c>
      <c r="E432" t="s">
        <v>7514</v>
      </c>
      <c r="F432" t="s">
        <v>7515</v>
      </c>
      <c r="G432" t="s">
        <v>7513</v>
      </c>
      <c r="H432">
        <v>0</v>
      </c>
    </row>
    <row r="433" spans="1:8" x14ac:dyDescent="0.25">
      <c r="A433" t="s">
        <v>7</v>
      </c>
      <c r="B433" s="1" t="s">
        <v>8003</v>
      </c>
      <c r="C433" t="s">
        <v>2315</v>
      </c>
      <c r="D433" t="s">
        <v>4449</v>
      </c>
      <c r="E433" t="s">
        <v>7514</v>
      </c>
      <c r="F433" t="s">
        <v>7515</v>
      </c>
      <c r="G433" t="s">
        <v>7513</v>
      </c>
      <c r="H433">
        <v>0</v>
      </c>
    </row>
    <row r="434" spans="1:8" x14ac:dyDescent="0.25">
      <c r="A434" t="s">
        <v>7</v>
      </c>
      <c r="B434" s="1" t="s">
        <v>8004</v>
      </c>
      <c r="C434" t="s">
        <v>402</v>
      </c>
      <c r="D434" t="s">
        <v>2733</v>
      </c>
      <c r="E434" t="s">
        <v>7514</v>
      </c>
      <c r="F434" t="s">
        <v>7515</v>
      </c>
      <c r="G434" t="s">
        <v>7513</v>
      </c>
      <c r="H434">
        <v>0</v>
      </c>
    </row>
    <row r="435" spans="1:8" x14ac:dyDescent="0.25">
      <c r="A435" t="s">
        <v>7</v>
      </c>
      <c r="B435" s="1" t="s">
        <v>8005</v>
      </c>
      <c r="C435" t="s">
        <v>1250</v>
      </c>
      <c r="D435" t="s">
        <v>3441</v>
      </c>
      <c r="E435" t="s">
        <v>7775</v>
      </c>
      <c r="F435" t="s">
        <v>7515</v>
      </c>
      <c r="G435" t="s">
        <v>7513</v>
      </c>
      <c r="H435">
        <v>0</v>
      </c>
    </row>
    <row r="436" spans="1:8" x14ac:dyDescent="0.25">
      <c r="A436" t="s">
        <v>7</v>
      </c>
      <c r="B436" s="1" t="s">
        <v>8006</v>
      </c>
      <c r="C436" t="s">
        <v>1251</v>
      </c>
      <c r="D436" t="s">
        <v>3442</v>
      </c>
      <c r="E436" t="s">
        <v>7775</v>
      </c>
      <c r="F436" t="s">
        <v>7515</v>
      </c>
      <c r="G436" t="s">
        <v>7513</v>
      </c>
      <c r="H436">
        <v>0</v>
      </c>
    </row>
    <row r="437" spans="1:8" x14ac:dyDescent="0.25">
      <c r="A437" t="s">
        <v>7</v>
      </c>
      <c r="B437" s="1" t="s">
        <v>8007</v>
      </c>
      <c r="C437" t="s">
        <v>1252</v>
      </c>
      <c r="D437" t="s">
        <v>3443</v>
      </c>
      <c r="E437" t="s">
        <v>7775</v>
      </c>
      <c r="F437" t="s">
        <v>7515</v>
      </c>
      <c r="G437" t="s">
        <v>7513</v>
      </c>
      <c r="H437">
        <v>0</v>
      </c>
    </row>
    <row r="438" spans="1:8" x14ac:dyDescent="0.25">
      <c r="A438" t="s">
        <v>7</v>
      </c>
      <c r="B438" s="1" t="s">
        <v>8008</v>
      </c>
      <c r="C438" t="s">
        <v>1253</v>
      </c>
      <c r="D438" t="s">
        <v>3444</v>
      </c>
      <c r="E438" t="s">
        <v>7775</v>
      </c>
      <c r="F438" t="s">
        <v>7515</v>
      </c>
      <c r="G438" t="s">
        <v>7513</v>
      </c>
      <c r="H438">
        <v>0</v>
      </c>
    </row>
    <row r="439" spans="1:8" x14ac:dyDescent="0.25">
      <c r="A439" t="s">
        <v>7</v>
      </c>
      <c r="B439" s="1" t="s">
        <v>8009</v>
      </c>
      <c r="C439" t="s">
        <v>1254</v>
      </c>
      <c r="D439" t="s">
        <v>3445</v>
      </c>
      <c r="E439" t="s">
        <v>7775</v>
      </c>
      <c r="F439" t="s">
        <v>7515</v>
      </c>
      <c r="G439" t="s">
        <v>7513</v>
      </c>
      <c r="H439">
        <v>0</v>
      </c>
    </row>
    <row r="440" spans="1:8" x14ac:dyDescent="0.25">
      <c r="A440" t="s">
        <v>7</v>
      </c>
      <c r="B440" s="1" t="s">
        <v>8010</v>
      </c>
      <c r="C440" t="s">
        <v>1241</v>
      </c>
      <c r="D440" t="s">
        <v>3438</v>
      </c>
      <c r="E440" t="s">
        <v>7775</v>
      </c>
      <c r="F440" t="s">
        <v>7768</v>
      </c>
      <c r="G440" t="s">
        <v>7513</v>
      </c>
      <c r="H440">
        <v>0</v>
      </c>
    </row>
    <row r="441" spans="1:8" x14ac:dyDescent="0.25">
      <c r="A441" t="s">
        <v>7</v>
      </c>
      <c r="B441" s="1" t="s">
        <v>8011</v>
      </c>
      <c r="C441" t="s">
        <v>1242</v>
      </c>
      <c r="D441" t="s">
        <v>3439</v>
      </c>
      <c r="E441" t="s">
        <v>7514</v>
      </c>
      <c r="F441" t="s">
        <v>7512</v>
      </c>
      <c r="G441" t="s">
        <v>7513</v>
      </c>
      <c r="H441">
        <v>0</v>
      </c>
    </row>
    <row r="442" spans="1:8" x14ac:dyDescent="0.25">
      <c r="A442" t="s">
        <v>7</v>
      </c>
      <c r="B442" s="1" t="s">
        <v>8012</v>
      </c>
      <c r="C442" t="s">
        <v>918</v>
      </c>
      <c r="D442" t="s">
        <v>3151</v>
      </c>
      <c r="E442" t="s">
        <v>7514</v>
      </c>
      <c r="F442" t="s">
        <v>7768</v>
      </c>
      <c r="G442" t="s">
        <v>7513</v>
      </c>
      <c r="H442">
        <v>0</v>
      </c>
    </row>
    <row r="443" spans="1:8" x14ac:dyDescent="0.25">
      <c r="A443" t="s">
        <v>7</v>
      </c>
      <c r="B443" s="1" t="s">
        <v>8013</v>
      </c>
      <c r="C443" t="s">
        <v>919</v>
      </c>
      <c r="D443" t="s">
        <v>3152</v>
      </c>
      <c r="E443" t="s">
        <v>7514</v>
      </c>
      <c r="F443" t="s">
        <v>7768</v>
      </c>
      <c r="G443" t="s">
        <v>7513</v>
      </c>
      <c r="H443">
        <v>0</v>
      </c>
    </row>
    <row r="444" spans="1:8" x14ac:dyDescent="0.25">
      <c r="A444" t="s">
        <v>7</v>
      </c>
      <c r="B444" s="1" t="s">
        <v>8014</v>
      </c>
      <c r="C444" t="s">
        <v>920</v>
      </c>
      <c r="D444" t="s">
        <v>4812</v>
      </c>
      <c r="E444" t="s">
        <v>7514</v>
      </c>
      <c r="F444" t="s">
        <v>7768</v>
      </c>
      <c r="G444" t="s">
        <v>7513</v>
      </c>
      <c r="H444">
        <v>0</v>
      </c>
    </row>
    <row r="445" spans="1:8" x14ac:dyDescent="0.25">
      <c r="A445" t="s">
        <v>7</v>
      </c>
      <c r="B445" s="1" t="s">
        <v>8015</v>
      </c>
      <c r="C445" t="s">
        <v>921</v>
      </c>
      <c r="D445" t="s">
        <v>4813</v>
      </c>
      <c r="E445" t="s">
        <v>7514</v>
      </c>
      <c r="F445" t="s">
        <v>7768</v>
      </c>
      <c r="G445" t="s">
        <v>7513</v>
      </c>
      <c r="H445">
        <v>0</v>
      </c>
    </row>
    <row r="446" spans="1:8" x14ac:dyDescent="0.25">
      <c r="A446" t="s">
        <v>7</v>
      </c>
      <c r="B446" s="1" t="s">
        <v>8016</v>
      </c>
      <c r="C446" t="s">
        <v>922</v>
      </c>
      <c r="D446" t="s">
        <v>3153</v>
      </c>
      <c r="E446" t="s">
        <v>7514</v>
      </c>
      <c r="F446" t="s">
        <v>7768</v>
      </c>
      <c r="G446" t="s">
        <v>7513</v>
      </c>
      <c r="H446">
        <v>0</v>
      </c>
    </row>
    <row r="447" spans="1:8" x14ac:dyDescent="0.25">
      <c r="A447" t="s">
        <v>7</v>
      </c>
      <c r="B447" s="1" t="s">
        <v>8017</v>
      </c>
      <c r="C447" t="s">
        <v>923</v>
      </c>
      <c r="D447" t="s">
        <v>3154</v>
      </c>
      <c r="E447" t="s">
        <v>7514</v>
      </c>
      <c r="F447" t="s">
        <v>7768</v>
      </c>
      <c r="G447" t="s">
        <v>7513</v>
      </c>
      <c r="H447">
        <v>0</v>
      </c>
    </row>
    <row r="448" spans="1:8" x14ac:dyDescent="0.25">
      <c r="A448" t="s">
        <v>7</v>
      </c>
      <c r="B448" s="1" t="s">
        <v>8018</v>
      </c>
      <c r="C448" t="s">
        <v>924</v>
      </c>
      <c r="D448" t="s">
        <v>4814</v>
      </c>
      <c r="E448" t="s">
        <v>7514</v>
      </c>
      <c r="F448" t="s">
        <v>7768</v>
      </c>
      <c r="G448" t="s">
        <v>7513</v>
      </c>
      <c r="H448">
        <v>0</v>
      </c>
    </row>
    <row r="449" spans="1:8" x14ac:dyDescent="0.25">
      <c r="A449" t="s">
        <v>7</v>
      </c>
      <c r="B449" s="1" t="s">
        <v>8019</v>
      </c>
      <c r="C449" t="s">
        <v>925</v>
      </c>
      <c r="D449" t="s">
        <v>4815</v>
      </c>
      <c r="E449" t="s">
        <v>7514</v>
      </c>
      <c r="F449" t="s">
        <v>7768</v>
      </c>
      <c r="G449" t="s">
        <v>7513</v>
      </c>
      <c r="H449">
        <v>0</v>
      </c>
    </row>
    <row r="450" spans="1:8" x14ac:dyDescent="0.25">
      <c r="A450" t="s">
        <v>7</v>
      </c>
      <c r="B450" s="1" t="s">
        <v>8020</v>
      </c>
      <c r="C450" t="s">
        <v>926</v>
      </c>
      <c r="D450" t="s">
        <v>3155</v>
      </c>
      <c r="E450" t="s">
        <v>7514</v>
      </c>
      <c r="F450" t="s">
        <v>7768</v>
      </c>
      <c r="G450" t="s">
        <v>7513</v>
      </c>
      <c r="H450">
        <v>0</v>
      </c>
    </row>
    <row r="451" spans="1:8" x14ac:dyDescent="0.25">
      <c r="A451" t="s">
        <v>7</v>
      </c>
      <c r="B451" s="1" t="s">
        <v>8021</v>
      </c>
      <c r="C451" t="s">
        <v>927</v>
      </c>
      <c r="D451" t="s">
        <v>3156</v>
      </c>
      <c r="E451" t="s">
        <v>7514</v>
      </c>
      <c r="F451" t="s">
        <v>7768</v>
      </c>
      <c r="G451" t="s">
        <v>7513</v>
      </c>
      <c r="H451">
        <v>0</v>
      </c>
    </row>
    <row r="452" spans="1:8" x14ac:dyDescent="0.25">
      <c r="A452" t="s">
        <v>7</v>
      </c>
      <c r="B452" s="1" t="s">
        <v>8022</v>
      </c>
      <c r="C452" t="s">
        <v>928</v>
      </c>
      <c r="D452" t="s">
        <v>3157</v>
      </c>
      <c r="E452" t="s">
        <v>7514</v>
      </c>
      <c r="F452" t="s">
        <v>7768</v>
      </c>
      <c r="G452" t="s">
        <v>7513</v>
      </c>
      <c r="H452">
        <v>0</v>
      </c>
    </row>
    <row r="453" spans="1:8" x14ac:dyDescent="0.25">
      <c r="A453" t="s">
        <v>7</v>
      </c>
      <c r="B453" s="1" t="s">
        <v>8023</v>
      </c>
      <c r="C453" t="s">
        <v>929</v>
      </c>
      <c r="D453" t="s">
        <v>3158</v>
      </c>
      <c r="E453" t="s">
        <v>7514</v>
      </c>
      <c r="F453" t="s">
        <v>7768</v>
      </c>
      <c r="G453" t="s">
        <v>7513</v>
      </c>
      <c r="H453">
        <v>0</v>
      </c>
    </row>
    <row r="454" spans="1:8" x14ac:dyDescent="0.25">
      <c r="A454" t="s">
        <v>7</v>
      </c>
      <c r="B454" s="1" t="s">
        <v>8024</v>
      </c>
      <c r="C454" t="s">
        <v>930</v>
      </c>
      <c r="D454" t="s">
        <v>4816</v>
      </c>
      <c r="E454" t="s">
        <v>7514</v>
      </c>
      <c r="F454" t="s">
        <v>7768</v>
      </c>
      <c r="G454" t="s">
        <v>7513</v>
      </c>
      <c r="H454">
        <v>0</v>
      </c>
    </row>
    <row r="455" spans="1:8" x14ac:dyDescent="0.25">
      <c r="A455" t="s">
        <v>7</v>
      </c>
      <c r="B455" s="1" t="s">
        <v>8025</v>
      </c>
      <c r="C455" t="s">
        <v>931</v>
      </c>
      <c r="D455" t="s">
        <v>4817</v>
      </c>
      <c r="E455" t="s">
        <v>7514</v>
      </c>
      <c r="F455" t="s">
        <v>7768</v>
      </c>
      <c r="G455" t="s">
        <v>7513</v>
      </c>
      <c r="H455">
        <v>0</v>
      </c>
    </row>
    <row r="456" spans="1:8" x14ac:dyDescent="0.25">
      <c r="A456" t="s">
        <v>7</v>
      </c>
      <c r="B456" s="1" t="s">
        <v>8026</v>
      </c>
      <c r="C456" t="s">
        <v>932</v>
      </c>
      <c r="D456" t="s">
        <v>4818</v>
      </c>
      <c r="E456" t="s">
        <v>7514</v>
      </c>
      <c r="F456" t="s">
        <v>7768</v>
      </c>
      <c r="G456" t="s">
        <v>7513</v>
      </c>
      <c r="H456">
        <v>0</v>
      </c>
    </row>
    <row r="457" spans="1:8" x14ac:dyDescent="0.25">
      <c r="A457" t="s">
        <v>7</v>
      </c>
      <c r="B457" s="1" t="s">
        <v>8027</v>
      </c>
      <c r="C457" t="s">
        <v>933</v>
      </c>
      <c r="D457" t="s">
        <v>4819</v>
      </c>
      <c r="E457" t="s">
        <v>7514</v>
      </c>
      <c r="F457" t="s">
        <v>7768</v>
      </c>
      <c r="G457" t="s">
        <v>7513</v>
      </c>
      <c r="H457">
        <v>0</v>
      </c>
    </row>
    <row r="458" spans="1:8" x14ac:dyDescent="0.25">
      <c r="A458" t="s">
        <v>7</v>
      </c>
      <c r="B458" s="1" t="s">
        <v>8028</v>
      </c>
      <c r="C458" t="s">
        <v>783</v>
      </c>
      <c r="D458" t="s">
        <v>3059</v>
      </c>
      <c r="E458" t="s">
        <v>7514</v>
      </c>
      <c r="F458" t="s">
        <v>7515</v>
      </c>
      <c r="G458" t="s">
        <v>7516</v>
      </c>
      <c r="H458">
        <v>0</v>
      </c>
    </row>
    <row r="459" spans="1:8" x14ac:dyDescent="0.25">
      <c r="A459" t="s">
        <v>7</v>
      </c>
      <c r="B459" s="1">
        <v>3331</v>
      </c>
      <c r="C459" t="s">
        <v>407</v>
      </c>
      <c r="D459" t="s">
        <v>2736</v>
      </c>
      <c r="E459" t="s">
        <v>7514</v>
      </c>
      <c r="F459" t="s">
        <v>7515</v>
      </c>
      <c r="G459" t="s">
        <v>7516</v>
      </c>
      <c r="H459">
        <v>0</v>
      </c>
    </row>
    <row r="460" spans="1:8" x14ac:dyDescent="0.25">
      <c r="A460" t="s">
        <v>5005</v>
      </c>
      <c r="B460" s="1" t="s">
        <v>8029</v>
      </c>
      <c r="C460" t="s">
        <v>410</v>
      </c>
      <c r="D460" t="s">
        <v>8030</v>
      </c>
      <c r="E460" t="s">
        <v>7514</v>
      </c>
      <c r="F460" t="s">
        <v>7512</v>
      </c>
      <c r="G460" t="s">
        <v>7545</v>
      </c>
      <c r="H460">
        <v>0</v>
      </c>
    </row>
    <row r="461" spans="1:8" x14ac:dyDescent="0.25">
      <c r="A461" t="s">
        <v>5005</v>
      </c>
      <c r="B461" s="1" t="s">
        <v>8031</v>
      </c>
      <c r="C461" t="s">
        <v>411</v>
      </c>
      <c r="D461" t="s">
        <v>8032</v>
      </c>
      <c r="E461" t="s">
        <v>7514</v>
      </c>
      <c r="F461" t="s">
        <v>7512</v>
      </c>
      <c r="G461" t="s">
        <v>7545</v>
      </c>
      <c r="H461">
        <v>0</v>
      </c>
    </row>
    <row r="462" spans="1:8" x14ac:dyDescent="0.25">
      <c r="A462" t="s">
        <v>5005</v>
      </c>
      <c r="B462" s="1" t="s">
        <v>8033</v>
      </c>
      <c r="C462" t="s">
        <v>844</v>
      </c>
      <c r="D462" t="s">
        <v>8034</v>
      </c>
      <c r="E462" t="s">
        <v>7514</v>
      </c>
      <c r="F462" t="s">
        <v>7768</v>
      </c>
      <c r="G462" t="s">
        <v>7545</v>
      </c>
      <c r="H462">
        <v>0</v>
      </c>
    </row>
    <row r="463" spans="1:8" x14ac:dyDescent="0.25">
      <c r="A463" t="s">
        <v>5005</v>
      </c>
      <c r="B463" s="1" t="s">
        <v>8035</v>
      </c>
      <c r="C463" t="s">
        <v>845</v>
      </c>
      <c r="D463" t="s">
        <v>8036</v>
      </c>
      <c r="E463" t="s">
        <v>7518</v>
      </c>
      <c r="F463" t="s">
        <v>7768</v>
      </c>
      <c r="G463" t="s">
        <v>7513</v>
      </c>
      <c r="H463">
        <v>0</v>
      </c>
    </row>
    <row r="464" spans="1:8" x14ac:dyDescent="0.25">
      <c r="A464" t="s">
        <v>5005</v>
      </c>
      <c r="B464" s="1" t="s">
        <v>8037</v>
      </c>
      <c r="C464" t="s">
        <v>846</v>
      </c>
      <c r="D464" t="s">
        <v>8038</v>
      </c>
      <c r="E464" t="s">
        <v>7514</v>
      </c>
      <c r="F464" t="s">
        <v>7768</v>
      </c>
      <c r="G464" t="s">
        <v>7513</v>
      </c>
      <c r="H464">
        <v>0</v>
      </c>
    </row>
    <row r="465" spans="1:8" x14ac:dyDescent="0.25">
      <c r="A465" t="s">
        <v>5005</v>
      </c>
      <c r="B465" s="1" t="s">
        <v>8039</v>
      </c>
      <c r="C465" t="s">
        <v>848</v>
      </c>
      <c r="D465" t="s">
        <v>8040</v>
      </c>
      <c r="E465" t="s">
        <v>7514</v>
      </c>
      <c r="F465" t="s">
        <v>7768</v>
      </c>
      <c r="G465" t="s">
        <v>7545</v>
      </c>
      <c r="H465">
        <v>0</v>
      </c>
    </row>
    <row r="466" spans="1:8" x14ac:dyDescent="0.25">
      <c r="A466" t="s">
        <v>5005</v>
      </c>
      <c r="B466" s="1" t="s">
        <v>8041</v>
      </c>
      <c r="C466" t="s">
        <v>849</v>
      </c>
      <c r="D466" t="s">
        <v>8042</v>
      </c>
      <c r="E466" t="s">
        <v>7518</v>
      </c>
      <c r="F466" t="s">
        <v>7768</v>
      </c>
      <c r="G466" t="s">
        <v>7513</v>
      </c>
      <c r="H466">
        <v>0</v>
      </c>
    </row>
    <row r="467" spans="1:8" x14ac:dyDescent="0.25">
      <c r="A467" t="s">
        <v>5005</v>
      </c>
      <c r="B467" s="1" t="s">
        <v>8043</v>
      </c>
      <c r="C467" t="s">
        <v>418</v>
      </c>
      <c r="D467" t="s">
        <v>2740</v>
      </c>
      <c r="E467" t="s">
        <v>7518</v>
      </c>
      <c r="F467" t="s">
        <v>7515</v>
      </c>
      <c r="G467" t="s">
        <v>7545</v>
      </c>
      <c r="H467">
        <v>0</v>
      </c>
    </row>
    <row r="468" spans="1:8" x14ac:dyDescent="0.25">
      <c r="A468" t="s">
        <v>5005</v>
      </c>
      <c r="B468" s="1" t="s">
        <v>8044</v>
      </c>
      <c r="C468" t="s">
        <v>861</v>
      </c>
      <c r="D468" t="s">
        <v>8045</v>
      </c>
      <c r="E468" t="s">
        <v>7514</v>
      </c>
      <c r="F468" t="s">
        <v>7768</v>
      </c>
      <c r="G468" t="s">
        <v>7545</v>
      </c>
      <c r="H468">
        <v>0</v>
      </c>
    </row>
    <row r="469" spans="1:8" x14ac:dyDescent="0.25">
      <c r="A469" t="s">
        <v>5005</v>
      </c>
      <c r="B469" s="1" t="s">
        <v>8046</v>
      </c>
      <c r="C469" t="s">
        <v>862</v>
      </c>
      <c r="D469" t="s">
        <v>8047</v>
      </c>
      <c r="E469" t="s">
        <v>7518</v>
      </c>
      <c r="F469" t="s">
        <v>7768</v>
      </c>
      <c r="G469" t="s">
        <v>7513</v>
      </c>
      <c r="H469">
        <v>0</v>
      </c>
    </row>
    <row r="470" spans="1:8" x14ac:dyDescent="0.25">
      <c r="A470" t="s">
        <v>5005</v>
      </c>
      <c r="B470" s="1" t="s">
        <v>8048</v>
      </c>
      <c r="C470" t="s">
        <v>949</v>
      </c>
      <c r="D470" t="s">
        <v>8049</v>
      </c>
      <c r="E470" t="s">
        <v>7514</v>
      </c>
      <c r="F470" t="s">
        <v>7515</v>
      </c>
      <c r="G470" t="s">
        <v>7513</v>
      </c>
      <c r="H470">
        <v>0</v>
      </c>
    </row>
    <row r="471" spans="1:8" x14ac:dyDescent="0.25">
      <c r="A471" t="s">
        <v>5005</v>
      </c>
      <c r="B471" s="1" t="s">
        <v>8050</v>
      </c>
      <c r="C471" t="s">
        <v>967</v>
      </c>
      <c r="D471" t="s">
        <v>8051</v>
      </c>
      <c r="E471" t="s">
        <v>7514</v>
      </c>
      <c r="F471" t="s">
        <v>7515</v>
      </c>
      <c r="G471" t="s">
        <v>7545</v>
      </c>
      <c r="H471">
        <v>0</v>
      </c>
    </row>
    <row r="472" spans="1:8" x14ac:dyDescent="0.25">
      <c r="A472" t="s">
        <v>5005</v>
      </c>
      <c r="B472" s="1" t="s">
        <v>8052</v>
      </c>
      <c r="C472" t="s">
        <v>853</v>
      </c>
      <c r="D472" t="s">
        <v>8053</v>
      </c>
      <c r="E472" t="s">
        <v>7514</v>
      </c>
      <c r="F472" t="s">
        <v>8054</v>
      </c>
      <c r="G472" t="s">
        <v>7522</v>
      </c>
      <c r="H472">
        <v>0</v>
      </c>
    </row>
    <row r="473" spans="1:8" x14ac:dyDescent="0.25">
      <c r="A473" t="s">
        <v>5005</v>
      </c>
      <c r="B473" s="1" t="s">
        <v>8055</v>
      </c>
      <c r="C473" t="s">
        <v>1209</v>
      </c>
      <c r="D473" t="s">
        <v>8056</v>
      </c>
      <c r="E473" t="s">
        <v>7514</v>
      </c>
      <c r="F473" t="s">
        <v>7768</v>
      </c>
      <c r="G473" t="s">
        <v>7522</v>
      </c>
      <c r="H473">
        <v>0</v>
      </c>
    </row>
    <row r="474" spans="1:8" x14ac:dyDescent="0.25">
      <c r="A474" t="s">
        <v>5005</v>
      </c>
      <c r="B474" s="1" t="s">
        <v>8057</v>
      </c>
      <c r="C474" t="s">
        <v>1210</v>
      </c>
      <c r="D474" t="s">
        <v>8058</v>
      </c>
      <c r="E474" t="s">
        <v>7514</v>
      </c>
      <c r="F474" t="s">
        <v>7512</v>
      </c>
      <c r="G474" t="s">
        <v>7522</v>
      </c>
      <c r="H474">
        <v>0</v>
      </c>
    </row>
    <row r="475" spans="1:8" x14ac:dyDescent="0.25">
      <c r="A475" t="s">
        <v>5005</v>
      </c>
      <c r="B475" s="1" t="s">
        <v>8059</v>
      </c>
      <c r="C475" t="s">
        <v>1243</v>
      </c>
      <c r="D475" t="s">
        <v>8060</v>
      </c>
      <c r="E475" t="s">
        <v>7518</v>
      </c>
      <c r="F475" t="s">
        <v>7768</v>
      </c>
      <c r="G475" t="s">
        <v>7513</v>
      </c>
      <c r="H475">
        <v>0</v>
      </c>
    </row>
    <row r="476" spans="1:8" x14ac:dyDescent="0.25">
      <c r="A476" t="s">
        <v>5005</v>
      </c>
      <c r="B476" s="1" t="s">
        <v>8061</v>
      </c>
      <c r="C476" t="s">
        <v>1244</v>
      </c>
      <c r="D476" t="s">
        <v>8062</v>
      </c>
      <c r="E476" t="s">
        <v>7514</v>
      </c>
      <c r="F476" t="s">
        <v>7512</v>
      </c>
      <c r="G476" t="s">
        <v>7513</v>
      </c>
      <c r="H476">
        <v>0</v>
      </c>
    </row>
    <row r="477" spans="1:8" x14ac:dyDescent="0.25">
      <c r="A477" t="s">
        <v>5005</v>
      </c>
      <c r="B477" s="1" t="s">
        <v>8063</v>
      </c>
      <c r="C477" t="s">
        <v>863</v>
      </c>
      <c r="D477" t="s">
        <v>8064</v>
      </c>
      <c r="E477" t="s">
        <v>7514</v>
      </c>
      <c r="F477" t="s">
        <v>7768</v>
      </c>
      <c r="G477" t="s">
        <v>8065</v>
      </c>
      <c r="H477">
        <v>0</v>
      </c>
    </row>
    <row r="478" spans="1:8" x14ac:dyDescent="0.25">
      <c r="A478" t="s">
        <v>5005</v>
      </c>
      <c r="B478" s="1" t="s">
        <v>8066</v>
      </c>
      <c r="C478" t="s">
        <v>1245</v>
      </c>
      <c r="D478" t="s">
        <v>8067</v>
      </c>
      <c r="E478" t="s">
        <v>7518</v>
      </c>
      <c r="F478" t="s">
        <v>7768</v>
      </c>
      <c r="G478" t="s">
        <v>7513</v>
      </c>
      <c r="H478">
        <v>0</v>
      </c>
    </row>
    <row r="479" spans="1:8" x14ac:dyDescent="0.25">
      <c r="A479" t="s">
        <v>5005</v>
      </c>
      <c r="B479" s="1" t="s">
        <v>8068</v>
      </c>
      <c r="C479" t="s">
        <v>1246</v>
      </c>
      <c r="D479" t="s">
        <v>8069</v>
      </c>
      <c r="E479" t="s">
        <v>7775</v>
      </c>
      <c r="F479" t="s">
        <v>7515</v>
      </c>
      <c r="G479" t="s">
        <v>7513</v>
      </c>
      <c r="H479">
        <v>0</v>
      </c>
    </row>
    <row r="480" spans="1:8" x14ac:dyDescent="0.25">
      <c r="A480" t="s">
        <v>5005</v>
      </c>
      <c r="B480" s="1" t="s">
        <v>8070</v>
      </c>
      <c r="C480" t="s">
        <v>2269</v>
      </c>
      <c r="D480" t="s">
        <v>8071</v>
      </c>
      <c r="E480" t="s">
        <v>7514</v>
      </c>
      <c r="F480" t="s">
        <v>7768</v>
      </c>
      <c r="G480" t="s">
        <v>7545</v>
      </c>
      <c r="H480">
        <v>0</v>
      </c>
    </row>
    <row r="481" spans="1:8" x14ac:dyDescent="0.25">
      <c r="A481" t="s">
        <v>5005</v>
      </c>
      <c r="B481" s="1" t="s">
        <v>8072</v>
      </c>
      <c r="C481" t="s">
        <v>2270</v>
      </c>
      <c r="D481" t="s">
        <v>8073</v>
      </c>
      <c r="E481" t="s">
        <v>7518</v>
      </c>
      <c r="F481" t="s">
        <v>7768</v>
      </c>
      <c r="G481" t="s">
        <v>7513</v>
      </c>
      <c r="H481">
        <v>0</v>
      </c>
    </row>
    <row r="482" spans="1:8" x14ac:dyDescent="0.25">
      <c r="A482" t="s">
        <v>5005</v>
      </c>
      <c r="B482" s="1" t="s">
        <v>8074</v>
      </c>
      <c r="C482" t="s">
        <v>2297</v>
      </c>
      <c r="D482" t="s">
        <v>8075</v>
      </c>
      <c r="E482" t="s">
        <v>7514</v>
      </c>
      <c r="F482" t="s">
        <v>7768</v>
      </c>
      <c r="G482" t="s">
        <v>7522</v>
      </c>
      <c r="H482">
        <v>0</v>
      </c>
    </row>
    <row r="483" spans="1:8" x14ac:dyDescent="0.25">
      <c r="A483" t="s">
        <v>5005</v>
      </c>
      <c r="B483" s="1" t="s">
        <v>8076</v>
      </c>
      <c r="C483" t="s">
        <v>1235</v>
      </c>
      <c r="D483" t="s">
        <v>8077</v>
      </c>
      <c r="E483" t="s">
        <v>7514</v>
      </c>
      <c r="F483" t="s">
        <v>7515</v>
      </c>
      <c r="G483" t="s">
        <v>7545</v>
      </c>
      <c r="H483">
        <v>0</v>
      </c>
    </row>
    <row r="484" spans="1:8" x14ac:dyDescent="0.25">
      <c r="A484" t="s">
        <v>5005</v>
      </c>
      <c r="B484" s="1" t="s">
        <v>8078</v>
      </c>
      <c r="C484" t="s">
        <v>1236</v>
      </c>
      <c r="D484" t="s">
        <v>8079</v>
      </c>
      <c r="E484" t="s">
        <v>7514</v>
      </c>
      <c r="F484" t="s">
        <v>7515</v>
      </c>
      <c r="G484" t="s">
        <v>7545</v>
      </c>
      <c r="H484">
        <v>0</v>
      </c>
    </row>
    <row r="485" spans="1:8" x14ac:dyDescent="0.25">
      <c r="A485" t="s">
        <v>5005</v>
      </c>
      <c r="B485" s="1" t="s">
        <v>8080</v>
      </c>
      <c r="C485" t="s">
        <v>1237</v>
      </c>
      <c r="D485" t="s">
        <v>8081</v>
      </c>
      <c r="E485" t="s">
        <v>7518</v>
      </c>
      <c r="F485" t="s">
        <v>7515</v>
      </c>
      <c r="G485" t="s">
        <v>7513</v>
      </c>
      <c r="H485">
        <v>0</v>
      </c>
    </row>
    <row r="486" spans="1:8" x14ac:dyDescent="0.25">
      <c r="A486" t="s">
        <v>5005</v>
      </c>
      <c r="B486" s="1" t="s">
        <v>8082</v>
      </c>
      <c r="C486" t="s">
        <v>950</v>
      </c>
      <c r="D486" t="s">
        <v>8083</v>
      </c>
      <c r="E486" t="s">
        <v>7514</v>
      </c>
      <c r="F486" t="s">
        <v>7515</v>
      </c>
      <c r="G486" t="s">
        <v>7513</v>
      </c>
      <c r="H486">
        <v>0</v>
      </c>
    </row>
    <row r="487" spans="1:8" x14ac:dyDescent="0.25">
      <c r="A487" t="s">
        <v>5005</v>
      </c>
      <c r="B487" s="1" t="s">
        <v>8084</v>
      </c>
      <c r="C487" t="s">
        <v>951</v>
      </c>
      <c r="D487" t="s">
        <v>8085</v>
      </c>
      <c r="E487" t="s">
        <v>7518</v>
      </c>
      <c r="F487" t="s">
        <v>7515</v>
      </c>
      <c r="G487" t="s">
        <v>7513</v>
      </c>
      <c r="H487">
        <v>0</v>
      </c>
    </row>
    <row r="488" spans="1:8" x14ac:dyDescent="0.25">
      <c r="A488" t="s">
        <v>5005</v>
      </c>
      <c r="B488" s="1" t="s">
        <v>8086</v>
      </c>
      <c r="C488" t="s">
        <v>1247</v>
      </c>
      <c r="D488" t="s">
        <v>8087</v>
      </c>
      <c r="E488" t="s">
        <v>7514</v>
      </c>
      <c r="F488" t="s">
        <v>7515</v>
      </c>
      <c r="G488" t="s">
        <v>7513</v>
      </c>
      <c r="H488">
        <v>0</v>
      </c>
    </row>
    <row r="489" spans="1:8" x14ac:dyDescent="0.25">
      <c r="A489" t="s">
        <v>5005</v>
      </c>
      <c r="B489" s="1" t="s">
        <v>8088</v>
      </c>
      <c r="C489" t="s">
        <v>408</v>
      </c>
      <c r="D489" t="s">
        <v>8089</v>
      </c>
      <c r="E489" t="s">
        <v>7518</v>
      </c>
      <c r="F489" t="s">
        <v>7515</v>
      </c>
      <c r="G489" t="s">
        <v>7545</v>
      </c>
      <c r="H489">
        <v>0</v>
      </c>
    </row>
    <row r="490" spans="1:8" x14ac:dyDescent="0.25">
      <c r="A490" t="s">
        <v>5005</v>
      </c>
      <c r="B490" s="1" t="s">
        <v>8090</v>
      </c>
      <c r="C490" t="s">
        <v>1249</v>
      </c>
      <c r="D490" t="s">
        <v>8091</v>
      </c>
      <c r="E490" t="s">
        <v>7775</v>
      </c>
      <c r="F490" t="s">
        <v>7515</v>
      </c>
      <c r="G490" t="s">
        <v>7513</v>
      </c>
      <c r="H490">
        <v>0</v>
      </c>
    </row>
    <row r="491" spans="1:8" x14ac:dyDescent="0.25">
      <c r="A491" t="s">
        <v>5005</v>
      </c>
      <c r="B491" s="1" t="s">
        <v>8092</v>
      </c>
      <c r="C491" t="s">
        <v>326</v>
      </c>
      <c r="D491" t="s">
        <v>8093</v>
      </c>
      <c r="E491" t="s">
        <v>7514</v>
      </c>
      <c r="F491" t="s">
        <v>7515</v>
      </c>
      <c r="G491" t="s">
        <v>7522</v>
      </c>
      <c r="H491">
        <v>0</v>
      </c>
    </row>
    <row r="492" spans="1:8" x14ac:dyDescent="0.25">
      <c r="A492" t="s">
        <v>5005</v>
      </c>
      <c r="B492" s="1" t="s">
        <v>8094</v>
      </c>
      <c r="C492" t="s">
        <v>376</v>
      </c>
      <c r="D492" t="s">
        <v>8095</v>
      </c>
      <c r="E492" t="s">
        <v>7514</v>
      </c>
      <c r="F492" t="s">
        <v>7512</v>
      </c>
      <c r="G492" t="s">
        <v>7545</v>
      </c>
      <c r="H492">
        <v>0</v>
      </c>
    </row>
    <row r="493" spans="1:8" x14ac:dyDescent="0.25">
      <c r="A493" t="s">
        <v>5005</v>
      </c>
      <c r="B493" s="1" t="s">
        <v>8096</v>
      </c>
      <c r="C493" t="s">
        <v>377</v>
      </c>
      <c r="D493" t="s">
        <v>8097</v>
      </c>
      <c r="E493" t="s">
        <v>7518</v>
      </c>
      <c r="F493" t="s">
        <v>7515</v>
      </c>
      <c r="G493" t="s">
        <v>7513</v>
      </c>
      <c r="H493">
        <v>0</v>
      </c>
    </row>
    <row r="494" spans="1:8" x14ac:dyDescent="0.25">
      <c r="A494" t="s">
        <v>5005</v>
      </c>
      <c r="B494" s="1" t="s">
        <v>8098</v>
      </c>
      <c r="C494" t="s">
        <v>397</v>
      </c>
      <c r="D494" t="s">
        <v>8099</v>
      </c>
      <c r="E494" t="s">
        <v>7511</v>
      </c>
      <c r="F494" t="s">
        <v>7512</v>
      </c>
      <c r="G494" t="s">
        <v>7545</v>
      </c>
      <c r="H494">
        <v>0</v>
      </c>
    </row>
    <row r="495" spans="1:8" x14ac:dyDescent="0.25">
      <c r="A495" t="s">
        <v>5005</v>
      </c>
      <c r="B495" s="1" t="s">
        <v>8100</v>
      </c>
      <c r="C495" t="s">
        <v>398</v>
      </c>
      <c r="D495" t="s">
        <v>8101</v>
      </c>
      <c r="E495" t="s">
        <v>7511</v>
      </c>
      <c r="F495" t="s">
        <v>7512</v>
      </c>
      <c r="G495" t="s">
        <v>7545</v>
      </c>
      <c r="H495">
        <v>0</v>
      </c>
    </row>
    <row r="496" spans="1:8" x14ac:dyDescent="0.25">
      <c r="A496" t="s">
        <v>5005</v>
      </c>
      <c r="B496" s="1" t="s">
        <v>8102</v>
      </c>
      <c r="C496" t="s">
        <v>2273</v>
      </c>
      <c r="D496" t="s">
        <v>8103</v>
      </c>
      <c r="E496" t="s">
        <v>7514</v>
      </c>
      <c r="F496" t="s">
        <v>7512</v>
      </c>
      <c r="G496" t="s">
        <v>7516</v>
      </c>
      <c r="H496">
        <v>0</v>
      </c>
    </row>
    <row r="497" spans="1:8" x14ac:dyDescent="0.25">
      <c r="A497" t="s">
        <v>5005</v>
      </c>
      <c r="B497" s="1" t="s">
        <v>8104</v>
      </c>
      <c r="C497" t="s">
        <v>2274</v>
      </c>
      <c r="D497" t="s">
        <v>4406</v>
      </c>
      <c r="E497" t="s">
        <v>7514</v>
      </c>
      <c r="F497" t="s">
        <v>7512</v>
      </c>
      <c r="G497" t="s">
        <v>7571</v>
      </c>
      <c r="H497">
        <v>0</v>
      </c>
    </row>
    <row r="498" spans="1:8" x14ac:dyDescent="0.25">
      <c r="A498" t="s">
        <v>5005</v>
      </c>
      <c r="B498" s="1" t="s">
        <v>8105</v>
      </c>
      <c r="C498" t="s">
        <v>2275</v>
      </c>
      <c r="D498" t="s">
        <v>4407</v>
      </c>
      <c r="E498" t="s">
        <v>7514</v>
      </c>
      <c r="F498" t="s">
        <v>7512</v>
      </c>
      <c r="G498" t="s">
        <v>7571</v>
      </c>
      <c r="H498">
        <v>0</v>
      </c>
    </row>
    <row r="499" spans="1:8" x14ac:dyDescent="0.25">
      <c r="A499" t="s">
        <v>5005</v>
      </c>
      <c r="B499" s="1" t="s">
        <v>8106</v>
      </c>
      <c r="C499" t="s">
        <v>2276</v>
      </c>
      <c r="D499" t="s">
        <v>4408</v>
      </c>
      <c r="E499" t="s">
        <v>7514</v>
      </c>
      <c r="F499" t="s">
        <v>7512</v>
      </c>
      <c r="G499" t="s">
        <v>7571</v>
      </c>
      <c r="H499">
        <v>0</v>
      </c>
    </row>
    <row r="500" spans="1:8" x14ac:dyDescent="0.25">
      <c r="A500" t="s">
        <v>5005</v>
      </c>
      <c r="B500" s="1" t="s">
        <v>8107</v>
      </c>
      <c r="C500" t="s">
        <v>2277</v>
      </c>
      <c r="D500" t="s">
        <v>4409</v>
      </c>
      <c r="E500" t="s">
        <v>7514</v>
      </c>
      <c r="F500" t="s">
        <v>7512</v>
      </c>
      <c r="G500" t="s">
        <v>7571</v>
      </c>
      <c r="H500">
        <v>0</v>
      </c>
    </row>
    <row r="501" spans="1:8" x14ac:dyDescent="0.25">
      <c r="A501" t="s">
        <v>5005</v>
      </c>
      <c r="B501" s="1" t="s">
        <v>8108</v>
      </c>
      <c r="C501" t="s">
        <v>2278</v>
      </c>
      <c r="D501" t="s">
        <v>4410</v>
      </c>
      <c r="E501" t="s">
        <v>7514</v>
      </c>
      <c r="F501" t="s">
        <v>7512</v>
      </c>
      <c r="G501" t="s">
        <v>7571</v>
      </c>
      <c r="H501">
        <v>0</v>
      </c>
    </row>
    <row r="502" spans="1:8" x14ac:dyDescent="0.25">
      <c r="A502" t="s">
        <v>5005</v>
      </c>
      <c r="B502" s="1" t="s">
        <v>8109</v>
      </c>
      <c r="C502" t="s">
        <v>428</v>
      </c>
      <c r="D502" t="s">
        <v>8110</v>
      </c>
      <c r="E502" t="s">
        <v>7514</v>
      </c>
      <c r="F502" t="s">
        <v>7515</v>
      </c>
      <c r="G502" t="s">
        <v>7513</v>
      </c>
      <c r="H502">
        <v>0</v>
      </c>
    </row>
    <row r="503" spans="1:8" x14ac:dyDescent="0.25">
      <c r="A503" t="s">
        <v>5005</v>
      </c>
      <c r="B503" s="1" t="s">
        <v>8111</v>
      </c>
      <c r="C503" t="s">
        <v>1248</v>
      </c>
      <c r="D503" t="s">
        <v>8112</v>
      </c>
      <c r="E503" t="s">
        <v>7511</v>
      </c>
      <c r="F503" t="s">
        <v>7512</v>
      </c>
      <c r="G503" t="s">
        <v>7516</v>
      </c>
      <c r="H503">
        <v>0</v>
      </c>
    </row>
    <row r="504" spans="1:8" x14ac:dyDescent="0.25">
      <c r="A504" t="s">
        <v>5005</v>
      </c>
      <c r="B504" s="1" t="s">
        <v>8113</v>
      </c>
      <c r="C504" t="s">
        <v>952</v>
      </c>
      <c r="D504" t="s">
        <v>8114</v>
      </c>
      <c r="E504" t="s">
        <v>7514</v>
      </c>
      <c r="F504" t="s">
        <v>7512</v>
      </c>
      <c r="G504" t="s">
        <v>7571</v>
      </c>
      <c r="H504">
        <v>0</v>
      </c>
    </row>
    <row r="505" spans="1:8" x14ac:dyDescent="0.25">
      <c r="A505" t="s">
        <v>5003</v>
      </c>
      <c r="B505" s="1" t="s">
        <v>8115</v>
      </c>
      <c r="C505" t="s">
        <v>789</v>
      </c>
      <c r="D505" t="s">
        <v>3064</v>
      </c>
      <c r="E505" t="s">
        <v>7514</v>
      </c>
      <c r="F505" t="s">
        <v>7512</v>
      </c>
      <c r="G505" t="s">
        <v>7513</v>
      </c>
      <c r="H505">
        <v>0</v>
      </c>
    </row>
    <row r="506" spans="1:8" x14ac:dyDescent="0.25">
      <c r="A506" t="s">
        <v>5003</v>
      </c>
      <c r="B506" s="1" t="s">
        <v>8116</v>
      </c>
      <c r="C506" t="s">
        <v>790</v>
      </c>
      <c r="D506" t="s">
        <v>4841</v>
      </c>
      <c r="E506" t="s">
        <v>7514</v>
      </c>
      <c r="F506" t="s">
        <v>7512</v>
      </c>
      <c r="G506" t="s">
        <v>7513</v>
      </c>
      <c r="H506">
        <v>0</v>
      </c>
    </row>
    <row r="507" spans="1:8" x14ac:dyDescent="0.25">
      <c r="A507" t="s">
        <v>5003</v>
      </c>
      <c r="B507" s="1" t="s">
        <v>8117</v>
      </c>
      <c r="C507" t="s">
        <v>791</v>
      </c>
      <c r="D507" t="s">
        <v>3065</v>
      </c>
      <c r="E507" t="s">
        <v>7518</v>
      </c>
      <c r="F507" t="s">
        <v>7515</v>
      </c>
      <c r="G507" t="s">
        <v>7513</v>
      </c>
      <c r="H507">
        <v>0</v>
      </c>
    </row>
    <row r="508" spans="1:8" x14ac:dyDescent="0.25">
      <c r="A508" t="s">
        <v>5003</v>
      </c>
      <c r="B508" s="1" t="s">
        <v>8118</v>
      </c>
      <c r="C508" t="s">
        <v>792</v>
      </c>
      <c r="D508" t="s">
        <v>3066</v>
      </c>
      <c r="E508" t="s">
        <v>7518</v>
      </c>
      <c r="F508" t="s">
        <v>7515</v>
      </c>
      <c r="G508" t="s">
        <v>7513</v>
      </c>
      <c r="H508">
        <v>0</v>
      </c>
    </row>
    <row r="509" spans="1:8" x14ac:dyDescent="0.25">
      <c r="A509" t="s">
        <v>5003</v>
      </c>
      <c r="B509" s="1" t="s">
        <v>8119</v>
      </c>
      <c r="C509" t="s">
        <v>793</v>
      </c>
      <c r="D509" t="s">
        <v>3067</v>
      </c>
      <c r="E509" t="s">
        <v>7511</v>
      </c>
      <c r="F509" t="s">
        <v>7512</v>
      </c>
      <c r="G509" t="s">
        <v>7513</v>
      </c>
      <c r="H509">
        <v>0</v>
      </c>
    </row>
    <row r="510" spans="1:8" x14ac:dyDescent="0.25">
      <c r="A510" t="s">
        <v>5003</v>
      </c>
      <c r="B510" s="1" t="s">
        <v>8120</v>
      </c>
      <c r="C510" t="s">
        <v>794</v>
      </c>
      <c r="D510" t="s">
        <v>3068</v>
      </c>
      <c r="E510" t="s">
        <v>7511</v>
      </c>
      <c r="F510" t="s">
        <v>7512</v>
      </c>
      <c r="G510" t="s">
        <v>7513</v>
      </c>
      <c r="H510">
        <v>0</v>
      </c>
    </row>
    <row r="511" spans="1:8" x14ac:dyDescent="0.25">
      <c r="A511" t="s">
        <v>5003</v>
      </c>
      <c r="B511" s="1" t="s">
        <v>8121</v>
      </c>
      <c r="C511" t="s">
        <v>795</v>
      </c>
      <c r="D511" t="s">
        <v>3069</v>
      </c>
      <c r="E511" t="s">
        <v>7511</v>
      </c>
      <c r="F511" t="s">
        <v>7512</v>
      </c>
      <c r="G511" t="s">
        <v>7513</v>
      </c>
      <c r="H511">
        <v>0</v>
      </c>
    </row>
    <row r="512" spans="1:8" x14ac:dyDescent="0.25">
      <c r="A512" t="s">
        <v>5003</v>
      </c>
      <c r="B512" s="1" t="s">
        <v>8122</v>
      </c>
      <c r="C512" t="s">
        <v>1257</v>
      </c>
      <c r="D512" t="s">
        <v>4767</v>
      </c>
      <c r="E512" t="s">
        <v>7514</v>
      </c>
      <c r="F512" t="s">
        <v>7515</v>
      </c>
      <c r="G512" t="s">
        <v>7513</v>
      </c>
      <c r="H512">
        <v>0</v>
      </c>
    </row>
    <row r="513" spans="1:8" x14ac:dyDescent="0.25">
      <c r="A513" t="s">
        <v>5003</v>
      </c>
      <c r="B513" s="1" t="s">
        <v>8123</v>
      </c>
      <c r="C513" t="s">
        <v>796</v>
      </c>
      <c r="D513" t="s">
        <v>3070</v>
      </c>
      <c r="E513" t="s">
        <v>7511</v>
      </c>
      <c r="F513" t="s">
        <v>7512</v>
      </c>
      <c r="G513" t="s">
        <v>7513</v>
      </c>
      <c r="H513">
        <v>0</v>
      </c>
    </row>
    <row r="514" spans="1:8" x14ac:dyDescent="0.25">
      <c r="A514" t="s">
        <v>5003</v>
      </c>
      <c r="B514" s="1" t="s">
        <v>8124</v>
      </c>
      <c r="C514" t="s">
        <v>834</v>
      </c>
      <c r="D514" t="s">
        <v>3101</v>
      </c>
      <c r="E514" t="s">
        <v>7775</v>
      </c>
      <c r="F514" t="s">
        <v>7515</v>
      </c>
      <c r="G514" t="s">
        <v>7513</v>
      </c>
      <c r="H514">
        <v>0</v>
      </c>
    </row>
    <row r="515" spans="1:8" x14ac:dyDescent="0.25">
      <c r="A515" t="s">
        <v>5003</v>
      </c>
      <c r="B515" s="1" t="s">
        <v>8125</v>
      </c>
      <c r="C515" t="s">
        <v>835</v>
      </c>
      <c r="D515" t="s">
        <v>3102</v>
      </c>
      <c r="E515" t="s">
        <v>7518</v>
      </c>
      <c r="F515" t="s">
        <v>7515</v>
      </c>
      <c r="G515" t="s">
        <v>7513</v>
      </c>
      <c r="H515">
        <v>0</v>
      </c>
    </row>
    <row r="516" spans="1:8" x14ac:dyDescent="0.25">
      <c r="A516" t="s">
        <v>5003</v>
      </c>
      <c r="B516" s="1" t="s">
        <v>8126</v>
      </c>
      <c r="C516" t="s">
        <v>815</v>
      </c>
      <c r="D516" t="s">
        <v>3084</v>
      </c>
      <c r="E516" t="s">
        <v>7514</v>
      </c>
      <c r="F516" t="s">
        <v>8127</v>
      </c>
      <c r="G516" t="s">
        <v>7513</v>
      </c>
      <c r="H516">
        <v>0</v>
      </c>
    </row>
    <row r="517" spans="1:8" x14ac:dyDescent="0.25">
      <c r="A517" t="s">
        <v>5003</v>
      </c>
      <c r="B517" s="1" t="s">
        <v>8128</v>
      </c>
      <c r="C517" t="s">
        <v>816</v>
      </c>
      <c r="D517" t="s">
        <v>3085</v>
      </c>
      <c r="E517" t="s">
        <v>7511</v>
      </c>
      <c r="F517" t="s">
        <v>7512</v>
      </c>
      <c r="G517" t="s">
        <v>7513</v>
      </c>
      <c r="H517">
        <v>0</v>
      </c>
    </row>
    <row r="518" spans="1:8" x14ac:dyDescent="0.25">
      <c r="A518" t="s">
        <v>5003</v>
      </c>
      <c r="B518" s="1" t="s">
        <v>8129</v>
      </c>
      <c r="C518" t="s">
        <v>817</v>
      </c>
      <c r="D518" t="s">
        <v>3086</v>
      </c>
      <c r="E518" t="s">
        <v>7511</v>
      </c>
      <c r="F518" t="s">
        <v>7512</v>
      </c>
      <c r="G518" t="s">
        <v>7513</v>
      </c>
      <c r="H518">
        <v>0</v>
      </c>
    </row>
    <row r="519" spans="1:8" x14ac:dyDescent="0.25">
      <c r="A519" t="s">
        <v>5003</v>
      </c>
      <c r="B519" s="1" t="s">
        <v>8130</v>
      </c>
      <c r="C519" t="s">
        <v>823</v>
      </c>
      <c r="D519" t="s">
        <v>3091</v>
      </c>
      <c r="E519" t="s">
        <v>7514</v>
      </c>
      <c r="F519" t="s">
        <v>7768</v>
      </c>
      <c r="G519" t="s">
        <v>7545</v>
      </c>
      <c r="H519">
        <v>0</v>
      </c>
    </row>
    <row r="520" spans="1:8" x14ac:dyDescent="0.25">
      <c r="A520" t="s">
        <v>5003</v>
      </c>
      <c r="B520" s="1" t="s">
        <v>8131</v>
      </c>
      <c r="C520" t="s">
        <v>824</v>
      </c>
      <c r="D520" t="s">
        <v>3092</v>
      </c>
      <c r="E520" t="s">
        <v>7514</v>
      </c>
      <c r="F520" t="s">
        <v>7512</v>
      </c>
      <c r="G520" t="s">
        <v>7513</v>
      </c>
      <c r="H520">
        <v>0</v>
      </c>
    </row>
    <row r="521" spans="1:8" x14ac:dyDescent="0.25">
      <c r="A521" t="s">
        <v>5003</v>
      </c>
      <c r="B521" s="1" t="s">
        <v>8132</v>
      </c>
      <c r="C521" t="s">
        <v>826</v>
      </c>
      <c r="D521" t="s">
        <v>3094</v>
      </c>
      <c r="E521" t="s">
        <v>7518</v>
      </c>
      <c r="F521" t="s">
        <v>7515</v>
      </c>
      <c r="G521" t="s">
        <v>7513</v>
      </c>
      <c r="H521">
        <v>0</v>
      </c>
    </row>
    <row r="522" spans="1:8" x14ac:dyDescent="0.25">
      <c r="A522" t="s">
        <v>5003</v>
      </c>
      <c r="B522" s="1" t="s">
        <v>8133</v>
      </c>
      <c r="C522" t="s">
        <v>806</v>
      </c>
      <c r="D522" t="s">
        <v>3075</v>
      </c>
      <c r="E522" t="s">
        <v>7514</v>
      </c>
      <c r="F522" t="s">
        <v>7515</v>
      </c>
      <c r="G522" t="s">
        <v>7513</v>
      </c>
      <c r="H522">
        <v>0</v>
      </c>
    </row>
    <row r="523" spans="1:8" x14ac:dyDescent="0.25">
      <c r="A523" t="s">
        <v>5003</v>
      </c>
      <c r="B523" s="1" t="s">
        <v>8134</v>
      </c>
      <c r="C523" t="s">
        <v>807</v>
      </c>
      <c r="D523" t="s">
        <v>3076</v>
      </c>
      <c r="E523" t="s">
        <v>7775</v>
      </c>
      <c r="F523" t="s">
        <v>7515</v>
      </c>
      <c r="G523" t="s">
        <v>7513</v>
      </c>
      <c r="H523">
        <v>0</v>
      </c>
    </row>
    <row r="524" spans="1:8" x14ac:dyDescent="0.25">
      <c r="A524" t="s">
        <v>5003</v>
      </c>
      <c r="B524" s="1" t="s">
        <v>8135</v>
      </c>
      <c r="C524" t="s">
        <v>827</v>
      </c>
      <c r="D524" t="s">
        <v>3095</v>
      </c>
      <c r="E524" t="s">
        <v>7511</v>
      </c>
      <c r="F524" t="s">
        <v>7512</v>
      </c>
      <c r="G524" t="s">
        <v>7513</v>
      </c>
      <c r="H524">
        <v>0</v>
      </c>
    </row>
    <row r="525" spans="1:8" x14ac:dyDescent="0.25">
      <c r="A525" t="s">
        <v>5003</v>
      </c>
      <c r="B525" s="1" t="s">
        <v>8136</v>
      </c>
      <c r="C525" t="s">
        <v>829</v>
      </c>
      <c r="D525" t="s">
        <v>3096</v>
      </c>
      <c r="E525" t="s">
        <v>7514</v>
      </c>
      <c r="F525" t="s">
        <v>7768</v>
      </c>
      <c r="G525" t="s">
        <v>7513</v>
      </c>
      <c r="H525">
        <v>0</v>
      </c>
    </row>
    <row r="526" spans="1:8" x14ac:dyDescent="0.25">
      <c r="A526" t="s">
        <v>5003</v>
      </c>
      <c r="B526" s="1" t="s">
        <v>8137</v>
      </c>
      <c r="C526" t="s">
        <v>830</v>
      </c>
      <c r="D526" t="s">
        <v>3097</v>
      </c>
      <c r="E526" t="s">
        <v>7514</v>
      </c>
      <c r="F526" t="s">
        <v>7768</v>
      </c>
      <c r="G526" t="s">
        <v>7545</v>
      </c>
      <c r="H526">
        <v>0</v>
      </c>
    </row>
    <row r="527" spans="1:8" x14ac:dyDescent="0.25">
      <c r="A527" t="s">
        <v>5003</v>
      </c>
      <c r="B527" s="1" t="s">
        <v>8138</v>
      </c>
      <c r="C527" t="s">
        <v>832</v>
      </c>
      <c r="D527" t="s">
        <v>3099</v>
      </c>
      <c r="E527" t="s">
        <v>7514</v>
      </c>
      <c r="F527" t="s">
        <v>7768</v>
      </c>
      <c r="G527" t="s">
        <v>7545</v>
      </c>
      <c r="H527">
        <v>0</v>
      </c>
    </row>
    <row r="528" spans="1:8" x14ac:dyDescent="0.25">
      <c r="A528" t="s">
        <v>5003</v>
      </c>
      <c r="B528" s="1" t="s">
        <v>8139</v>
      </c>
      <c r="C528" t="s">
        <v>833</v>
      </c>
      <c r="D528" t="s">
        <v>3100</v>
      </c>
      <c r="E528" t="s">
        <v>7514</v>
      </c>
      <c r="F528" t="s">
        <v>7512</v>
      </c>
      <c r="G528" t="s">
        <v>7513</v>
      </c>
      <c r="H528">
        <v>0</v>
      </c>
    </row>
    <row r="529" spans="1:8" x14ac:dyDescent="0.25">
      <c r="A529" t="s">
        <v>5003</v>
      </c>
      <c r="B529" s="1" t="s">
        <v>8140</v>
      </c>
      <c r="C529" t="s">
        <v>797</v>
      </c>
      <c r="D529" t="s">
        <v>3071</v>
      </c>
      <c r="E529" t="s">
        <v>7514</v>
      </c>
      <c r="F529" t="s">
        <v>7512</v>
      </c>
      <c r="G529" t="s">
        <v>7513</v>
      </c>
      <c r="H529">
        <v>0</v>
      </c>
    </row>
    <row r="530" spans="1:8" x14ac:dyDescent="0.25">
      <c r="A530" t="s">
        <v>5003</v>
      </c>
      <c r="B530" s="1" t="s">
        <v>8141</v>
      </c>
      <c r="C530" t="s">
        <v>972</v>
      </c>
      <c r="D530" t="s">
        <v>4717</v>
      </c>
      <c r="E530" t="s">
        <v>7514</v>
      </c>
      <c r="F530" t="s">
        <v>8142</v>
      </c>
      <c r="G530" t="s">
        <v>7513</v>
      </c>
      <c r="H530">
        <v>0</v>
      </c>
    </row>
    <row r="531" spans="1:8" x14ac:dyDescent="0.25">
      <c r="A531" t="s">
        <v>5003</v>
      </c>
      <c r="B531" s="1" t="s">
        <v>8143</v>
      </c>
      <c r="C531" t="s">
        <v>973</v>
      </c>
      <c r="D531" t="s">
        <v>4718</v>
      </c>
      <c r="E531" t="s">
        <v>7514</v>
      </c>
      <c r="F531" t="s">
        <v>8142</v>
      </c>
      <c r="G531" t="s">
        <v>7513</v>
      </c>
      <c r="H531">
        <v>0</v>
      </c>
    </row>
    <row r="532" spans="1:8" x14ac:dyDescent="0.25">
      <c r="A532" t="s">
        <v>5003</v>
      </c>
      <c r="B532" s="1" t="s">
        <v>8144</v>
      </c>
      <c r="C532" t="s">
        <v>825</v>
      </c>
      <c r="D532" t="s">
        <v>3093</v>
      </c>
      <c r="E532" t="s">
        <v>7514</v>
      </c>
      <c r="F532" t="s">
        <v>7512</v>
      </c>
      <c r="G532" t="s">
        <v>7545</v>
      </c>
      <c r="H532">
        <v>0</v>
      </c>
    </row>
    <row r="533" spans="1:8" x14ac:dyDescent="0.25">
      <c r="A533" t="s">
        <v>5003</v>
      </c>
      <c r="B533" s="1" t="s">
        <v>8145</v>
      </c>
      <c r="C533" t="s">
        <v>974</v>
      </c>
      <c r="D533" t="s">
        <v>3194</v>
      </c>
      <c r="E533" t="s">
        <v>7514</v>
      </c>
      <c r="F533" t="s">
        <v>7512</v>
      </c>
      <c r="G533" t="s">
        <v>7513</v>
      </c>
      <c r="H533">
        <v>0</v>
      </c>
    </row>
    <row r="534" spans="1:8" x14ac:dyDescent="0.25">
      <c r="A534" t="s">
        <v>5003</v>
      </c>
      <c r="B534" s="1" t="s">
        <v>8146</v>
      </c>
      <c r="C534" t="s">
        <v>401</v>
      </c>
      <c r="D534" t="s">
        <v>2732</v>
      </c>
      <c r="E534" t="s">
        <v>7514</v>
      </c>
      <c r="F534" t="s">
        <v>7515</v>
      </c>
      <c r="G534" t="s">
        <v>7513</v>
      </c>
      <c r="H534">
        <v>0</v>
      </c>
    </row>
    <row r="535" spans="1:8" x14ac:dyDescent="0.25">
      <c r="A535" t="s">
        <v>5003</v>
      </c>
      <c r="B535" s="1" t="s">
        <v>8147</v>
      </c>
      <c r="C535" t="s">
        <v>2284</v>
      </c>
      <c r="D535" t="s">
        <v>4418</v>
      </c>
      <c r="E535" t="s">
        <v>7514</v>
      </c>
      <c r="F535" t="s">
        <v>8148</v>
      </c>
      <c r="G535" t="s">
        <v>7513</v>
      </c>
      <c r="H535">
        <v>0</v>
      </c>
    </row>
    <row r="536" spans="1:8" x14ac:dyDescent="0.25">
      <c r="A536" t="s">
        <v>5003</v>
      </c>
      <c r="B536" s="1" t="s">
        <v>8149</v>
      </c>
      <c r="C536" t="s">
        <v>802</v>
      </c>
      <c r="D536" t="s">
        <v>8150</v>
      </c>
      <c r="E536" t="s">
        <v>7514</v>
      </c>
      <c r="F536" t="s">
        <v>7512</v>
      </c>
      <c r="G536" t="s">
        <v>7571</v>
      </c>
      <c r="H536">
        <v>0</v>
      </c>
    </row>
    <row r="537" spans="1:8" x14ac:dyDescent="0.25">
      <c r="A537" t="s">
        <v>5003</v>
      </c>
      <c r="B537" s="1" t="s">
        <v>8151</v>
      </c>
      <c r="C537" t="s">
        <v>2282</v>
      </c>
      <c r="D537" t="s">
        <v>4415</v>
      </c>
      <c r="E537" t="s">
        <v>7514</v>
      </c>
      <c r="F537" t="s">
        <v>7512</v>
      </c>
      <c r="G537" t="s">
        <v>7513</v>
      </c>
      <c r="H537">
        <v>0</v>
      </c>
    </row>
    <row r="538" spans="1:8" x14ac:dyDescent="0.25">
      <c r="A538" t="s">
        <v>5003</v>
      </c>
      <c r="B538" s="1" t="s">
        <v>8152</v>
      </c>
      <c r="C538" t="s">
        <v>831</v>
      </c>
      <c r="D538" t="s">
        <v>3098</v>
      </c>
      <c r="E538" t="s">
        <v>7514</v>
      </c>
      <c r="F538" t="s">
        <v>7768</v>
      </c>
      <c r="G538" t="s">
        <v>7513</v>
      </c>
      <c r="H538">
        <v>0</v>
      </c>
    </row>
    <row r="539" spans="1:8" x14ac:dyDescent="0.25">
      <c r="A539" t="s">
        <v>5003</v>
      </c>
      <c r="B539" s="1" t="s">
        <v>8153</v>
      </c>
      <c r="C539" t="s">
        <v>803</v>
      </c>
      <c r="D539" t="s">
        <v>3072</v>
      </c>
      <c r="E539" t="s">
        <v>7514</v>
      </c>
      <c r="F539" t="s">
        <v>7512</v>
      </c>
      <c r="G539" t="s">
        <v>7513</v>
      </c>
      <c r="H539">
        <v>0</v>
      </c>
    </row>
    <row r="540" spans="1:8" x14ac:dyDescent="0.25">
      <c r="A540" t="s">
        <v>5003</v>
      </c>
      <c r="B540" s="1" t="s">
        <v>8154</v>
      </c>
      <c r="C540" t="s">
        <v>804</v>
      </c>
      <c r="D540" t="s">
        <v>8155</v>
      </c>
      <c r="E540" t="s">
        <v>7514</v>
      </c>
      <c r="F540" t="s">
        <v>7512</v>
      </c>
      <c r="G540" t="s">
        <v>7513</v>
      </c>
      <c r="H540">
        <v>0</v>
      </c>
    </row>
    <row r="541" spans="1:8" x14ac:dyDescent="0.25">
      <c r="A541" t="s">
        <v>5003</v>
      </c>
      <c r="B541" s="1" t="s">
        <v>8156</v>
      </c>
      <c r="C541" t="s">
        <v>975</v>
      </c>
      <c r="D541" t="s">
        <v>3195</v>
      </c>
      <c r="E541" t="s">
        <v>7518</v>
      </c>
      <c r="F541" t="s">
        <v>8148</v>
      </c>
      <c r="G541" t="s">
        <v>7513</v>
      </c>
      <c r="H541">
        <v>0</v>
      </c>
    </row>
    <row r="542" spans="1:8" x14ac:dyDescent="0.25">
      <c r="A542" t="s">
        <v>5003</v>
      </c>
      <c r="B542" s="1" t="s">
        <v>8157</v>
      </c>
      <c r="C542" t="s">
        <v>2285</v>
      </c>
      <c r="D542" t="s">
        <v>4419</v>
      </c>
      <c r="E542" t="s">
        <v>7518</v>
      </c>
      <c r="F542" t="s">
        <v>7515</v>
      </c>
      <c r="G542" t="s">
        <v>7513</v>
      </c>
      <c r="H542">
        <v>0</v>
      </c>
    </row>
    <row r="543" spans="1:8" x14ac:dyDescent="0.25">
      <c r="A543" t="s">
        <v>5003</v>
      </c>
      <c r="B543" s="1" t="s">
        <v>8158</v>
      </c>
      <c r="C543" t="s">
        <v>2286</v>
      </c>
      <c r="D543" t="s">
        <v>4420</v>
      </c>
      <c r="E543" t="s">
        <v>7514</v>
      </c>
      <c r="F543" t="s">
        <v>8148</v>
      </c>
      <c r="G543" t="s">
        <v>7513</v>
      </c>
      <c r="H543">
        <v>0</v>
      </c>
    </row>
    <row r="544" spans="1:8" x14ac:dyDescent="0.25">
      <c r="A544" t="s">
        <v>5003</v>
      </c>
      <c r="B544" s="1" t="s">
        <v>8159</v>
      </c>
      <c r="C544" t="s">
        <v>805</v>
      </c>
      <c r="D544" t="s">
        <v>3074</v>
      </c>
      <c r="E544" t="s">
        <v>7514</v>
      </c>
      <c r="F544" t="s">
        <v>7512</v>
      </c>
      <c r="G544" t="s">
        <v>7513</v>
      </c>
      <c r="H544">
        <v>0</v>
      </c>
    </row>
    <row r="545" spans="1:8" x14ac:dyDescent="0.25">
      <c r="A545" t="s">
        <v>5003</v>
      </c>
      <c r="B545" s="1" t="s">
        <v>8160</v>
      </c>
      <c r="C545" t="s">
        <v>52</v>
      </c>
      <c r="D545" t="s">
        <v>2446</v>
      </c>
      <c r="E545" t="s">
        <v>7511</v>
      </c>
      <c r="F545" t="s">
        <v>7512</v>
      </c>
      <c r="G545" t="s">
        <v>7545</v>
      </c>
      <c r="H545">
        <v>0</v>
      </c>
    </row>
    <row r="546" spans="1:8" x14ac:dyDescent="0.25">
      <c r="A546" t="s">
        <v>5003</v>
      </c>
      <c r="B546" s="1" t="s">
        <v>8161</v>
      </c>
      <c r="C546" t="s">
        <v>53</v>
      </c>
      <c r="D546" t="s">
        <v>2447</v>
      </c>
      <c r="E546" t="s">
        <v>7511</v>
      </c>
      <c r="F546" t="s">
        <v>7512</v>
      </c>
      <c r="G546" t="s">
        <v>7545</v>
      </c>
      <c r="H546">
        <v>0</v>
      </c>
    </row>
    <row r="547" spans="1:8" x14ac:dyDescent="0.25">
      <c r="A547" t="s">
        <v>5004</v>
      </c>
      <c r="B547" s="1">
        <v>1486</v>
      </c>
      <c r="C547" t="e">
        <v>#N/A</v>
      </c>
      <c r="D547" t="s">
        <v>3405</v>
      </c>
      <c r="E547" t="s">
        <v>7514</v>
      </c>
      <c r="F547" t="s">
        <v>8162</v>
      </c>
      <c r="G547" t="s">
        <v>7545</v>
      </c>
      <c r="H547">
        <v>0</v>
      </c>
    </row>
    <row r="548" spans="1:8" x14ac:dyDescent="0.25">
      <c r="A548" t="s">
        <v>5004</v>
      </c>
      <c r="B548" s="1">
        <v>1487</v>
      </c>
      <c r="C548" t="e">
        <v>#N/A</v>
      </c>
      <c r="D548" t="s">
        <v>3390</v>
      </c>
      <c r="E548" t="s">
        <v>7514</v>
      </c>
      <c r="F548" t="s">
        <v>8162</v>
      </c>
      <c r="G548" t="s">
        <v>7545</v>
      </c>
      <c r="H548">
        <v>0</v>
      </c>
    </row>
    <row r="549" spans="1:8" x14ac:dyDescent="0.25">
      <c r="A549" t="s">
        <v>5004</v>
      </c>
      <c r="B549" s="1">
        <v>1488</v>
      </c>
      <c r="C549" t="e">
        <v>#N/A</v>
      </c>
      <c r="D549" t="s">
        <v>3423</v>
      </c>
      <c r="E549" t="s">
        <v>7514</v>
      </c>
      <c r="F549" t="s">
        <v>8162</v>
      </c>
      <c r="G549" t="s">
        <v>7545</v>
      </c>
      <c r="H549">
        <v>0</v>
      </c>
    </row>
    <row r="550" spans="1:8" x14ac:dyDescent="0.25">
      <c r="A550" t="s">
        <v>5004</v>
      </c>
      <c r="B550" s="1">
        <v>1489</v>
      </c>
      <c r="C550" t="e">
        <v>#N/A</v>
      </c>
      <c r="D550" t="s">
        <v>3107</v>
      </c>
      <c r="E550" t="s">
        <v>7514</v>
      </c>
      <c r="F550" t="s">
        <v>8162</v>
      </c>
      <c r="G550" t="s">
        <v>7545</v>
      </c>
      <c r="H550">
        <v>0</v>
      </c>
    </row>
    <row r="551" spans="1:8" x14ac:dyDescent="0.25">
      <c r="A551" t="s">
        <v>5004</v>
      </c>
      <c r="B551" s="1">
        <v>1490</v>
      </c>
      <c r="C551" t="e">
        <v>#N/A</v>
      </c>
      <c r="D551" t="s">
        <v>3424</v>
      </c>
      <c r="E551" t="s">
        <v>7514</v>
      </c>
      <c r="F551" t="s">
        <v>8162</v>
      </c>
      <c r="G551" t="s">
        <v>7545</v>
      </c>
      <c r="H551">
        <v>0</v>
      </c>
    </row>
    <row r="552" spans="1:8" x14ac:dyDescent="0.25">
      <c r="A552" t="s">
        <v>5004</v>
      </c>
      <c r="B552" s="1">
        <v>2394</v>
      </c>
      <c r="C552" t="e">
        <v>#N/A</v>
      </c>
      <c r="D552" t="s">
        <v>2688</v>
      </c>
      <c r="E552" t="s">
        <v>7514</v>
      </c>
      <c r="F552" t="s">
        <v>8163</v>
      </c>
      <c r="G552" t="s">
        <v>7522</v>
      </c>
      <c r="H552">
        <v>0</v>
      </c>
    </row>
    <row r="553" spans="1:8" x14ac:dyDescent="0.25">
      <c r="A553" t="s">
        <v>5004</v>
      </c>
      <c r="B553" s="1">
        <v>2395</v>
      </c>
      <c r="C553" t="e">
        <v>#N/A</v>
      </c>
      <c r="D553" t="s">
        <v>2689</v>
      </c>
      <c r="E553" t="s">
        <v>7514</v>
      </c>
      <c r="F553" t="s">
        <v>8163</v>
      </c>
      <c r="G553" t="s">
        <v>7522</v>
      </c>
      <c r="H553">
        <v>0</v>
      </c>
    </row>
    <row r="554" spans="1:8" x14ac:dyDescent="0.25">
      <c r="A554" t="s">
        <v>5004</v>
      </c>
      <c r="B554" s="1">
        <v>2396</v>
      </c>
      <c r="C554" t="e">
        <v>#N/A</v>
      </c>
      <c r="D554" t="s">
        <v>2690</v>
      </c>
      <c r="E554" t="s">
        <v>7514</v>
      </c>
      <c r="F554" t="s">
        <v>8163</v>
      </c>
      <c r="G554" t="s">
        <v>7522</v>
      </c>
      <c r="H554">
        <v>0</v>
      </c>
    </row>
    <row r="555" spans="1:8" x14ac:dyDescent="0.25">
      <c r="A555" t="s">
        <v>5004</v>
      </c>
      <c r="B555" s="1">
        <v>2397</v>
      </c>
      <c r="C555" t="e">
        <v>#N/A</v>
      </c>
      <c r="D555" t="s">
        <v>2691</v>
      </c>
      <c r="E555" t="s">
        <v>7514</v>
      </c>
      <c r="F555" t="s">
        <v>8163</v>
      </c>
      <c r="G555" t="s">
        <v>7522</v>
      </c>
      <c r="H555">
        <v>0</v>
      </c>
    </row>
    <row r="556" spans="1:8" x14ac:dyDescent="0.25">
      <c r="A556" t="s">
        <v>5004</v>
      </c>
      <c r="B556" s="1">
        <v>2398</v>
      </c>
      <c r="C556" t="e">
        <v>#N/A</v>
      </c>
      <c r="D556" t="s">
        <v>2692</v>
      </c>
      <c r="E556" t="s">
        <v>7514</v>
      </c>
      <c r="F556" t="s">
        <v>8163</v>
      </c>
      <c r="G556" t="s">
        <v>7522</v>
      </c>
      <c r="H556">
        <v>0</v>
      </c>
    </row>
    <row r="557" spans="1:8" x14ac:dyDescent="0.25">
      <c r="A557" t="s">
        <v>5004</v>
      </c>
      <c r="B557" s="1">
        <v>2399</v>
      </c>
      <c r="C557" t="e">
        <v>#N/A</v>
      </c>
      <c r="D557" t="s">
        <v>2693</v>
      </c>
      <c r="E557" t="s">
        <v>7514</v>
      </c>
      <c r="F557" t="s">
        <v>8163</v>
      </c>
      <c r="G557" t="s">
        <v>7522</v>
      </c>
      <c r="H557">
        <v>0</v>
      </c>
    </row>
    <row r="558" spans="1:8" x14ac:dyDescent="0.25">
      <c r="A558" t="s">
        <v>5004</v>
      </c>
      <c r="B558" s="1">
        <v>2400</v>
      </c>
      <c r="C558" t="e">
        <v>#N/A</v>
      </c>
      <c r="D558" t="s">
        <v>2694</v>
      </c>
      <c r="E558" t="s">
        <v>7514</v>
      </c>
      <c r="F558" t="s">
        <v>8163</v>
      </c>
      <c r="G558" t="s">
        <v>7522</v>
      </c>
      <c r="H558">
        <v>0</v>
      </c>
    </row>
    <row r="559" spans="1:8" x14ac:dyDescent="0.25">
      <c r="A559" t="s">
        <v>5004</v>
      </c>
      <c r="B559" s="1">
        <v>2401</v>
      </c>
      <c r="C559" t="e">
        <v>#N/A</v>
      </c>
      <c r="D559" t="s">
        <v>2695</v>
      </c>
      <c r="E559" t="s">
        <v>7514</v>
      </c>
      <c r="F559" t="s">
        <v>8163</v>
      </c>
      <c r="G559" t="s">
        <v>7522</v>
      </c>
      <c r="H559">
        <v>0</v>
      </c>
    </row>
    <row r="560" spans="1:8" x14ac:dyDescent="0.25">
      <c r="A560" t="s">
        <v>5004</v>
      </c>
      <c r="B560" s="1">
        <v>2402</v>
      </c>
      <c r="C560" t="e">
        <v>#N/A</v>
      </c>
      <c r="D560" t="s">
        <v>2696</v>
      </c>
      <c r="E560" t="s">
        <v>7514</v>
      </c>
      <c r="F560" t="s">
        <v>8163</v>
      </c>
      <c r="G560" t="s">
        <v>7522</v>
      </c>
      <c r="H560">
        <v>0</v>
      </c>
    </row>
    <row r="561" spans="1:8" x14ac:dyDescent="0.25">
      <c r="A561" t="s">
        <v>4962</v>
      </c>
      <c r="B561" s="1">
        <v>2620</v>
      </c>
      <c r="C561" t="s">
        <v>2241</v>
      </c>
      <c r="D561" t="s">
        <v>4383</v>
      </c>
      <c r="E561" t="s">
        <v>7547</v>
      </c>
      <c r="F561" t="s">
        <v>7515</v>
      </c>
      <c r="G561" t="s">
        <v>4999</v>
      </c>
      <c r="H561">
        <v>0</v>
      </c>
    </row>
    <row r="562" spans="1:8" x14ac:dyDescent="0.25">
      <c r="A562" t="s">
        <v>4962</v>
      </c>
      <c r="B562" s="1">
        <v>2621</v>
      </c>
      <c r="C562" t="s">
        <v>2242</v>
      </c>
      <c r="D562" t="s">
        <v>4384</v>
      </c>
      <c r="E562" t="s">
        <v>7547</v>
      </c>
      <c r="F562" t="s">
        <v>7515</v>
      </c>
      <c r="G562" t="s">
        <v>4999</v>
      </c>
      <c r="H562">
        <v>0</v>
      </c>
    </row>
    <row r="563" spans="1:8" x14ac:dyDescent="0.25">
      <c r="A563" t="s">
        <v>4962</v>
      </c>
      <c r="B563" s="1">
        <v>2622</v>
      </c>
      <c r="C563" t="s">
        <v>2243</v>
      </c>
      <c r="D563" t="s">
        <v>4385</v>
      </c>
      <c r="E563" t="s">
        <v>7775</v>
      </c>
      <c r="F563" t="s">
        <v>7515</v>
      </c>
      <c r="G563" t="s">
        <v>4999</v>
      </c>
      <c r="H563">
        <v>0</v>
      </c>
    </row>
    <row r="564" spans="1:8" x14ac:dyDescent="0.25">
      <c r="A564" t="s">
        <v>4962</v>
      </c>
      <c r="B564" s="1">
        <v>2623</v>
      </c>
      <c r="C564" t="s">
        <v>2244</v>
      </c>
      <c r="D564" t="s">
        <v>4386</v>
      </c>
      <c r="E564" t="s">
        <v>7775</v>
      </c>
      <c r="F564" t="s">
        <v>7515</v>
      </c>
      <c r="G564" t="s">
        <v>4999</v>
      </c>
      <c r="H564">
        <v>0</v>
      </c>
    </row>
    <row r="565" spans="1:8" x14ac:dyDescent="0.25">
      <c r="A565" t="s">
        <v>4962</v>
      </c>
      <c r="B565" s="1">
        <v>2920</v>
      </c>
      <c r="C565" t="e">
        <v>#N/A</v>
      </c>
      <c r="D565" t="s">
        <v>3220</v>
      </c>
      <c r="E565" t="s">
        <v>7511</v>
      </c>
      <c r="F565" t="s">
        <v>7512</v>
      </c>
      <c r="G565" t="s">
        <v>7522</v>
      </c>
      <c r="H565">
        <v>0</v>
      </c>
    </row>
    <row r="566" spans="1:8" x14ac:dyDescent="0.25">
      <c r="A566" t="s">
        <v>4962</v>
      </c>
      <c r="B566" s="1">
        <v>2921</v>
      </c>
      <c r="C566" t="e">
        <v>#N/A</v>
      </c>
      <c r="D566" t="s">
        <v>3221</v>
      </c>
      <c r="E566" t="s">
        <v>7511</v>
      </c>
      <c r="F566" t="s">
        <v>7512</v>
      </c>
      <c r="G566" t="s">
        <v>7522</v>
      </c>
      <c r="H566">
        <v>0</v>
      </c>
    </row>
    <row r="567" spans="1:8" x14ac:dyDescent="0.25">
      <c r="A567" t="s">
        <v>4962</v>
      </c>
      <c r="B567" s="1">
        <v>2922</v>
      </c>
      <c r="C567" t="e">
        <v>#N/A</v>
      </c>
      <c r="D567" t="s">
        <v>3222</v>
      </c>
      <c r="E567" t="s">
        <v>7511</v>
      </c>
      <c r="F567" t="s">
        <v>7512</v>
      </c>
      <c r="G567" t="s">
        <v>7522</v>
      </c>
      <c r="H567">
        <v>0</v>
      </c>
    </row>
    <row r="568" spans="1:8" x14ac:dyDescent="0.25">
      <c r="A568" t="s">
        <v>4962</v>
      </c>
      <c r="B568" s="1">
        <v>2923</v>
      </c>
      <c r="C568" t="e">
        <v>#N/A</v>
      </c>
      <c r="D568" t="s">
        <v>3223</v>
      </c>
      <c r="E568" t="s">
        <v>7511</v>
      </c>
      <c r="F568" t="s">
        <v>7512</v>
      </c>
      <c r="G568" t="s">
        <v>7522</v>
      </c>
      <c r="H568">
        <v>0</v>
      </c>
    </row>
    <row r="569" spans="1:8" x14ac:dyDescent="0.25">
      <c r="A569" t="s">
        <v>4962</v>
      </c>
      <c r="B569" s="1">
        <v>2924</v>
      </c>
      <c r="C569" t="e">
        <v>#N/A</v>
      </c>
      <c r="D569" t="s">
        <v>3224</v>
      </c>
      <c r="E569" t="s">
        <v>7511</v>
      </c>
      <c r="F569" t="s">
        <v>7512</v>
      </c>
      <c r="G569" t="s">
        <v>7522</v>
      </c>
      <c r="H569">
        <v>0</v>
      </c>
    </row>
    <row r="570" spans="1:8" x14ac:dyDescent="0.25">
      <c r="A570" t="s">
        <v>4962</v>
      </c>
      <c r="B570" s="1">
        <v>2925</v>
      </c>
      <c r="C570" t="e">
        <v>#N/A</v>
      </c>
      <c r="D570" t="s">
        <v>3225</v>
      </c>
      <c r="E570" t="s">
        <v>7511</v>
      </c>
      <c r="F570" t="s">
        <v>7512</v>
      </c>
      <c r="G570" t="s">
        <v>7522</v>
      </c>
      <c r="H570">
        <v>0</v>
      </c>
    </row>
    <row r="571" spans="1:8" x14ac:dyDescent="0.25">
      <c r="A571" t="s">
        <v>4962</v>
      </c>
      <c r="B571" s="1">
        <v>2926</v>
      </c>
      <c r="C571" t="e">
        <v>#N/A</v>
      </c>
      <c r="D571" t="s">
        <v>3226</v>
      </c>
      <c r="E571" t="s">
        <v>7511</v>
      </c>
      <c r="F571" t="s">
        <v>7512</v>
      </c>
      <c r="G571" t="s">
        <v>7522</v>
      </c>
      <c r="H571">
        <v>0</v>
      </c>
    </row>
    <row r="572" spans="1:8" x14ac:dyDescent="0.25">
      <c r="A572" t="s">
        <v>4962</v>
      </c>
      <c r="B572" s="1">
        <v>2927</v>
      </c>
      <c r="C572" t="e">
        <v>#N/A</v>
      </c>
      <c r="D572" t="s">
        <v>3227</v>
      </c>
      <c r="E572" t="s">
        <v>7511</v>
      </c>
      <c r="F572" t="s">
        <v>7512</v>
      </c>
      <c r="G572" t="s">
        <v>7522</v>
      </c>
      <c r="H572">
        <v>0</v>
      </c>
    </row>
    <row r="573" spans="1:8" x14ac:dyDescent="0.25">
      <c r="A573" t="s">
        <v>4962</v>
      </c>
      <c r="B573" s="1">
        <v>2928</v>
      </c>
      <c r="C573" t="e">
        <v>#N/A</v>
      </c>
      <c r="D573" t="s">
        <v>3228</v>
      </c>
      <c r="E573" t="s">
        <v>7511</v>
      </c>
      <c r="F573" t="s">
        <v>7512</v>
      </c>
      <c r="G573" t="s">
        <v>7522</v>
      </c>
      <c r="H573">
        <v>0</v>
      </c>
    </row>
    <row r="574" spans="1:8" x14ac:dyDescent="0.25">
      <c r="A574" t="s">
        <v>4962</v>
      </c>
      <c r="B574" s="1">
        <v>2929</v>
      </c>
      <c r="C574" t="e">
        <v>#N/A</v>
      </c>
      <c r="D574" t="s">
        <v>3229</v>
      </c>
      <c r="E574" t="s">
        <v>7511</v>
      </c>
      <c r="F574" t="s">
        <v>7512</v>
      </c>
      <c r="G574" t="s">
        <v>7522</v>
      </c>
      <c r="H574">
        <v>0</v>
      </c>
    </row>
    <row r="575" spans="1:8" x14ac:dyDescent="0.25">
      <c r="A575" t="s">
        <v>4962</v>
      </c>
      <c r="B575" s="1">
        <v>2930</v>
      </c>
      <c r="C575" t="e">
        <v>#N/A</v>
      </c>
      <c r="D575" t="s">
        <v>3230</v>
      </c>
      <c r="E575" t="s">
        <v>7511</v>
      </c>
      <c r="F575" t="s">
        <v>7512</v>
      </c>
      <c r="G575" t="s">
        <v>7522</v>
      </c>
      <c r="H575">
        <v>0</v>
      </c>
    </row>
    <row r="576" spans="1:8" x14ac:dyDescent="0.25">
      <c r="A576" t="s">
        <v>4962</v>
      </c>
      <c r="B576" s="1">
        <v>2931</v>
      </c>
      <c r="C576" t="e">
        <v>#N/A</v>
      </c>
      <c r="D576" t="s">
        <v>3231</v>
      </c>
      <c r="E576" t="s">
        <v>7511</v>
      </c>
      <c r="F576" t="s">
        <v>7512</v>
      </c>
      <c r="G576" t="s">
        <v>7522</v>
      </c>
      <c r="H576">
        <v>0</v>
      </c>
    </row>
    <row r="577" spans="1:8" x14ac:dyDescent="0.25">
      <c r="A577" t="s">
        <v>4962</v>
      </c>
      <c r="B577" s="1">
        <v>2932</v>
      </c>
      <c r="C577" t="e">
        <v>#N/A</v>
      </c>
      <c r="D577" t="s">
        <v>3232</v>
      </c>
      <c r="E577" t="s">
        <v>7511</v>
      </c>
      <c r="F577" t="s">
        <v>7512</v>
      </c>
      <c r="G577" t="s">
        <v>7522</v>
      </c>
      <c r="H577">
        <v>0</v>
      </c>
    </row>
    <row r="578" spans="1:8" x14ac:dyDescent="0.25">
      <c r="A578" t="s">
        <v>4962</v>
      </c>
      <c r="B578" s="1">
        <v>2933</v>
      </c>
      <c r="C578" t="e">
        <v>#N/A</v>
      </c>
      <c r="D578" t="s">
        <v>3233</v>
      </c>
      <c r="E578" t="s">
        <v>7511</v>
      </c>
      <c r="F578" t="s">
        <v>7512</v>
      </c>
      <c r="G578" t="s">
        <v>7522</v>
      </c>
      <c r="H578">
        <v>0</v>
      </c>
    </row>
    <row r="579" spans="1:8" x14ac:dyDescent="0.25">
      <c r="A579" t="s">
        <v>4962</v>
      </c>
      <c r="B579" s="1">
        <v>2934</v>
      </c>
      <c r="C579" t="e">
        <v>#N/A</v>
      </c>
      <c r="D579" t="s">
        <v>3234</v>
      </c>
      <c r="E579" t="s">
        <v>7511</v>
      </c>
      <c r="F579" t="s">
        <v>7512</v>
      </c>
      <c r="G579" t="s">
        <v>7522</v>
      </c>
      <c r="H579">
        <v>0</v>
      </c>
    </row>
    <row r="580" spans="1:8" x14ac:dyDescent="0.25">
      <c r="A580" t="s">
        <v>4962</v>
      </c>
      <c r="B580" s="1">
        <v>2935</v>
      </c>
      <c r="C580" t="e">
        <v>#N/A</v>
      </c>
      <c r="D580" t="s">
        <v>3235</v>
      </c>
      <c r="E580" t="s">
        <v>7511</v>
      </c>
      <c r="F580" t="s">
        <v>7512</v>
      </c>
      <c r="G580" t="s">
        <v>7522</v>
      </c>
      <c r="H580">
        <v>0</v>
      </c>
    </row>
    <row r="581" spans="1:8" x14ac:dyDescent="0.25">
      <c r="A581" t="s">
        <v>4962</v>
      </c>
      <c r="B581" s="1">
        <v>2936</v>
      </c>
      <c r="C581" t="e">
        <v>#N/A</v>
      </c>
      <c r="D581" t="s">
        <v>3236</v>
      </c>
      <c r="E581" t="s">
        <v>7511</v>
      </c>
      <c r="F581" t="s">
        <v>7512</v>
      </c>
      <c r="G581" t="s">
        <v>7522</v>
      </c>
      <c r="H581">
        <v>0</v>
      </c>
    </row>
    <row r="582" spans="1:8" x14ac:dyDescent="0.25">
      <c r="A582" t="s">
        <v>4962</v>
      </c>
      <c r="B582" s="1">
        <v>2937</v>
      </c>
      <c r="C582" t="e">
        <v>#N/A</v>
      </c>
      <c r="D582" t="s">
        <v>3237</v>
      </c>
      <c r="E582" t="s">
        <v>7511</v>
      </c>
      <c r="F582" t="s">
        <v>7512</v>
      </c>
      <c r="G582" t="s">
        <v>7522</v>
      </c>
      <c r="H582">
        <v>0</v>
      </c>
    </row>
    <row r="583" spans="1:8" x14ac:dyDescent="0.25">
      <c r="A583" t="s">
        <v>4962</v>
      </c>
      <c r="B583" s="1">
        <v>2938</v>
      </c>
      <c r="C583" t="e">
        <v>#N/A</v>
      </c>
      <c r="D583" t="s">
        <v>3238</v>
      </c>
      <c r="E583" t="s">
        <v>7511</v>
      </c>
      <c r="F583" t="s">
        <v>7512</v>
      </c>
      <c r="G583" t="s">
        <v>7522</v>
      </c>
      <c r="H583">
        <v>0</v>
      </c>
    </row>
    <row r="584" spans="1:8" x14ac:dyDescent="0.25">
      <c r="A584" t="s">
        <v>4962</v>
      </c>
      <c r="B584" s="1">
        <v>2939</v>
      </c>
      <c r="C584" t="e">
        <v>#N/A</v>
      </c>
      <c r="D584" t="s">
        <v>3239</v>
      </c>
      <c r="E584" t="s">
        <v>7511</v>
      </c>
      <c r="F584" t="s">
        <v>7512</v>
      </c>
      <c r="G584" t="s">
        <v>7522</v>
      </c>
      <c r="H584">
        <v>0</v>
      </c>
    </row>
    <row r="585" spans="1:8" x14ac:dyDescent="0.25">
      <c r="A585" t="s">
        <v>4962</v>
      </c>
      <c r="B585" s="1">
        <v>2940</v>
      </c>
      <c r="C585" t="e">
        <v>#N/A</v>
      </c>
      <c r="D585" t="s">
        <v>3240</v>
      </c>
      <c r="E585" t="s">
        <v>7511</v>
      </c>
      <c r="F585" t="s">
        <v>7512</v>
      </c>
      <c r="G585" t="s">
        <v>7522</v>
      </c>
      <c r="H585">
        <v>0</v>
      </c>
    </row>
    <row r="586" spans="1:8" x14ac:dyDescent="0.25">
      <c r="A586" t="s">
        <v>4962</v>
      </c>
      <c r="B586" s="1">
        <v>2941</v>
      </c>
      <c r="C586" t="e">
        <v>#N/A</v>
      </c>
      <c r="D586" t="s">
        <v>3241</v>
      </c>
      <c r="E586" t="s">
        <v>7511</v>
      </c>
      <c r="F586" t="s">
        <v>7512</v>
      </c>
      <c r="G586" t="s">
        <v>7522</v>
      </c>
      <c r="H586">
        <v>0</v>
      </c>
    </row>
    <row r="587" spans="1:8" x14ac:dyDescent="0.25">
      <c r="A587" t="s">
        <v>4962</v>
      </c>
      <c r="B587" s="1">
        <v>2942</v>
      </c>
      <c r="C587" t="e">
        <v>#N/A</v>
      </c>
      <c r="D587" t="s">
        <v>3242</v>
      </c>
      <c r="E587" t="s">
        <v>7511</v>
      </c>
      <c r="F587" t="s">
        <v>7512</v>
      </c>
      <c r="G587" t="s">
        <v>7522</v>
      </c>
      <c r="H587">
        <v>0</v>
      </c>
    </row>
    <row r="588" spans="1:8" x14ac:dyDescent="0.25">
      <c r="A588" t="s">
        <v>4962</v>
      </c>
      <c r="B588" s="1">
        <v>2943</v>
      </c>
      <c r="C588" t="e">
        <v>#N/A</v>
      </c>
      <c r="D588" t="s">
        <v>3243</v>
      </c>
      <c r="E588" t="s">
        <v>7511</v>
      </c>
      <c r="F588" t="s">
        <v>7512</v>
      </c>
      <c r="G588" t="s">
        <v>7522</v>
      </c>
      <c r="H588">
        <v>0</v>
      </c>
    </row>
    <row r="589" spans="1:8" x14ac:dyDescent="0.25">
      <c r="A589" t="s">
        <v>4962</v>
      </c>
      <c r="B589" s="1">
        <v>2944</v>
      </c>
      <c r="C589" t="e">
        <v>#N/A</v>
      </c>
      <c r="D589" t="s">
        <v>3244</v>
      </c>
      <c r="E589" t="s">
        <v>7511</v>
      </c>
      <c r="F589" t="s">
        <v>7512</v>
      </c>
      <c r="G589" t="s">
        <v>7522</v>
      </c>
      <c r="H589">
        <v>0</v>
      </c>
    </row>
    <row r="590" spans="1:8" x14ac:dyDescent="0.25">
      <c r="A590" t="s">
        <v>4962</v>
      </c>
      <c r="B590" s="1">
        <v>2945</v>
      </c>
      <c r="C590" t="e">
        <v>#N/A</v>
      </c>
      <c r="D590" t="s">
        <v>3245</v>
      </c>
      <c r="E590" t="s">
        <v>7511</v>
      </c>
      <c r="F590" t="s">
        <v>7512</v>
      </c>
      <c r="G590" t="s">
        <v>7522</v>
      </c>
      <c r="H590">
        <v>0</v>
      </c>
    </row>
    <row r="591" spans="1:8" x14ac:dyDescent="0.25">
      <c r="A591" t="s">
        <v>4962</v>
      </c>
      <c r="B591" s="1">
        <v>2946</v>
      </c>
      <c r="C591" t="e">
        <v>#N/A</v>
      </c>
      <c r="D591" t="s">
        <v>3246</v>
      </c>
      <c r="E591" t="s">
        <v>7511</v>
      </c>
      <c r="F591" t="s">
        <v>7512</v>
      </c>
      <c r="G591" t="s">
        <v>7522</v>
      </c>
      <c r="H591">
        <v>0</v>
      </c>
    </row>
    <row r="592" spans="1:8" x14ac:dyDescent="0.25">
      <c r="A592" t="s">
        <v>4962</v>
      </c>
      <c r="B592" s="1">
        <v>2947</v>
      </c>
      <c r="C592" t="e">
        <v>#N/A</v>
      </c>
      <c r="D592" t="s">
        <v>3247</v>
      </c>
      <c r="E592" t="s">
        <v>7511</v>
      </c>
      <c r="F592" t="s">
        <v>7512</v>
      </c>
      <c r="G592" t="s">
        <v>7522</v>
      </c>
      <c r="H592">
        <v>0</v>
      </c>
    </row>
    <row r="593" spans="1:8" x14ac:dyDescent="0.25">
      <c r="A593" t="s">
        <v>4962</v>
      </c>
      <c r="B593" s="1">
        <v>2948</v>
      </c>
      <c r="C593" t="e">
        <v>#N/A</v>
      </c>
      <c r="D593" t="s">
        <v>3248</v>
      </c>
      <c r="E593" t="s">
        <v>7511</v>
      </c>
      <c r="F593" t="s">
        <v>7512</v>
      </c>
      <c r="G593" t="s">
        <v>7522</v>
      </c>
      <c r="H593">
        <v>0</v>
      </c>
    </row>
    <row r="594" spans="1:8" x14ac:dyDescent="0.25">
      <c r="A594" t="s">
        <v>4962</v>
      </c>
      <c r="B594" s="1">
        <v>2949</v>
      </c>
      <c r="C594" t="e">
        <v>#N/A</v>
      </c>
      <c r="D594" t="s">
        <v>3249</v>
      </c>
      <c r="E594" t="s">
        <v>7511</v>
      </c>
      <c r="F594" t="s">
        <v>7512</v>
      </c>
      <c r="G594" t="s">
        <v>7522</v>
      </c>
      <c r="H594">
        <v>0</v>
      </c>
    </row>
    <row r="595" spans="1:8" x14ac:dyDescent="0.25">
      <c r="A595" t="s">
        <v>4962</v>
      </c>
      <c r="B595" s="1">
        <v>2950</v>
      </c>
      <c r="C595" t="e">
        <v>#N/A</v>
      </c>
      <c r="D595" t="s">
        <v>3250</v>
      </c>
      <c r="E595" t="s">
        <v>7511</v>
      </c>
      <c r="F595" t="s">
        <v>7512</v>
      </c>
      <c r="G595" t="s">
        <v>7522</v>
      </c>
      <c r="H595">
        <v>0</v>
      </c>
    </row>
    <row r="596" spans="1:8" x14ac:dyDescent="0.25">
      <c r="A596" t="s">
        <v>4962</v>
      </c>
      <c r="B596" s="1">
        <v>2951</v>
      </c>
      <c r="C596" t="e">
        <v>#N/A</v>
      </c>
      <c r="D596" t="s">
        <v>3251</v>
      </c>
      <c r="E596" t="s">
        <v>7511</v>
      </c>
      <c r="F596" t="s">
        <v>7512</v>
      </c>
      <c r="G596" t="s">
        <v>7522</v>
      </c>
      <c r="H596">
        <v>0</v>
      </c>
    </row>
    <row r="597" spans="1:8" x14ac:dyDescent="0.25">
      <c r="A597" t="s">
        <v>4962</v>
      </c>
      <c r="B597" s="1">
        <v>2952</v>
      </c>
      <c r="C597" t="e">
        <v>#N/A</v>
      </c>
      <c r="D597" t="s">
        <v>3252</v>
      </c>
      <c r="E597" t="s">
        <v>7511</v>
      </c>
      <c r="F597" t="s">
        <v>7512</v>
      </c>
      <c r="G597" t="s">
        <v>7522</v>
      </c>
      <c r="H597">
        <v>0</v>
      </c>
    </row>
    <row r="598" spans="1:8" x14ac:dyDescent="0.25">
      <c r="A598" t="s">
        <v>4962</v>
      </c>
      <c r="B598" s="1">
        <v>2953</v>
      </c>
      <c r="C598" t="e">
        <v>#N/A</v>
      </c>
      <c r="D598" t="s">
        <v>3253</v>
      </c>
      <c r="E598" t="s">
        <v>7511</v>
      </c>
      <c r="F598" t="s">
        <v>7512</v>
      </c>
      <c r="G598" t="s">
        <v>7522</v>
      </c>
      <c r="H598">
        <v>0</v>
      </c>
    </row>
    <row r="599" spans="1:8" x14ac:dyDescent="0.25">
      <c r="A599" t="s">
        <v>4962</v>
      </c>
      <c r="B599" s="1">
        <v>2954</v>
      </c>
      <c r="C599" t="e">
        <v>#N/A</v>
      </c>
      <c r="D599" t="s">
        <v>3254</v>
      </c>
      <c r="E599" t="s">
        <v>7511</v>
      </c>
      <c r="F599" t="s">
        <v>7512</v>
      </c>
      <c r="G599" t="s">
        <v>7522</v>
      </c>
      <c r="H599">
        <v>0</v>
      </c>
    </row>
    <row r="600" spans="1:8" x14ac:dyDescent="0.25">
      <c r="A600" t="s">
        <v>4962</v>
      </c>
      <c r="B600" s="1">
        <v>2955</v>
      </c>
      <c r="C600" t="e">
        <v>#N/A</v>
      </c>
      <c r="D600" t="s">
        <v>3255</v>
      </c>
      <c r="E600" t="s">
        <v>7511</v>
      </c>
      <c r="F600" t="s">
        <v>7512</v>
      </c>
      <c r="G600" t="s">
        <v>7522</v>
      </c>
      <c r="H600">
        <v>0</v>
      </c>
    </row>
    <row r="601" spans="1:8" x14ac:dyDescent="0.25">
      <c r="A601" t="s">
        <v>4962</v>
      </c>
      <c r="B601" s="1">
        <v>2956</v>
      </c>
      <c r="C601" t="e">
        <v>#N/A</v>
      </c>
      <c r="D601" t="s">
        <v>3256</v>
      </c>
      <c r="E601" t="s">
        <v>7511</v>
      </c>
      <c r="F601" t="s">
        <v>7512</v>
      </c>
      <c r="G601" t="s">
        <v>7522</v>
      </c>
      <c r="H601">
        <v>0</v>
      </c>
    </row>
    <row r="602" spans="1:8" x14ac:dyDescent="0.25">
      <c r="A602" t="s">
        <v>4962</v>
      </c>
      <c r="B602" s="1">
        <v>2957</v>
      </c>
      <c r="C602" t="e">
        <v>#N/A</v>
      </c>
      <c r="D602" t="s">
        <v>3257</v>
      </c>
      <c r="E602" t="s">
        <v>7511</v>
      </c>
      <c r="F602" t="s">
        <v>7512</v>
      </c>
      <c r="G602" t="s">
        <v>7522</v>
      </c>
      <c r="H602">
        <v>0</v>
      </c>
    </row>
    <row r="603" spans="1:8" x14ac:dyDescent="0.25">
      <c r="A603" t="s">
        <v>4962</v>
      </c>
      <c r="B603" s="1">
        <v>2958</v>
      </c>
      <c r="C603" t="e">
        <v>#N/A</v>
      </c>
      <c r="D603" t="s">
        <v>3258</v>
      </c>
      <c r="E603" t="s">
        <v>7511</v>
      </c>
      <c r="F603" t="s">
        <v>7512</v>
      </c>
      <c r="G603" t="s">
        <v>7522</v>
      </c>
      <c r="H603">
        <v>0</v>
      </c>
    </row>
    <row r="604" spans="1:8" x14ac:dyDescent="0.25">
      <c r="A604" t="s">
        <v>4962</v>
      </c>
      <c r="B604" s="1">
        <v>2959</v>
      </c>
      <c r="C604" t="e">
        <v>#N/A</v>
      </c>
      <c r="D604" t="s">
        <v>3259</v>
      </c>
      <c r="E604" t="s">
        <v>7511</v>
      </c>
      <c r="F604" t="s">
        <v>7512</v>
      </c>
      <c r="G604" t="s">
        <v>7522</v>
      </c>
      <c r="H604">
        <v>0</v>
      </c>
    </row>
    <row r="605" spans="1:8" x14ac:dyDescent="0.25">
      <c r="A605" t="s">
        <v>4962</v>
      </c>
      <c r="B605" s="1">
        <v>2960</v>
      </c>
      <c r="C605" t="e">
        <v>#N/A</v>
      </c>
      <c r="D605" t="s">
        <v>3260</v>
      </c>
      <c r="E605" t="s">
        <v>7511</v>
      </c>
      <c r="F605" t="s">
        <v>7512</v>
      </c>
      <c r="G605" t="s">
        <v>7522</v>
      </c>
      <c r="H605">
        <v>0</v>
      </c>
    </row>
    <row r="606" spans="1:8" x14ac:dyDescent="0.25">
      <c r="A606" t="s">
        <v>4962</v>
      </c>
      <c r="B606" s="1">
        <v>2961</v>
      </c>
      <c r="C606" t="e">
        <v>#N/A</v>
      </c>
      <c r="D606" t="s">
        <v>3261</v>
      </c>
      <c r="E606" t="s">
        <v>7511</v>
      </c>
      <c r="F606" t="s">
        <v>7512</v>
      </c>
      <c r="G606" t="s">
        <v>7522</v>
      </c>
      <c r="H606">
        <v>0</v>
      </c>
    </row>
    <row r="607" spans="1:8" x14ac:dyDescent="0.25">
      <c r="A607" t="s">
        <v>4962</v>
      </c>
      <c r="B607" s="1">
        <v>2962</v>
      </c>
      <c r="C607" t="e">
        <v>#N/A</v>
      </c>
      <c r="D607" t="s">
        <v>3262</v>
      </c>
      <c r="E607" t="s">
        <v>7511</v>
      </c>
      <c r="F607" t="s">
        <v>7512</v>
      </c>
      <c r="G607" t="s">
        <v>7522</v>
      </c>
      <c r="H607">
        <v>0</v>
      </c>
    </row>
    <row r="608" spans="1:8" x14ac:dyDescent="0.25">
      <c r="A608" t="s">
        <v>4962</v>
      </c>
      <c r="B608" s="1">
        <v>2963</v>
      </c>
      <c r="C608" t="e">
        <v>#N/A</v>
      </c>
      <c r="D608" t="s">
        <v>3263</v>
      </c>
      <c r="E608" t="s">
        <v>7511</v>
      </c>
      <c r="F608" t="s">
        <v>7512</v>
      </c>
      <c r="G608" t="s">
        <v>7522</v>
      </c>
      <c r="H608">
        <v>0</v>
      </c>
    </row>
    <row r="609" spans="1:8" x14ac:dyDescent="0.25">
      <c r="A609" t="s">
        <v>4962</v>
      </c>
      <c r="B609" s="1">
        <v>2964</v>
      </c>
      <c r="C609" t="e">
        <v>#N/A</v>
      </c>
      <c r="D609" t="s">
        <v>3264</v>
      </c>
      <c r="E609" t="s">
        <v>7511</v>
      </c>
      <c r="F609" t="s">
        <v>7512</v>
      </c>
      <c r="G609" t="s">
        <v>7522</v>
      </c>
      <c r="H609">
        <v>0</v>
      </c>
    </row>
    <row r="610" spans="1:8" x14ac:dyDescent="0.25">
      <c r="A610" t="s">
        <v>4962</v>
      </c>
      <c r="B610" s="1">
        <v>2965</v>
      </c>
      <c r="C610" t="e">
        <v>#N/A</v>
      </c>
      <c r="D610" t="s">
        <v>3265</v>
      </c>
      <c r="E610" t="s">
        <v>7511</v>
      </c>
      <c r="F610" t="s">
        <v>7512</v>
      </c>
      <c r="G610" t="s">
        <v>7522</v>
      </c>
      <c r="H610">
        <v>0</v>
      </c>
    </row>
    <row r="611" spans="1:8" x14ac:dyDescent="0.25">
      <c r="A611" t="s">
        <v>4962</v>
      </c>
      <c r="B611" s="1">
        <v>2966</v>
      </c>
      <c r="C611" t="e">
        <v>#N/A</v>
      </c>
      <c r="D611" t="s">
        <v>3266</v>
      </c>
      <c r="E611" t="s">
        <v>7511</v>
      </c>
      <c r="F611" t="s">
        <v>7512</v>
      </c>
      <c r="G611" t="s">
        <v>7522</v>
      </c>
      <c r="H611">
        <v>0</v>
      </c>
    </row>
    <row r="612" spans="1:8" x14ac:dyDescent="0.25">
      <c r="A612" t="s">
        <v>4962</v>
      </c>
      <c r="B612" s="1">
        <v>2967</v>
      </c>
      <c r="C612" t="e">
        <v>#N/A</v>
      </c>
      <c r="D612" t="s">
        <v>3267</v>
      </c>
      <c r="E612" t="s">
        <v>7511</v>
      </c>
      <c r="F612" t="s">
        <v>7512</v>
      </c>
      <c r="G612" t="s">
        <v>7522</v>
      </c>
      <c r="H612">
        <v>0</v>
      </c>
    </row>
    <row r="613" spans="1:8" x14ac:dyDescent="0.25">
      <c r="A613" t="s">
        <v>4962</v>
      </c>
      <c r="B613" s="1" t="s">
        <v>8164</v>
      </c>
      <c r="C613" t="s">
        <v>21</v>
      </c>
      <c r="D613" t="s">
        <v>2420</v>
      </c>
      <c r="E613" t="s">
        <v>7547</v>
      </c>
      <c r="F613" t="s">
        <v>7515</v>
      </c>
      <c r="G613" t="s">
        <v>4999</v>
      </c>
      <c r="H613">
        <v>0</v>
      </c>
    </row>
    <row r="614" spans="1:8" x14ac:dyDescent="0.25">
      <c r="A614" t="s">
        <v>4962</v>
      </c>
      <c r="B614" s="1" t="s">
        <v>8165</v>
      </c>
      <c r="C614" t="s">
        <v>1495</v>
      </c>
      <c r="D614" t="s">
        <v>3654</v>
      </c>
      <c r="E614" t="s">
        <v>7514</v>
      </c>
      <c r="F614" t="s">
        <v>8166</v>
      </c>
      <c r="G614" t="s">
        <v>4997</v>
      </c>
      <c r="H614">
        <v>0</v>
      </c>
    </row>
    <row r="615" spans="1:8" x14ac:dyDescent="0.25">
      <c r="A615" t="s">
        <v>4962</v>
      </c>
      <c r="B615" s="1" t="s">
        <v>8167</v>
      </c>
      <c r="C615" t="s">
        <v>1496</v>
      </c>
      <c r="D615" t="s">
        <v>3655</v>
      </c>
      <c r="E615" t="s">
        <v>7514</v>
      </c>
      <c r="F615" t="s">
        <v>8166</v>
      </c>
      <c r="G615" t="s">
        <v>4997</v>
      </c>
      <c r="H615">
        <v>0</v>
      </c>
    </row>
    <row r="616" spans="1:8" x14ac:dyDescent="0.25">
      <c r="A616" t="s">
        <v>4962</v>
      </c>
      <c r="B616" s="1" t="s">
        <v>8168</v>
      </c>
      <c r="C616" t="s">
        <v>1497</v>
      </c>
      <c r="D616" t="s">
        <v>3656</v>
      </c>
      <c r="E616" t="s">
        <v>7514</v>
      </c>
      <c r="F616" t="s">
        <v>8166</v>
      </c>
      <c r="G616" t="s">
        <v>4997</v>
      </c>
      <c r="H616">
        <v>0</v>
      </c>
    </row>
    <row r="617" spans="1:8" x14ac:dyDescent="0.25">
      <c r="A617" t="s">
        <v>4962</v>
      </c>
      <c r="B617" s="1" t="s">
        <v>8169</v>
      </c>
      <c r="C617" t="s">
        <v>1498</v>
      </c>
      <c r="D617" t="s">
        <v>3657</v>
      </c>
      <c r="E617" t="s">
        <v>7514</v>
      </c>
      <c r="F617" t="s">
        <v>8166</v>
      </c>
      <c r="G617" t="s">
        <v>4997</v>
      </c>
      <c r="H617">
        <v>0</v>
      </c>
    </row>
    <row r="618" spans="1:8" x14ac:dyDescent="0.25">
      <c r="A618" t="s">
        <v>4962</v>
      </c>
      <c r="B618" s="1" t="s">
        <v>8170</v>
      </c>
      <c r="C618" t="s">
        <v>1499</v>
      </c>
      <c r="D618" t="s">
        <v>3658</v>
      </c>
      <c r="E618" t="s">
        <v>7514</v>
      </c>
      <c r="F618" t="s">
        <v>8166</v>
      </c>
      <c r="G618" t="s">
        <v>4997</v>
      </c>
      <c r="H618">
        <v>0</v>
      </c>
    </row>
    <row r="619" spans="1:8" x14ac:dyDescent="0.25">
      <c r="A619" t="s">
        <v>4962</v>
      </c>
      <c r="B619" s="1" t="s">
        <v>8171</v>
      </c>
      <c r="C619" t="s">
        <v>1500</v>
      </c>
      <c r="D619" t="s">
        <v>3659</v>
      </c>
      <c r="E619" t="s">
        <v>7514</v>
      </c>
      <c r="F619" t="s">
        <v>8166</v>
      </c>
      <c r="G619" t="s">
        <v>4997</v>
      </c>
      <c r="H619">
        <v>0</v>
      </c>
    </row>
    <row r="620" spans="1:8" x14ac:dyDescent="0.25">
      <c r="A620" t="s">
        <v>4962</v>
      </c>
      <c r="B620" s="1" t="s">
        <v>8172</v>
      </c>
      <c r="C620" t="s">
        <v>1501</v>
      </c>
      <c r="D620" t="s">
        <v>3660</v>
      </c>
      <c r="E620" t="s">
        <v>7514</v>
      </c>
      <c r="F620" t="s">
        <v>8166</v>
      </c>
      <c r="G620" t="s">
        <v>4997</v>
      </c>
      <c r="H620">
        <v>0</v>
      </c>
    </row>
    <row r="621" spans="1:8" x14ac:dyDescent="0.25">
      <c r="A621" t="s">
        <v>4962</v>
      </c>
      <c r="B621" s="1" t="s">
        <v>8173</v>
      </c>
      <c r="C621" t="s">
        <v>1502</v>
      </c>
      <c r="D621" t="s">
        <v>3661</v>
      </c>
      <c r="E621" t="s">
        <v>7514</v>
      </c>
      <c r="F621" t="s">
        <v>8166</v>
      </c>
      <c r="G621" t="s">
        <v>4997</v>
      </c>
      <c r="H621">
        <v>0</v>
      </c>
    </row>
    <row r="622" spans="1:8" x14ac:dyDescent="0.25">
      <c r="A622" t="s">
        <v>4962</v>
      </c>
      <c r="B622" s="1" t="s">
        <v>8174</v>
      </c>
      <c r="C622" t="s">
        <v>1503</v>
      </c>
      <c r="D622" t="s">
        <v>3662</v>
      </c>
      <c r="E622" t="s">
        <v>7514</v>
      </c>
      <c r="F622" t="s">
        <v>8166</v>
      </c>
      <c r="G622" t="s">
        <v>4997</v>
      </c>
      <c r="H622">
        <v>0</v>
      </c>
    </row>
    <row r="623" spans="1:8" x14ac:dyDescent="0.25">
      <c r="A623" t="s">
        <v>4962</v>
      </c>
      <c r="B623" s="1" t="s">
        <v>8175</v>
      </c>
      <c r="C623" t="s">
        <v>1504</v>
      </c>
      <c r="D623" t="s">
        <v>3663</v>
      </c>
      <c r="E623" t="s">
        <v>7514</v>
      </c>
      <c r="F623" t="s">
        <v>8166</v>
      </c>
      <c r="G623" t="s">
        <v>4997</v>
      </c>
      <c r="H623">
        <v>0</v>
      </c>
    </row>
    <row r="624" spans="1:8" x14ac:dyDescent="0.25">
      <c r="A624" t="s">
        <v>4962</v>
      </c>
      <c r="B624" s="1" t="s">
        <v>8176</v>
      </c>
      <c r="C624" t="s">
        <v>1505</v>
      </c>
      <c r="D624" t="s">
        <v>3664</v>
      </c>
      <c r="E624" t="s">
        <v>7514</v>
      </c>
      <c r="F624" t="s">
        <v>8166</v>
      </c>
      <c r="G624" t="s">
        <v>4997</v>
      </c>
      <c r="H624">
        <v>0</v>
      </c>
    </row>
    <row r="625" spans="1:8" x14ac:dyDescent="0.25">
      <c r="A625" t="s">
        <v>4962</v>
      </c>
      <c r="B625" s="1" t="s">
        <v>8177</v>
      </c>
      <c r="C625" t="s">
        <v>1506</v>
      </c>
      <c r="D625" t="s">
        <v>3665</v>
      </c>
      <c r="E625" t="s">
        <v>7514</v>
      </c>
      <c r="F625" t="s">
        <v>8166</v>
      </c>
      <c r="G625" t="s">
        <v>4997</v>
      </c>
      <c r="H625">
        <v>0</v>
      </c>
    </row>
    <row r="626" spans="1:8" x14ac:dyDescent="0.25">
      <c r="A626" t="s">
        <v>4962</v>
      </c>
      <c r="B626" s="1" t="s">
        <v>8178</v>
      </c>
      <c r="C626" t="s">
        <v>1507</v>
      </c>
      <c r="D626" t="s">
        <v>3666</v>
      </c>
      <c r="E626" t="s">
        <v>7514</v>
      </c>
      <c r="F626" t="s">
        <v>8166</v>
      </c>
      <c r="G626" t="s">
        <v>4997</v>
      </c>
      <c r="H626">
        <v>0</v>
      </c>
    </row>
    <row r="627" spans="1:8" x14ac:dyDescent="0.25">
      <c r="A627" t="s">
        <v>4962</v>
      </c>
      <c r="B627" s="1" t="s">
        <v>8179</v>
      </c>
      <c r="C627" t="s">
        <v>1508</v>
      </c>
      <c r="D627" t="s">
        <v>3667</v>
      </c>
      <c r="E627" t="s">
        <v>7514</v>
      </c>
      <c r="F627" t="s">
        <v>8166</v>
      </c>
      <c r="G627" t="s">
        <v>4997</v>
      </c>
      <c r="H627">
        <v>0</v>
      </c>
    </row>
    <row r="628" spans="1:8" x14ac:dyDescent="0.25">
      <c r="A628" t="s">
        <v>4962</v>
      </c>
      <c r="B628" s="1" t="s">
        <v>8180</v>
      </c>
      <c r="C628" t="s">
        <v>1509</v>
      </c>
      <c r="D628" t="s">
        <v>3668</v>
      </c>
      <c r="E628" t="s">
        <v>7514</v>
      </c>
      <c r="F628" t="s">
        <v>8166</v>
      </c>
      <c r="G628" t="s">
        <v>4997</v>
      </c>
      <c r="H628">
        <v>0</v>
      </c>
    </row>
    <row r="629" spans="1:8" x14ac:dyDescent="0.25">
      <c r="A629" t="s">
        <v>4962</v>
      </c>
      <c r="B629" s="1" t="s">
        <v>8181</v>
      </c>
      <c r="C629" t="s">
        <v>1510</v>
      </c>
      <c r="D629" t="s">
        <v>3669</v>
      </c>
      <c r="E629" t="s">
        <v>7514</v>
      </c>
      <c r="F629" t="s">
        <v>8166</v>
      </c>
      <c r="G629" t="s">
        <v>4997</v>
      </c>
      <c r="H629">
        <v>0</v>
      </c>
    </row>
    <row r="630" spans="1:8" x14ac:dyDescent="0.25">
      <c r="A630" t="s">
        <v>4962</v>
      </c>
      <c r="B630" s="1" t="s">
        <v>8182</v>
      </c>
      <c r="C630" t="s">
        <v>1511</v>
      </c>
      <c r="D630" t="s">
        <v>3670</v>
      </c>
      <c r="E630" t="s">
        <v>7514</v>
      </c>
      <c r="F630" t="s">
        <v>8166</v>
      </c>
      <c r="G630" t="s">
        <v>4997</v>
      </c>
      <c r="H630">
        <v>0</v>
      </c>
    </row>
    <row r="631" spans="1:8" x14ac:dyDescent="0.25">
      <c r="A631" t="s">
        <v>4962</v>
      </c>
      <c r="B631" s="1" t="s">
        <v>8183</v>
      </c>
      <c r="C631" t="s">
        <v>1512</v>
      </c>
      <c r="D631" t="s">
        <v>3671</v>
      </c>
      <c r="E631" t="s">
        <v>7514</v>
      </c>
      <c r="F631" t="s">
        <v>8166</v>
      </c>
      <c r="G631" t="s">
        <v>4997</v>
      </c>
      <c r="H631">
        <v>0</v>
      </c>
    </row>
    <row r="632" spans="1:8" x14ac:dyDescent="0.25">
      <c r="A632" t="s">
        <v>4962</v>
      </c>
      <c r="B632" s="1" t="s">
        <v>8184</v>
      </c>
      <c r="C632" t="s">
        <v>1513</v>
      </c>
      <c r="D632" t="s">
        <v>3672</v>
      </c>
      <c r="E632" t="s">
        <v>7514</v>
      </c>
      <c r="F632" t="s">
        <v>8166</v>
      </c>
      <c r="G632" t="s">
        <v>4997</v>
      </c>
      <c r="H632">
        <v>0</v>
      </c>
    </row>
    <row r="633" spans="1:8" x14ac:dyDescent="0.25">
      <c r="A633" t="s">
        <v>4962</v>
      </c>
      <c r="B633" s="1" t="s">
        <v>8185</v>
      </c>
      <c r="C633" t="s">
        <v>22</v>
      </c>
      <c r="D633" t="s">
        <v>2421</v>
      </c>
      <c r="E633" t="s">
        <v>7547</v>
      </c>
      <c r="F633" t="s">
        <v>7515</v>
      </c>
      <c r="G633" t="s">
        <v>4999</v>
      </c>
      <c r="H633">
        <v>0</v>
      </c>
    </row>
    <row r="634" spans="1:8" x14ac:dyDescent="0.25">
      <c r="A634" t="s">
        <v>4962</v>
      </c>
      <c r="B634" s="1" t="s">
        <v>8186</v>
      </c>
      <c r="C634" t="s">
        <v>1514</v>
      </c>
      <c r="D634" t="s">
        <v>3673</v>
      </c>
      <c r="E634" t="s">
        <v>7514</v>
      </c>
      <c r="F634" t="s">
        <v>8166</v>
      </c>
      <c r="G634" t="s">
        <v>4997</v>
      </c>
      <c r="H634">
        <v>0</v>
      </c>
    </row>
    <row r="635" spans="1:8" x14ac:dyDescent="0.25">
      <c r="A635" t="s">
        <v>4962</v>
      </c>
      <c r="B635" s="1" t="s">
        <v>8187</v>
      </c>
      <c r="C635" t="s">
        <v>1515</v>
      </c>
      <c r="D635" t="s">
        <v>3674</v>
      </c>
      <c r="E635" t="s">
        <v>7514</v>
      </c>
      <c r="F635" t="s">
        <v>8166</v>
      </c>
      <c r="G635" t="s">
        <v>4997</v>
      </c>
      <c r="H635">
        <v>0</v>
      </c>
    </row>
    <row r="636" spans="1:8" x14ac:dyDescent="0.25">
      <c r="A636" t="s">
        <v>4962</v>
      </c>
      <c r="B636" s="1" t="s">
        <v>8188</v>
      </c>
      <c r="C636" t="s">
        <v>1516</v>
      </c>
      <c r="D636" t="s">
        <v>3675</v>
      </c>
      <c r="E636" t="s">
        <v>7514</v>
      </c>
      <c r="F636" t="s">
        <v>8166</v>
      </c>
      <c r="G636" t="s">
        <v>4997</v>
      </c>
      <c r="H636">
        <v>0</v>
      </c>
    </row>
    <row r="637" spans="1:8" x14ac:dyDescent="0.25">
      <c r="A637" t="s">
        <v>4962</v>
      </c>
      <c r="B637" s="1" t="s">
        <v>8189</v>
      </c>
      <c r="C637" t="s">
        <v>1517</v>
      </c>
      <c r="D637" t="s">
        <v>3676</v>
      </c>
      <c r="E637" t="s">
        <v>7514</v>
      </c>
      <c r="F637" t="s">
        <v>8166</v>
      </c>
      <c r="G637" t="s">
        <v>4997</v>
      </c>
      <c r="H637">
        <v>0</v>
      </c>
    </row>
    <row r="638" spans="1:8" x14ac:dyDescent="0.25">
      <c r="A638" t="s">
        <v>4962</v>
      </c>
      <c r="B638" s="1" t="s">
        <v>8190</v>
      </c>
      <c r="C638" t="s">
        <v>1518</v>
      </c>
      <c r="D638" t="s">
        <v>3677</v>
      </c>
      <c r="E638" t="s">
        <v>7514</v>
      </c>
      <c r="F638" t="s">
        <v>8166</v>
      </c>
      <c r="G638" t="s">
        <v>4997</v>
      </c>
      <c r="H638">
        <v>0</v>
      </c>
    </row>
    <row r="639" spans="1:8" x14ac:dyDescent="0.25">
      <c r="A639" t="s">
        <v>4962</v>
      </c>
      <c r="B639" s="1" t="s">
        <v>8191</v>
      </c>
      <c r="C639" t="s">
        <v>1519</v>
      </c>
      <c r="D639" t="s">
        <v>3678</v>
      </c>
      <c r="E639" t="s">
        <v>7514</v>
      </c>
      <c r="F639" t="s">
        <v>8166</v>
      </c>
      <c r="G639" t="s">
        <v>4997</v>
      </c>
      <c r="H639">
        <v>0</v>
      </c>
    </row>
    <row r="640" spans="1:8" x14ac:dyDescent="0.25">
      <c r="A640" t="s">
        <v>4962</v>
      </c>
      <c r="B640" s="1" t="s">
        <v>8192</v>
      </c>
      <c r="C640" t="s">
        <v>1520</v>
      </c>
      <c r="D640" t="s">
        <v>3679</v>
      </c>
      <c r="E640" t="s">
        <v>7514</v>
      </c>
      <c r="F640" t="s">
        <v>8166</v>
      </c>
      <c r="G640" t="s">
        <v>4997</v>
      </c>
      <c r="H640">
        <v>0</v>
      </c>
    </row>
    <row r="641" spans="1:8" x14ac:dyDescent="0.25">
      <c r="A641" t="s">
        <v>4962</v>
      </c>
      <c r="B641" s="1" t="s">
        <v>8193</v>
      </c>
      <c r="C641" t="s">
        <v>1521</v>
      </c>
      <c r="D641" t="s">
        <v>3680</v>
      </c>
      <c r="E641" t="s">
        <v>7514</v>
      </c>
      <c r="F641" t="s">
        <v>8166</v>
      </c>
      <c r="G641" t="s">
        <v>4997</v>
      </c>
      <c r="H641">
        <v>0</v>
      </c>
    </row>
    <row r="642" spans="1:8" x14ac:dyDescent="0.25">
      <c r="A642" t="s">
        <v>4962</v>
      </c>
      <c r="B642" s="1" t="s">
        <v>8194</v>
      </c>
      <c r="C642" t="s">
        <v>1522</v>
      </c>
      <c r="D642" t="s">
        <v>3681</v>
      </c>
      <c r="E642" t="s">
        <v>7514</v>
      </c>
      <c r="F642" t="s">
        <v>8166</v>
      </c>
      <c r="G642" t="s">
        <v>4997</v>
      </c>
      <c r="H642">
        <v>0</v>
      </c>
    </row>
    <row r="643" spans="1:8" x14ac:dyDescent="0.25">
      <c r="A643" t="s">
        <v>4962</v>
      </c>
      <c r="B643" s="1" t="s">
        <v>8195</v>
      </c>
      <c r="C643" t="s">
        <v>1523</v>
      </c>
      <c r="D643" t="s">
        <v>3682</v>
      </c>
      <c r="E643" t="s">
        <v>7514</v>
      </c>
      <c r="F643" t="s">
        <v>8166</v>
      </c>
      <c r="G643" t="s">
        <v>4997</v>
      </c>
      <c r="H643">
        <v>0</v>
      </c>
    </row>
    <row r="644" spans="1:8" x14ac:dyDescent="0.25">
      <c r="A644" t="s">
        <v>4962</v>
      </c>
      <c r="B644" s="1" t="s">
        <v>8196</v>
      </c>
      <c r="C644" t="s">
        <v>1524</v>
      </c>
      <c r="D644" t="s">
        <v>3683</v>
      </c>
      <c r="E644" t="s">
        <v>7514</v>
      </c>
      <c r="F644" t="s">
        <v>8166</v>
      </c>
      <c r="G644" t="s">
        <v>4997</v>
      </c>
      <c r="H644">
        <v>0</v>
      </c>
    </row>
    <row r="645" spans="1:8" x14ac:dyDescent="0.25">
      <c r="A645" t="s">
        <v>4962</v>
      </c>
      <c r="B645" s="1" t="s">
        <v>8197</v>
      </c>
      <c r="C645" t="s">
        <v>1525</v>
      </c>
      <c r="D645" t="s">
        <v>3684</v>
      </c>
      <c r="E645" t="s">
        <v>7514</v>
      </c>
      <c r="F645" t="s">
        <v>8166</v>
      </c>
      <c r="G645" t="s">
        <v>4997</v>
      </c>
      <c r="H645">
        <v>0</v>
      </c>
    </row>
    <row r="646" spans="1:8" x14ac:dyDescent="0.25">
      <c r="A646" t="s">
        <v>4962</v>
      </c>
      <c r="B646" s="1" t="s">
        <v>8198</v>
      </c>
      <c r="C646" t="s">
        <v>1526</v>
      </c>
      <c r="D646" t="s">
        <v>3685</v>
      </c>
      <c r="E646" t="s">
        <v>7514</v>
      </c>
      <c r="F646" t="s">
        <v>8166</v>
      </c>
      <c r="G646" t="s">
        <v>4997</v>
      </c>
      <c r="H646">
        <v>0</v>
      </c>
    </row>
    <row r="647" spans="1:8" x14ac:dyDescent="0.25">
      <c r="A647" t="s">
        <v>4962</v>
      </c>
      <c r="B647" s="1" t="s">
        <v>8199</v>
      </c>
      <c r="C647" t="s">
        <v>1527</v>
      </c>
      <c r="D647" t="s">
        <v>3686</v>
      </c>
      <c r="E647" t="s">
        <v>7514</v>
      </c>
      <c r="F647" t="s">
        <v>8166</v>
      </c>
      <c r="G647" t="s">
        <v>4997</v>
      </c>
      <c r="H647">
        <v>0</v>
      </c>
    </row>
    <row r="648" spans="1:8" x14ac:dyDescent="0.25">
      <c r="A648" t="s">
        <v>4962</v>
      </c>
      <c r="B648" s="1" t="s">
        <v>8200</v>
      </c>
      <c r="C648" t="s">
        <v>1528</v>
      </c>
      <c r="D648" t="s">
        <v>3687</v>
      </c>
      <c r="E648" t="s">
        <v>7514</v>
      </c>
      <c r="F648" t="s">
        <v>8166</v>
      </c>
      <c r="G648" t="s">
        <v>4997</v>
      </c>
      <c r="H648">
        <v>0</v>
      </c>
    </row>
    <row r="649" spans="1:8" x14ac:dyDescent="0.25">
      <c r="A649" t="s">
        <v>4962</v>
      </c>
      <c r="B649" s="1" t="s">
        <v>8201</v>
      </c>
      <c r="C649" t="s">
        <v>1529</v>
      </c>
      <c r="D649" t="s">
        <v>3688</v>
      </c>
      <c r="E649" t="s">
        <v>7514</v>
      </c>
      <c r="F649" t="s">
        <v>8166</v>
      </c>
      <c r="G649" t="s">
        <v>4997</v>
      </c>
      <c r="H649">
        <v>0</v>
      </c>
    </row>
    <row r="650" spans="1:8" x14ac:dyDescent="0.25">
      <c r="A650" t="s">
        <v>4962</v>
      </c>
      <c r="B650" s="1" t="s">
        <v>8202</v>
      </c>
      <c r="C650" t="s">
        <v>1530</v>
      </c>
      <c r="D650" t="s">
        <v>3689</v>
      </c>
      <c r="E650" t="s">
        <v>7514</v>
      </c>
      <c r="F650" t="s">
        <v>8166</v>
      </c>
      <c r="G650" t="s">
        <v>4997</v>
      </c>
      <c r="H650">
        <v>0</v>
      </c>
    </row>
    <row r="651" spans="1:8" x14ac:dyDescent="0.25">
      <c r="A651" t="s">
        <v>4962</v>
      </c>
      <c r="B651" s="1" t="s">
        <v>8203</v>
      </c>
      <c r="C651" t="s">
        <v>1531</v>
      </c>
      <c r="D651" t="s">
        <v>3690</v>
      </c>
      <c r="E651" t="s">
        <v>7514</v>
      </c>
      <c r="F651" t="s">
        <v>8166</v>
      </c>
      <c r="G651" t="s">
        <v>4997</v>
      </c>
      <c r="H651">
        <v>0</v>
      </c>
    </row>
    <row r="652" spans="1:8" x14ac:dyDescent="0.25">
      <c r="A652" t="s">
        <v>4962</v>
      </c>
      <c r="B652" s="1" t="s">
        <v>8204</v>
      </c>
      <c r="C652" t="s">
        <v>1532</v>
      </c>
      <c r="D652" t="s">
        <v>3691</v>
      </c>
      <c r="E652" t="s">
        <v>7514</v>
      </c>
      <c r="F652" t="s">
        <v>8166</v>
      </c>
      <c r="G652" t="s">
        <v>4997</v>
      </c>
      <c r="H652">
        <v>0</v>
      </c>
    </row>
    <row r="653" spans="1:8" x14ac:dyDescent="0.25">
      <c r="A653" t="s">
        <v>4962</v>
      </c>
      <c r="B653" s="1" t="s">
        <v>8205</v>
      </c>
      <c r="C653" t="s">
        <v>1533</v>
      </c>
      <c r="D653" t="s">
        <v>3692</v>
      </c>
      <c r="E653" t="s">
        <v>7514</v>
      </c>
      <c r="F653" t="s">
        <v>8166</v>
      </c>
      <c r="G653" t="s">
        <v>4997</v>
      </c>
      <c r="H653">
        <v>0</v>
      </c>
    </row>
    <row r="654" spans="1:8" x14ac:dyDescent="0.25">
      <c r="A654" t="s">
        <v>4962</v>
      </c>
      <c r="B654" s="1" t="s">
        <v>8206</v>
      </c>
      <c r="C654" t="s">
        <v>1534</v>
      </c>
      <c r="D654" t="s">
        <v>3693</v>
      </c>
      <c r="E654" t="s">
        <v>7514</v>
      </c>
      <c r="F654" t="s">
        <v>8166</v>
      </c>
      <c r="G654" t="s">
        <v>4997</v>
      </c>
      <c r="H654">
        <v>0</v>
      </c>
    </row>
    <row r="655" spans="1:8" x14ac:dyDescent="0.25">
      <c r="A655" t="s">
        <v>4962</v>
      </c>
      <c r="B655" s="1" t="s">
        <v>8207</v>
      </c>
      <c r="C655" t="s">
        <v>1535</v>
      </c>
      <c r="D655" t="s">
        <v>3694</v>
      </c>
      <c r="E655" t="s">
        <v>7514</v>
      </c>
      <c r="F655" t="s">
        <v>8166</v>
      </c>
      <c r="G655" t="s">
        <v>4997</v>
      </c>
      <c r="H655">
        <v>0</v>
      </c>
    </row>
    <row r="656" spans="1:8" x14ac:dyDescent="0.25">
      <c r="A656" t="s">
        <v>4962</v>
      </c>
      <c r="B656" s="1" t="s">
        <v>8208</v>
      </c>
      <c r="C656" t="s">
        <v>1536</v>
      </c>
      <c r="D656" t="s">
        <v>3695</v>
      </c>
      <c r="E656" t="s">
        <v>7514</v>
      </c>
      <c r="F656" t="s">
        <v>8166</v>
      </c>
      <c r="G656" t="s">
        <v>4997</v>
      </c>
      <c r="H656">
        <v>0</v>
      </c>
    </row>
    <row r="657" spans="1:8" x14ac:dyDescent="0.25">
      <c r="A657" t="s">
        <v>4962</v>
      </c>
      <c r="B657" s="1" t="s">
        <v>8209</v>
      </c>
      <c r="C657" t="s">
        <v>1537</v>
      </c>
      <c r="D657" t="s">
        <v>3696</v>
      </c>
      <c r="E657" t="s">
        <v>7514</v>
      </c>
      <c r="F657" t="s">
        <v>8166</v>
      </c>
      <c r="G657" t="s">
        <v>4997</v>
      </c>
      <c r="H657">
        <v>0</v>
      </c>
    </row>
    <row r="658" spans="1:8" x14ac:dyDescent="0.25">
      <c r="A658" t="s">
        <v>4962</v>
      </c>
      <c r="B658" s="1" t="s">
        <v>8210</v>
      </c>
      <c r="C658" t="s">
        <v>1538</v>
      </c>
      <c r="D658" t="s">
        <v>3697</v>
      </c>
      <c r="E658" t="s">
        <v>7514</v>
      </c>
      <c r="F658" t="s">
        <v>8166</v>
      </c>
      <c r="G658" t="s">
        <v>4997</v>
      </c>
      <c r="H658">
        <v>0</v>
      </c>
    </row>
    <row r="659" spans="1:8" x14ac:dyDescent="0.25">
      <c r="A659" t="s">
        <v>4962</v>
      </c>
      <c r="B659" s="1" t="s">
        <v>8211</v>
      </c>
      <c r="C659" t="s">
        <v>1539</v>
      </c>
      <c r="D659" t="s">
        <v>3698</v>
      </c>
      <c r="E659" t="s">
        <v>7514</v>
      </c>
      <c r="F659" t="s">
        <v>8166</v>
      </c>
      <c r="G659" t="s">
        <v>4997</v>
      </c>
      <c r="H659">
        <v>0</v>
      </c>
    </row>
    <row r="660" spans="1:8" x14ac:dyDescent="0.25">
      <c r="A660" t="s">
        <v>4962</v>
      </c>
      <c r="B660" s="1" t="s">
        <v>8212</v>
      </c>
      <c r="C660" t="s">
        <v>1540</v>
      </c>
      <c r="D660" t="s">
        <v>3699</v>
      </c>
      <c r="E660" t="s">
        <v>7514</v>
      </c>
      <c r="F660" t="s">
        <v>8166</v>
      </c>
      <c r="G660" t="s">
        <v>4997</v>
      </c>
      <c r="H660">
        <v>0</v>
      </c>
    </row>
    <row r="661" spans="1:8" x14ac:dyDescent="0.25">
      <c r="A661" t="s">
        <v>4962</v>
      </c>
      <c r="B661" s="1" t="s">
        <v>8213</v>
      </c>
      <c r="C661" t="s">
        <v>1541</v>
      </c>
      <c r="D661" t="s">
        <v>3700</v>
      </c>
      <c r="E661" t="s">
        <v>7514</v>
      </c>
      <c r="F661" t="s">
        <v>8166</v>
      </c>
      <c r="G661" t="s">
        <v>4997</v>
      </c>
      <c r="H661">
        <v>0</v>
      </c>
    </row>
    <row r="662" spans="1:8" x14ac:dyDescent="0.25">
      <c r="A662" t="s">
        <v>4962</v>
      </c>
      <c r="B662" s="1" t="s">
        <v>8214</v>
      </c>
      <c r="C662" t="s">
        <v>1542</v>
      </c>
      <c r="D662" t="s">
        <v>3701</v>
      </c>
      <c r="E662" t="s">
        <v>7514</v>
      </c>
      <c r="F662" t="s">
        <v>8166</v>
      </c>
      <c r="G662" t="s">
        <v>4997</v>
      </c>
      <c r="H662">
        <v>0</v>
      </c>
    </row>
    <row r="663" spans="1:8" x14ac:dyDescent="0.25">
      <c r="A663" t="s">
        <v>4962</v>
      </c>
      <c r="B663" s="1" t="s">
        <v>8215</v>
      </c>
      <c r="C663" t="s">
        <v>1543</v>
      </c>
      <c r="D663" t="s">
        <v>3702</v>
      </c>
      <c r="E663" t="s">
        <v>7514</v>
      </c>
      <c r="F663" t="s">
        <v>8166</v>
      </c>
      <c r="G663" t="s">
        <v>4997</v>
      </c>
      <c r="H663">
        <v>0</v>
      </c>
    </row>
    <row r="664" spans="1:8" x14ac:dyDescent="0.25">
      <c r="A664" t="s">
        <v>4962</v>
      </c>
      <c r="B664" s="1" t="s">
        <v>8216</v>
      </c>
      <c r="C664" t="s">
        <v>1544</v>
      </c>
      <c r="D664" t="s">
        <v>3703</v>
      </c>
      <c r="E664" t="s">
        <v>7514</v>
      </c>
      <c r="F664" t="s">
        <v>8166</v>
      </c>
      <c r="G664" t="s">
        <v>4997</v>
      </c>
      <c r="H664">
        <v>0</v>
      </c>
    </row>
    <row r="665" spans="1:8" x14ac:dyDescent="0.25">
      <c r="A665" t="s">
        <v>4962</v>
      </c>
      <c r="B665" s="1" t="s">
        <v>8217</v>
      </c>
      <c r="C665" t="s">
        <v>1545</v>
      </c>
      <c r="D665" t="s">
        <v>3704</v>
      </c>
      <c r="E665" t="s">
        <v>7514</v>
      </c>
      <c r="F665" t="s">
        <v>8166</v>
      </c>
      <c r="G665" t="s">
        <v>4997</v>
      </c>
      <c r="H665">
        <v>0</v>
      </c>
    </row>
    <row r="666" spans="1:8" x14ac:dyDescent="0.25">
      <c r="A666" t="s">
        <v>4962</v>
      </c>
      <c r="B666" s="1" t="s">
        <v>8218</v>
      </c>
      <c r="C666" t="s">
        <v>1546</v>
      </c>
      <c r="D666" t="s">
        <v>3705</v>
      </c>
      <c r="E666" t="s">
        <v>7514</v>
      </c>
      <c r="F666" t="s">
        <v>8166</v>
      </c>
      <c r="G666" t="s">
        <v>4997</v>
      </c>
      <c r="H666">
        <v>0</v>
      </c>
    </row>
    <row r="667" spans="1:8" x14ac:dyDescent="0.25">
      <c r="A667" t="s">
        <v>4962</v>
      </c>
      <c r="B667" s="1" t="s">
        <v>8219</v>
      </c>
      <c r="C667" t="s">
        <v>1547</v>
      </c>
      <c r="D667" t="s">
        <v>3706</v>
      </c>
      <c r="E667" t="s">
        <v>7514</v>
      </c>
      <c r="F667" t="s">
        <v>8166</v>
      </c>
      <c r="G667" t="s">
        <v>4997</v>
      </c>
      <c r="H667">
        <v>0</v>
      </c>
    </row>
    <row r="668" spans="1:8" x14ac:dyDescent="0.25">
      <c r="A668" t="s">
        <v>4962</v>
      </c>
      <c r="B668" s="1" t="s">
        <v>8220</v>
      </c>
      <c r="C668" t="s">
        <v>1548</v>
      </c>
      <c r="D668" t="s">
        <v>3707</v>
      </c>
      <c r="E668" t="s">
        <v>7514</v>
      </c>
      <c r="F668" t="s">
        <v>8166</v>
      </c>
      <c r="G668" t="s">
        <v>4997</v>
      </c>
      <c r="H668">
        <v>0</v>
      </c>
    </row>
    <row r="669" spans="1:8" x14ac:dyDescent="0.25">
      <c r="A669" t="s">
        <v>4962</v>
      </c>
      <c r="B669" s="1" t="s">
        <v>8221</v>
      </c>
      <c r="C669" t="s">
        <v>1549</v>
      </c>
      <c r="D669" t="s">
        <v>3708</v>
      </c>
      <c r="E669" t="s">
        <v>7514</v>
      </c>
      <c r="F669" t="s">
        <v>8166</v>
      </c>
      <c r="G669" t="s">
        <v>4997</v>
      </c>
      <c r="H669">
        <v>0</v>
      </c>
    </row>
    <row r="670" spans="1:8" x14ac:dyDescent="0.25">
      <c r="A670" t="s">
        <v>4962</v>
      </c>
      <c r="B670" s="1" t="s">
        <v>8222</v>
      </c>
      <c r="C670" t="s">
        <v>1550</v>
      </c>
      <c r="D670" t="s">
        <v>3709</v>
      </c>
      <c r="E670" t="s">
        <v>7514</v>
      </c>
      <c r="F670" t="s">
        <v>8166</v>
      </c>
      <c r="G670" t="s">
        <v>4997</v>
      </c>
      <c r="H670">
        <v>0</v>
      </c>
    </row>
    <row r="671" spans="1:8" x14ac:dyDescent="0.25">
      <c r="A671" t="s">
        <v>4962</v>
      </c>
      <c r="B671" s="1" t="s">
        <v>8223</v>
      </c>
      <c r="C671" t="s">
        <v>1551</v>
      </c>
      <c r="D671" t="s">
        <v>3710</v>
      </c>
      <c r="E671" t="s">
        <v>7514</v>
      </c>
      <c r="F671" t="s">
        <v>8166</v>
      </c>
      <c r="G671" t="s">
        <v>4997</v>
      </c>
      <c r="H671">
        <v>0</v>
      </c>
    </row>
    <row r="672" spans="1:8" x14ac:dyDescent="0.25">
      <c r="A672" t="s">
        <v>4962</v>
      </c>
      <c r="B672" s="1" t="s">
        <v>8224</v>
      </c>
      <c r="C672" t="s">
        <v>1552</v>
      </c>
      <c r="D672" t="s">
        <v>3711</v>
      </c>
      <c r="E672" t="s">
        <v>7514</v>
      </c>
      <c r="F672" t="s">
        <v>8166</v>
      </c>
      <c r="G672" t="s">
        <v>4997</v>
      </c>
      <c r="H672">
        <v>0</v>
      </c>
    </row>
    <row r="673" spans="1:8" x14ac:dyDescent="0.25">
      <c r="A673" t="s">
        <v>4962</v>
      </c>
      <c r="B673" s="1" t="s">
        <v>8225</v>
      </c>
      <c r="C673" t="s">
        <v>1553</v>
      </c>
      <c r="D673" t="s">
        <v>3712</v>
      </c>
      <c r="E673" t="s">
        <v>7514</v>
      </c>
      <c r="F673" t="s">
        <v>8166</v>
      </c>
      <c r="G673" t="s">
        <v>4997</v>
      </c>
      <c r="H673">
        <v>0</v>
      </c>
    </row>
    <row r="674" spans="1:8" x14ac:dyDescent="0.25">
      <c r="A674" t="s">
        <v>4962</v>
      </c>
      <c r="B674" s="1" t="s">
        <v>8226</v>
      </c>
      <c r="C674" t="s">
        <v>1554</v>
      </c>
      <c r="D674" t="s">
        <v>3713</v>
      </c>
      <c r="E674" t="s">
        <v>7514</v>
      </c>
      <c r="F674" t="s">
        <v>8166</v>
      </c>
      <c r="G674" t="s">
        <v>4997</v>
      </c>
      <c r="H674">
        <v>0</v>
      </c>
    </row>
    <row r="675" spans="1:8" x14ac:dyDescent="0.25">
      <c r="A675" t="s">
        <v>4962</v>
      </c>
      <c r="B675" s="1" t="s">
        <v>8227</v>
      </c>
      <c r="C675" t="s">
        <v>1555</v>
      </c>
      <c r="D675" t="s">
        <v>3714</v>
      </c>
      <c r="E675" t="s">
        <v>7514</v>
      </c>
      <c r="F675" t="s">
        <v>8166</v>
      </c>
      <c r="G675" t="s">
        <v>4997</v>
      </c>
      <c r="H675">
        <v>0</v>
      </c>
    </row>
    <row r="676" spans="1:8" x14ac:dyDescent="0.25">
      <c r="A676" t="s">
        <v>4962</v>
      </c>
      <c r="B676" s="1" t="s">
        <v>8228</v>
      </c>
      <c r="C676" t="s">
        <v>1556</v>
      </c>
      <c r="D676" t="s">
        <v>3715</v>
      </c>
      <c r="E676" t="s">
        <v>7514</v>
      </c>
      <c r="F676" t="s">
        <v>8166</v>
      </c>
      <c r="G676" t="s">
        <v>4997</v>
      </c>
      <c r="H676">
        <v>0</v>
      </c>
    </row>
    <row r="677" spans="1:8" x14ac:dyDescent="0.25">
      <c r="A677" t="s">
        <v>4962</v>
      </c>
      <c r="B677" s="1" t="s">
        <v>8229</v>
      </c>
      <c r="C677" t="s">
        <v>1557</v>
      </c>
      <c r="D677" t="s">
        <v>3716</v>
      </c>
      <c r="E677" t="s">
        <v>7514</v>
      </c>
      <c r="F677" t="s">
        <v>8166</v>
      </c>
      <c r="G677" t="s">
        <v>4997</v>
      </c>
      <c r="H677">
        <v>0</v>
      </c>
    </row>
    <row r="678" spans="1:8" x14ac:dyDescent="0.25">
      <c r="A678" t="s">
        <v>4962</v>
      </c>
      <c r="B678" s="1" t="s">
        <v>8230</v>
      </c>
      <c r="C678" t="s">
        <v>1558</v>
      </c>
      <c r="D678" t="s">
        <v>3717</v>
      </c>
      <c r="E678" t="s">
        <v>7514</v>
      </c>
      <c r="F678" t="s">
        <v>8166</v>
      </c>
      <c r="G678" t="s">
        <v>4997</v>
      </c>
      <c r="H678">
        <v>0</v>
      </c>
    </row>
    <row r="679" spans="1:8" x14ac:dyDescent="0.25">
      <c r="A679" t="s">
        <v>4962</v>
      </c>
      <c r="B679" s="1" t="s">
        <v>8231</v>
      </c>
      <c r="C679" t="s">
        <v>1559</v>
      </c>
      <c r="D679" t="s">
        <v>3718</v>
      </c>
      <c r="E679" t="s">
        <v>7514</v>
      </c>
      <c r="F679" t="s">
        <v>8166</v>
      </c>
      <c r="G679" t="s">
        <v>4997</v>
      </c>
      <c r="H679">
        <v>0</v>
      </c>
    </row>
    <row r="680" spans="1:8" x14ac:dyDescent="0.25">
      <c r="A680" t="s">
        <v>4962</v>
      </c>
      <c r="B680" s="1" t="s">
        <v>8232</v>
      </c>
      <c r="C680" t="s">
        <v>1560</v>
      </c>
      <c r="D680" t="s">
        <v>3719</v>
      </c>
      <c r="E680" t="s">
        <v>7514</v>
      </c>
      <c r="F680" t="s">
        <v>8166</v>
      </c>
      <c r="G680" t="s">
        <v>4997</v>
      </c>
      <c r="H680">
        <v>0</v>
      </c>
    </row>
    <row r="681" spans="1:8" x14ac:dyDescent="0.25">
      <c r="A681" t="s">
        <v>4962</v>
      </c>
      <c r="B681" s="1" t="s">
        <v>8233</v>
      </c>
      <c r="C681" t="s">
        <v>1561</v>
      </c>
      <c r="D681" t="s">
        <v>3720</v>
      </c>
      <c r="E681" t="s">
        <v>7514</v>
      </c>
      <c r="F681" t="s">
        <v>8166</v>
      </c>
      <c r="G681" t="s">
        <v>4997</v>
      </c>
      <c r="H681">
        <v>0</v>
      </c>
    </row>
    <row r="682" spans="1:8" x14ac:dyDescent="0.25">
      <c r="A682" t="s">
        <v>4962</v>
      </c>
      <c r="B682" s="1" t="s">
        <v>8234</v>
      </c>
      <c r="C682" t="s">
        <v>1562</v>
      </c>
      <c r="D682" t="s">
        <v>3721</v>
      </c>
      <c r="E682" t="s">
        <v>7514</v>
      </c>
      <c r="F682" t="s">
        <v>8166</v>
      </c>
      <c r="G682" t="s">
        <v>4997</v>
      </c>
      <c r="H682">
        <v>0</v>
      </c>
    </row>
    <row r="683" spans="1:8" x14ac:dyDescent="0.25">
      <c r="A683" t="s">
        <v>4962</v>
      </c>
      <c r="B683" s="1" t="s">
        <v>8235</v>
      </c>
      <c r="C683" t="s">
        <v>1563</v>
      </c>
      <c r="D683" t="s">
        <v>3722</v>
      </c>
      <c r="E683" t="s">
        <v>7514</v>
      </c>
      <c r="F683" t="s">
        <v>8166</v>
      </c>
      <c r="G683" t="s">
        <v>4997</v>
      </c>
      <c r="H683">
        <v>0</v>
      </c>
    </row>
    <row r="684" spans="1:8" x14ac:dyDescent="0.25">
      <c r="A684" t="s">
        <v>4962</v>
      </c>
      <c r="B684" s="1" t="s">
        <v>8236</v>
      </c>
      <c r="C684" t="s">
        <v>1564</v>
      </c>
      <c r="D684" t="s">
        <v>3723</v>
      </c>
      <c r="E684" t="s">
        <v>7514</v>
      </c>
      <c r="F684" t="s">
        <v>8166</v>
      </c>
      <c r="G684" t="s">
        <v>4997</v>
      </c>
      <c r="H684">
        <v>0</v>
      </c>
    </row>
    <row r="685" spans="1:8" x14ac:dyDescent="0.25">
      <c r="A685" t="s">
        <v>4962</v>
      </c>
      <c r="B685" s="1" t="s">
        <v>8237</v>
      </c>
      <c r="C685" t="s">
        <v>1565</v>
      </c>
      <c r="D685" t="s">
        <v>3724</v>
      </c>
      <c r="E685" t="s">
        <v>7514</v>
      </c>
      <c r="F685" t="s">
        <v>8166</v>
      </c>
      <c r="G685" t="s">
        <v>4997</v>
      </c>
      <c r="H685">
        <v>0</v>
      </c>
    </row>
    <row r="686" spans="1:8" x14ac:dyDescent="0.25">
      <c r="A686" t="s">
        <v>4962</v>
      </c>
      <c r="B686" s="1" t="s">
        <v>8238</v>
      </c>
      <c r="C686" t="s">
        <v>1566</v>
      </c>
      <c r="D686" t="s">
        <v>3725</v>
      </c>
      <c r="E686" t="s">
        <v>7514</v>
      </c>
      <c r="F686" t="s">
        <v>8166</v>
      </c>
      <c r="G686" t="s">
        <v>4997</v>
      </c>
      <c r="H686">
        <v>0</v>
      </c>
    </row>
    <row r="687" spans="1:8" x14ac:dyDescent="0.25">
      <c r="A687" t="s">
        <v>4962</v>
      </c>
      <c r="B687" s="1" t="s">
        <v>8239</v>
      </c>
      <c r="C687" t="s">
        <v>1567</v>
      </c>
      <c r="D687" t="s">
        <v>3726</v>
      </c>
      <c r="E687" t="s">
        <v>7514</v>
      </c>
      <c r="F687" t="s">
        <v>8166</v>
      </c>
      <c r="G687" t="s">
        <v>4997</v>
      </c>
      <c r="H687">
        <v>0</v>
      </c>
    </row>
    <row r="688" spans="1:8" x14ac:dyDescent="0.25">
      <c r="A688" t="s">
        <v>4962</v>
      </c>
      <c r="B688" s="1" t="s">
        <v>8240</v>
      </c>
      <c r="C688" t="s">
        <v>1568</v>
      </c>
      <c r="D688" t="s">
        <v>3727</v>
      </c>
      <c r="E688" t="s">
        <v>7514</v>
      </c>
      <c r="F688" t="s">
        <v>8166</v>
      </c>
      <c r="G688" t="s">
        <v>4997</v>
      </c>
      <c r="H688">
        <v>0</v>
      </c>
    </row>
    <row r="689" spans="1:8" x14ac:dyDescent="0.25">
      <c r="A689" t="s">
        <v>4962</v>
      </c>
      <c r="B689" s="1" t="s">
        <v>8241</v>
      </c>
      <c r="C689" t="s">
        <v>1569</v>
      </c>
      <c r="D689" t="s">
        <v>3728</v>
      </c>
      <c r="E689" t="s">
        <v>7514</v>
      </c>
      <c r="F689" t="s">
        <v>8166</v>
      </c>
      <c r="G689" t="s">
        <v>4997</v>
      </c>
      <c r="H689">
        <v>0</v>
      </c>
    </row>
    <row r="690" spans="1:8" x14ac:dyDescent="0.25">
      <c r="A690" t="s">
        <v>4962</v>
      </c>
      <c r="B690" s="1" t="s">
        <v>8242</v>
      </c>
      <c r="C690" t="s">
        <v>1570</v>
      </c>
      <c r="D690" t="s">
        <v>3729</v>
      </c>
      <c r="E690" t="s">
        <v>7514</v>
      </c>
      <c r="F690" t="s">
        <v>8166</v>
      </c>
      <c r="G690" t="s">
        <v>4997</v>
      </c>
      <c r="H690">
        <v>0</v>
      </c>
    </row>
    <row r="691" spans="1:8" x14ac:dyDescent="0.25">
      <c r="A691" t="s">
        <v>4962</v>
      </c>
      <c r="B691" s="1" t="s">
        <v>8243</v>
      </c>
      <c r="C691" t="s">
        <v>1571</v>
      </c>
      <c r="D691" t="s">
        <v>3730</v>
      </c>
      <c r="E691" t="s">
        <v>7514</v>
      </c>
      <c r="F691" t="s">
        <v>8166</v>
      </c>
      <c r="G691" t="s">
        <v>4997</v>
      </c>
      <c r="H691">
        <v>0</v>
      </c>
    </row>
    <row r="692" spans="1:8" x14ac:dyDescent="0.25">
      <c r="A692" t="s">
        <v>4962</v>
      </c>
      <c r="B692" s="1" t="s">
        <v>8244</v>
      </c>
      <c r="C692" t="s">
        <v>1572</v>
      </c>
      <c r="D692" t="s">
        <v>3731</v>
      </c>
      <c r="E692" t="s">
        <v>7514</v>
      </c>
      <c r="F692" t="s">
        <v>8166</v>
      </c>
      <c r="G692" t="s">
        <v>4997</v>
      </c>
      <c r="H692">
        <v>0</v>
      </c>
    </row>
    <row r="693" spans="1:8" x14ac:dyDescent="0.25">
      <c r="A693" t="s">
        <v>4962</v>
      </c>
      <c r="B693" s="1" t="s">
        <v>8245</v>
      </c>
      <c r="C693" t="s">
        <v>1573</v>
      </c>
      <c r="D693" t="s">
        <v>3732</v>
      </c>
      <c r="E693" t="s">
        <v>7514</v>
      </c>
      <c r="F693" t="s">
        <v>8166</v>
      </c>
      <c r="G693" t="s">
        <v>4997</v>
      </c>
      <c r="H693">
        <v>0</v>
      </c>
    </row>
    <row r="694" spans="1:8" x14ac:dyDescent="0.25">
      <c r="A694" t="s">
        <v>4962</v>
      </c>
      <c r="B694" s="1" t="s">
        <v>8246</v>
      </c>
      <c r="C694" t="s">
        <v>1574</v>
      </c>
      <c r="D694" t="s">
        <v>3733</v>
      </c>
      <c r="E694" t="s">
        <v>7514</v>
      </c>
      <c r="F694" t="s">
        <v>8166</v>
      </c>
      <c r="G694" t="s">
        <v>4997</v>
      </c>
      <c r="H694">
        <v>0</v>
      </c>
    </row>
    <row r="695" spans="1:8" x14ac:dyDescent="0.25">
      <c r="A695" t="s">
        <v>4962</v>
      </c>
      <c r="B695" s="1" t="s">
        <v>8247</v>
      </c>
      <c r="C695" t="s">
        <v>1575</v>
      </c>
      <c r="D695" t="s">
        <v>3734</v>
      </c>
      <c r="E695" t="s">
        <v>7514</v>
      </c>
      <c r="F695" t="s">
        <v>8166</v>
      </c>
      <c r="G695" t="s">
        <v>4997</v>
      </c>
      <c r="H695">
        <v>0</v>
      </c>
    </row>
    <row r="696" spans="1:8" x14ac:dyDescent="0.25">
      <c r="A696" t="s">
        <v>4962</v>
      </c>
      <c r="B696" s="1" t="s">
        <v>8248</v>
      </c>
      <c r="C696" t="s">
        <v>1576</v>
      </c>
      <c r="D696" t="s">
        <v>3735</v>
      </c>
      <c r="E696" t="s">
        <v>7514</v>
      </c>
      <c r="F696" t="s">
        <v>8166</v>
      </c>
      <c r="G696" t="s">
        <v>4997</v>
      </c>
      <c r="H696">
        <v>0</v>
      </c>
    </row>
    <row r="697" spans="1:8" x14ac:dyDescent="0.25">
      <c r="A697" t="s">
        <v>4962</v>
      </c>
      <c r="B697" s="1" t="s">
        <v>8249</v>
      </c>
      <c r="C697" t="s">
        <v>1577</v>
      </c>
      <c r="D697" t="s">
        <v>3736</v>
      </c>
      <c r="E697" t="s">
        <v>7514</v>
      </c>
      <c r="F697" t="s">
        <v>8166</v>
      </c>
      <c r="G697" t="s">
        <v>4997</v>
      </c>
      <c r="H697">
        <v>0</v>
      </c>
    </row>
    <row r="698" spans="1:8" x14ac:dyDescent="0.25">
      <c r="A698" t="s">
        <v>4962</v>
      </c>
      <c r="B698" s="1" t="s">
        <v>8250</v>
      </c>
      <c r="C698" t="s">
        <v>1578</v>
      </c>
      <c r="D698" t="s">
        <v>3737</v>
      </c>
      <c r="E698" t="s">
        <v>7514</v>
      </c>
      <c r="F698" t="s">
        <v>8166</v>
      </c>
      <c r="G698" t="s">
        <v>4997</v>
      </c>
      <c r="H698">
        <v>0</v>
      </c>
    </row>
    <row r="699" spans="1:8" x14ac:dyDescent="0.25">
      <c r="A699" t="s">
        <v>4962</v>
      </c>
      <c r="B699" s="1" t="s">
        <v>8251</v>
      </c>
      <c r="C699" t="s">
        <v>1579</v>
      </c>
      <c r="D699" t="s">
        <v>3738</v>
      </c>
      <c r="E699" t="s">
        <v>7514</v>
      </c>
      <c r="F699" t="s">
        <v>8166</v>
      </c>
      <c r="G699" t="s">
        <v>4997</v>
      </c>
      <c r="H699">
        <v>0</v>
      </c>
    </row>
    <row r="700" spans="1:8" x14ac:dyDescent="0.25">
      <c r="A700" t="s">
        <v>4962</v>
      </c>
      <c r="B700" s="1" t="s">
        <v>8252</v>
      </c>
      <c r="C700" t="s">
        <v>1580</v>
      </c>
      <c r="D700" t="s">
        <v>3739</v>
      </c>
      <c r="E700" t="s">
        <v>7514</v>
      </c>
      <c r="F700" t="s">
        <v>8166</v>
      </c>
      <c r="G700" t="s">
        <v>4997</v>
      </c>
      <c r="H700">
        <v>0</v>
      </c>
    </row>
    <row r="701" spans="1:8" x14ac:dyDescent="0.25">
      <c r="A701" t="s">
        <v>4962</v>
      </c>
      <c r="B701" s="1" t="s">
        <v>8253</v>
      </c>
      <c r="C701" t="s">
        <v>1581</v>
      </c>
      <c r="D701" t="s">
        <v>3740</v>
      </c>
      <c r="E701" t="s">
        <v>7514</v>
      </c>
      <c r="F701" t="s">
        <v>8166</v>
      </c>
      <c r="G701" t="s">
        <v>4997</v>
      </c>
      <c r="H701">
        <v>0</v>
      </c>
    </row>
    <row r="702" spans="1:8" x14ac:dyDescent="0.25">
      <c r="A702" t="s">
        <v>4962</v>
      </c>
      <c r="B702" s="1" t="s">
        <v>8254</v>
      </c>
      <c r="C702" t="s">
        <v>1582</v>
      </c>
      <c r="D702" t="s">
        <v>3741</v>
      </c>
      <c r="E702" t="s">
        <v>7514</v>
      </c>
      <c r="F702" t="s">
        <v>8166</v>
      </c>
      <c r="G702" t="s">
        <v>4997</v>
      </c>
      <c r="H702">
        <v>0</v>
      </c>
    </row>
    <row r="703" spans="1:8" x14ac:dyDescent="0.25">
      <c r="A703" t="s">
        <v>4962</v>
      </c>
      <c r="B703" s="1" t="s">
        <v>8255</v>
      </c>
      <c r="C703" t="s">
        <v>1583</v>
      </c>
      <c r="D703" t="s">
        <v>3742</v>
      </c>
      <c r="E703" t="s">
        <v>7514</v>
      </c>
      <c r="F703" t="s">
        <v>8166</v>
      </c>
      <c r="G703" t="s">
        <v>4997</v>
      </c>
      <c r="H703">
        <v>0</v>
      </c>
    </row>
    <row r="704" spans="1:8" x14ac:dyDescent="0.25">
      <c r="A704" t="s">
        <v>4962</v>
      </c>
      <c r="B704" s="1" t="s">
        <v>8256</v>
      </c>
      <c r="C704" t="s">
        <v>1584</v>
      </c>
      <c r="D704" t="s">
        <v>3743</v>
      </c>
      <c r="E704" t="s">
        <v>7514</v>
      </c>
      <c r="F704" t="s">
        <v>8166</v>
      </c>
      <c r="G704" t="s">
        <v>4997</v>
      </c>
      <c r="H704">
        <v>0</v>
      </c>
    </row>
    <row r="705" spans="1:8" x14ac:dyDescent="0.25">
      <c r="A705" t="s">
        <v>4962</v>
      </c>
      <c r="B705" s="1" t="s">
        <v>8257</v>
      </c>
      <c r="C705" t="s">
        <v>1585</v>
      </c>
      <c r="D705" t="s">
        <v>3744</v>
      </c>
      <c r="E705" t="s">
        <v>7514</v>
      </c>
      <c r="F705" t="s">
        <v>8166</v>
      </c>
      <c r="G705" t="s">
        <v>4997</v>
      </c>
      <c r="H705">
        <v>0</v>
      </c>
    </row>
    <row r="706" spans="1:8" x14ac:dyDescent="0.25">
      <c r="A706" t="s">
        <v>4962</v>
      </c>
      <c r="B706" s="1" t="s">
        <v>8258</v>
      </c>
      <c r="C706" t="s">
        <v>1586</v>
      </c>
      <c r="D706" t="s">
        <v>3745</v>
      </c>
      <c r="E706" t="s">
        <v>7514</v>
      </c>
      <c r="F706" t="s">
        <v>8166</v>
      </c>
      <c r="G706" t="s">
        <v>4997</v>
      </c>
      <c r="H706">
        <v>0</v>
      </c>
    </row>
    <row r="707" spans="1:8" x14ac:dyDescent="0.25">
      <c r="A707" t="s">
        <v>4962</v>
      </c>
      <c r="B707" s="1" t="s">
        <v>8259</v>
      </c>
      <c r="C707" t="s">
        <v>1587</v>
      </c>
      <c r="D707" t="s">
        <v>3746</v>
      </c>
      <c r="E707" t="s">
        <v>7514</v>
      </c>
      <c r="F707" t="s">
        <v>8166</v>
      </c>
      <c r="G707" t="s">
        <v>4997</v>
      </c>
      <c r="H707">
        <v>0</v>
      </c>
    </row>
    <row r="708" spans="1:8" x14ac:dyDescent="0.25">
      <c r="A708" t="s">
        <v>4962</v>
      </c>
      <c r="B708" s="1" t="s">
        <v>8260</v>
      </c>
      <c r="C708" t="s">
        <v>1588</v>
      </c>
      <c r="D708" t="s">
        <v>3747</v>
      </c>
      <c r="E708" t="s">
        <v>7514</v>
      </c>
      <c r="F708" t="s">
        <v>8166</v>
      </c>
      <c r="G708" t="s">
        <v>4997</v>
      </c>
      <c r="H708">
        <v>0</v>
      </c>
    </row>
    <row r="709" spans="1:8" x14ac:dyDescent="0.25">
      <c r="A709" t="s">
        <v>4962</v>
      </c>
      <c r="B709" s="1" t="s">
        <v>8261</v>
      </c>
      <c r="C709" t="s">
        <v>1589</v>
      </c>
      <c r="D709" t="s">
        <v>3748</v>
      </c>
      <c r="E709" t="s">
        <v>7514</v>
      </c>
      <c r="F709" t="s">
        <v>8166</v>
      </c>
      <c r="G709" t="s">
        <v>4997</v>
      </c>
      <c r="H709">
        <v>0</v>
      </c>
    </row>
    <row r="710" spans="1:8" x14ac:dyDescent="0.25">
      <c r="A710" t="s">
        <v>4962</v>
      </c>
      <c r="B710" s="1" t="s">
        <v>8262</v>
      </c>
      <c r="C710" t="s">
        <v>1590</v>
      </c>
      <c r="D710" t="s">
        <v>3749</v>
      </c>
      <c r="E710" t="s">
        <v>7514</v>
      </c>
      <c r="F710" t="s">
        <v>8166</v>
      </c>
      <c r="G710" t="s">
        <v>4997</v>
      </c>
      <c r="H710">
        <v>0</v>
      </c>
    </row>
    <row r="711" spans="1:8" x14ac:dyDescent="0.25">
      <c r="A711" t="s">
        <v>4962</v>
      </c>
      <c r="B711" s="1" t="s">
        <v>8263</v>
      </c>
      <c r="C711" t="s">
        <v>1591</v>
      </c>
      <c r="D711" t="s">
        <v>3750</v>
      </c>
      <c r="E711" t="s">
        <v>7514</v>
      </c>
      <c r="F711" t="s">
        <v>8166</v>
      </c>
      <c r="G711" t="s">
        <v>4997</v>
      </c>
      <c r="H711">
        <v>0</v>
      </c>
    </row>
    <row r="712" spans="1:8" x14ac:dyDescent="0.25">
      <c r="A712" t="s">
        <v>4962</v>
      </c>
      <c r="B712" s="1" t="s">
        <v>8264</v>
      </c>
      <c r="C712" t="s">
        <v>1592</v>
      </c>
      <c r="D712" t="s">
        <v>3751</v>
      </c>
      <c r="E712" t="s">
        <v>7514</v>
      </c>
      <c r="F712" t="s">
        <v>8166</v>
      </c>
      <c r="G712" t="s">
        <v>4997</v>
      </c>
      <c r="H712">
        <v>0</v>
      </c>
    </row>
    <row r="713" spans="1:8" x14ac:dyDescent="0.25">
      <c r="A713" t="s">
        <v>4962</v>
      </c>
      <c r="B713" s="1" t="s">
        <v>8265</v>
      </c>
      <c r="C713" t="s">
        <v>1593</v>
      </c>
      <c r="D713" t="s">
        <v>3752</v>
      </c>
      <c r="E713" t="s">
        <v>7514</v>
      </c>
      <c r="F713" t="s">
        <v>8166</v>
      </c>
      <c r="G713" t="s">
        <v>4997</v>
      </c>
      <c r="H713">
        <v>0</v>
      </c>
    </row>
    <row r="714" spans="1:8" x14ac:dyDescent="0.25">
      <c r="A714" t="s">
        <v>4962</v>
      </c>
      <c r="B714" s="1" t="s">
        <v>8266</v>
      </c>
      <c r="C714" t="s">
        <v>1594</v>
      </c>
      <c r="D714" t="s">
        <v>3753</v>
      </c>
      <c r="E714" t="s">
        <v>7514</v>
      </c>
      <c r="F714" t="s">
        <v>8166</v>
      </c>
      <c r="G714" t="s">
        <v>4997</v>
      </c>
      <c r="H714">
        <v>0</v>
      </c>
    </row>
    <row r="715" spans="1:8" x14ac:dyDescent="0.25">
      <c r="A715" t="s">
        <v>4962</v>
      </c>
      <c r="B715" s="1" t="s">
        <v>8267</v>
      </c>
      <c r="C715" t="s">
        <v>1595</v>
      </c>
      <c r="D715" t="s">
        <v>3754</v>
      </c>
      <c r="E715" t="s">
        <v>7514</v>
      </c>
      <c r="F715" t="s">
        <v>8166</v>
      </c>
      <c r="G715" t="s">
        <v>4997</v>
      </c>
      <c r="H715">
        <v>0</v>
      </c>
    </row>
    <row r="716" spans="1:8" x14ac:dyDescent="0.25">
      <c r="A716" t="s">
        <v>4962</v>
      </c>
      <c r="B716" s="1" t="s">
        <v>8268</v>
      </c>
      <c r="C716" t="s">
        <v>1596</v>
      </c>
      <c r="D716" t="s">
        <v>3755</v>
      </c>
      <c r="E716" t="s">
        <v>7514</v>
      </c>
      <c r="F716" t="s">
        <v>8166</v>
      </c>
      <c r="G716" t="s">
        <v>4997</v>
      </c>
      <c r="H716">
        <v>0</v>
      </c>
    </row>
    <row r="717" spans="1:8" x14ac:dyDescent="0.25">
      <c r="A717" t="s">
        <v>4962</v>
      </c>
      <c r="B717" s="1" t="s">
        <v>8269</v>
      </c>
      <c r="C717" t="s">
        <v>1597</v>
      </c>
      <c r="D717" t="s">
        <v>3756</v>
      </c>
      <c r="E717" t="s">
        <v>7514</v>
      </c>
      <c r="F717" t="s">
        <v>8166</v>
      </c>
      <c r="G717" t="s">
        <v>4997</v>
      </c>
      <c r="H717">
        <v>0</v>
      </c>
    </row>
    <row r="718" spans="1:8" x14ac:dyDescent="0.25">
      <c r="A718" t="s">
        <v>4962</v>
      </c>
      <c r="B718" s="1" t="s">
        <v>8270</v>
      </c>
      <c r="C718" t="s">
        <v>1598</v>
      </c>
      <c r="D718" t="s">
        <v>3757</v>
      </c>
      <c r="E718" t="s">
        <v>7514</v>
      </c>
      <c r="F718" t="s">
        <v>8166</v>
      </c>
      <c r="G718" t="s">
        <v>4997</v>
      </c>
      <c r="H718">
        <v>0</v>
      </c>
    </row>
    <row r="719" spans="1:8" x14ac:dyDescent="0.25">
      <c r="A719" t="s">
        <v>4962</v>
      </c>
      <c r="B719" s="1" t="s">
        <v>8271</v>
      </c>
      <c r="C719" t="s">
        <v>1599</v>
      </c>
      <c r="D719" t="s">
        <v>3758</v>
      </c>
      <c r="E719" t="s">
        <v>7514</v>
      </c>
      <c r="F719" t="s">
        <v>8166</v>
      </c>
      <c r="G719" t="s">
        <v>4997</v>
      </c>
      <c r="H719">
        <v>0</v>
      </c>
    </row>
    <row r="720" spans="1:8" x14ac:dyDescent="0.25">
      <c r="A720" t="s">
        <v>4962</v>
      </c>
      <c r="B720" s="1" t="s">
        <v>8272</v>
      </c>
      <c r="C720" t="s">
        <v>1600</v>
      </c>
      <c r="D720" t="s">
        <v>3759</v>
      </c>
      <c r="E720" t="s">
        <v>7514</v>
      </c>
      <c r="F720" t="s">
        <v>8166</v>
      </c>
      <c r="G720" t="s">
        <v>4997</v>
      </c>
      <c r="H720">
        <v>0</v>
      </c>
    </row>
    <row r="721" spans="1:8" x14ac:dyDescent="0.25">
      <c r="A721" t="s">
        <v>4962</v>
      </c>
      <c r="B721" s="1" t="s">
        <v>8273</v>
      </c>
      <c r="C721" t="s">
        <v>1601</v>
      </c>
      <c r="D721" t="s">
        <v>3760</v>
      </c>
      <c r="E721" t="s">
        <v>7514</v>
      </c>
      <c r="F721" t="s">
        <v>8166</v>
      </c>
      <c r="G721" t="s">
        <v>4997</v>
      </c>
      <c r="H721">
        <v>0</v>
      </c>
    </row>
    <row r="722" spans="1:8" x14ac:dyDescent="0.25">
      <c r="A722" t="s">
        <v>4962</v>
      </c>
      <c r="B722" s="1" t="s">
        <v>8274</v>
      </c>
      <c r="C722" t="s">
        <v>1602</v>
      </c>
      <c r="D722" t="s">
        <v>3761</v>
      </c>
      <c r="E722" t="s">
        <v>7514</v>
      </c>
      <c r="F722" t="s">
        <v>8166</v>
      </c>
      <c r="G722" t="s">
        <v>4997</v>
      </c>
      <c r="H722">
        <v>0</v>
      </c>
    </row>
    <row r="723" spans="1:8" x14ac:dyDescent="0.25">
      <c r="A723" t="s">
        <v>4962</v>
      </c>
      <c r="B723" s="1" t="s">
        <v>8275</v>
      </c>
      <c r="C723" t="s">
        <v>1603</v>
      </c>
      <c r="D723" t="s">
        <v>3762</v>
      </c>
      <c r="E723" t="s">
        <v>7514</v>
      </c>
      <c r="F723" t="s">
        <v>8166</v>
      </c>
      <c r="G723" t="s">
        <v>4997</v>
      </c>
      <c r="H723">
        <v>0</v>
      </c>
    </row>
    <row r="724" spans="1:8" x14ac:dyDescent="0.25">
      <c r="A724" t="s">
        <v>4962</v>
      </c>
      <c r="B724" s="1" t="s">
        <v>8276</v>
      </c>
      <c r="C724" t="s">
        <v>1604</v>
      </c>
      <c r="D724" t="s">
        <v>3763</v>
      </c>
      <c r="E724" t="s">
        <v>7514</v>
      </c>
      <c r="F724" t="s">
        <v>8166</v>
      </c>
      <c r="G724" t="s">
        <v>4997</v>
      </c>
      <c r="H724">
        <v>0</v>
      </c>
    </row>
    <row r="725" spans="1:8" x14ac:dyDescent="0.25">
      <c r="A725" t="s">
        <v>4962</v>
      </c>
      <c r="B725" s="1" t="s">
        <v>8277</v>
      </c>
      <c r="C725" t="s">
        <v>1605</v>
      </c>
      <c r="D725" t="s">
        <v>3764</v>
      </c>
      <c r="E725" t="s">
        <v>7514</v>
      </c>
      <c r="F725" t="s">
        <v>8166</v>
      </c>
      <c r="G725" t="s">
        <v>4997</v>
      </c>
      <c r="H725">
        <v>0</v>
      </c>
    </row>
    <row r="726" spans="1:8" x14ac:dyDescent="0.25">
      <c r="A726" t="s">
        <v>4962</v>
      </c>
      <c r="B726" s="1" t="s">
        <v>8278</v>
      </c>
      <c r="C726" t="s">
        <v>1606</v>
      </c>
      <c r="D726" t="s">
        <v>3765</v>
      </c>
      <c r="E726" t="s">
        <v>7514</v>
      </c>
      <c r="F726" t="s">
        <v>8166</v>
      </c>
      <c r="G726" t="s">
        <v>4997</v>
      </c>
      <c r="H726">
        <v>0</v>
      </c>
    </row>
    <row r="727" spans="1:8" x14ac:dyDescent="0.25">
      <c r="A727" t="s">
        <v>4962</v>
      </c>
      <c r="B727" s="1" t="s">
        <v>8279</v>
      </c>
      <c r="C727" t="s">
        <v>1607</v>
      </c>
      <c r="D727" t="s">
        <v>3766</v>
      </c>
      <c r="E727" t="s">
        <v>7514</v>
      </c>
      <c r="F727" t="s">
        <v>8166</v>
      </c>
      <c r="G727" t="s">
        <v>4997</v>
      </c>
      <c r="H727">
        <v>0</v>
      </c>
    </row>
    <row r="728" spans="1:8" x14ac:dyDescent="0.25">
      <c r="A728" t="s">
        <v>4962</v>
      </c>
      <c r="B728" s="1" t="s">
        <v>8280</v>
      </c>
      <c r="C728" t="s">
        <v>1608</v>
      </c>
      <c r="D728" t="s">
        <v>3767</v>
      </c>
      <c r="E728" t="s">
        <v>7514</v>
      </c>
      <c r="F728" t="s">
        <v>8166</v>
      </c>
      <c r="G728" t="s">
        <v>4997</v>
      </c>
      <c r="H728">
        <v>0</v>
      </c>
    </row>
    <row r="729" spans="1:8" x14ac:dyDescent="0.25">
      <c r="A729" t="s">
        <v>4962</v>
      </c>
      <c r="B729" s="1" t="s">
        <v>8281</v>
      </c>
      <c r="C729" t="s">
        <v>1609</v>
      </c>
      <c r="D729" t="s">
        <v>3768</v>
      </c>
      <c r="E729" t="s">
        <v>7514</v>
      </c>
      <c r="F729" t="s">
        <v>8166</v>
      </c>
      <c r="G729" t="s">
        <v>4997</v>
      </c>
      <c r="H729">
        <v>0</v>
      </c>
    </row>
    <row r="730" spans="1:8" x14ac:dyDescent="0.25">
      <c r="A730" t="s">
        <v>4962</v>
      </c>
      <c r="B730" s="1" t="s">
        <v>8282</v>
      </c>
      <c r="C730" t="s">
        <v>1610</v>
      </c>
      <c r="D730" t="s">
        <v>3769</v>
      </c>
      <c r="E730" t="s">
        <v>7514</v>
      </c>
      <c r="F730" t="s">
        <v>8166</v>
      </c>
      <c r="G730" t="s">
        <v>4997</v>
      </c>
      <c r="H730">
        <v>0</v>
      </c>
    </row>
    <row r="731" spans="1:8" x14ac:dyDescent="0.25">
      <c r="A731" t="s">
        <v>4962</v>
      </c>
      <c r="B731" s="1" t="s">
        <v>8283</v>
      </c>
      <c r="C731" t="s">
        <v>1611</v>
      </c>
      <c r="D731" t="s">
        <v>3770</v>
      </c>
      <c r="E731" t="s">
        <v>7514</v>
      </c>
      <c r="F731" t="s">
        <v>8166</v>
      </c>
      <c r="G731" t="s">
        <v>4997</v>
      </c>
      <c r="H731">
        <v>0</v>
      </c>
    </row>
    <row r="732" spans="1:8" x14ac:dyDescent="0.25">
      <c r="A732" t="s">
        <v>4962</v>
      </c>
      <c r="B732" s="1" t="s">
        <v>8284</v>
      </c>
      <c r="C732" t="s">
        <v>23</v>
      </c>
      <c r="D732" t="s">
        <v>2422</v>
      </c>
      <c r="E732" t="s">
        <v>7547</v>
      </c>
      <c r="F732" t="s">
        <v>7515</v>
      </c>
      <c r="G732" t="s">
        <v>4999</v>
      </c>
      <c r="H732">
        <v>0</v>
      </c>
    </row>
    <row r="733" spans="1:8" x14ac:dyDescent="0.25">
      <c r="A733" t="s">
        <v>4962</v>
      </c>
      <c r="B733" s="1" t="s">
        <v>8285</v>
      </c>
      <c r="C733" t="s">
        <v>1612</v>
      </c>
      <c r="D733" t="s">
        <v>3771</v>
      </c>
      <c r="E733" t="s">
        <v>7514</v>
      </c>
      <c r="F733" t="s">
        <v>8166</v>
      </c>
      <c r="G733" t="s">
        <v>4997</v>
      </c>
      <c r="H733">
        <v>0</v>
      </c>
    </row>
    <row r="734" spans="1:8" x14ac:dyDescent="0.25">
      <c r="A734" t="s">
        <v>4962</v>
      </c>
      <c r="B734" s="1" t="s">
        <v>8286</v>
      </c>
      <c r="C734" t="s">
        <v>1613</v>
      </c>
      <c r="D734" t="s">
        <v>3772</v>
      </c>
      <c r="E734" t="s">
        <v>8287</v>
      </c>
      <c r="F734" t="s">
        <v>8288</v>
      </c>
      <c r="G734" t="s">
        <v>4997</v>
      </c>
      <c r="H734">
        <v>0</v>
      </c>
    </row>
    <row r="735" spans="1:8" x14ac:dyDescent="0.25">
      <c r="A735" t="s">
        <v>4962</v>
      </c>
      <c r="B735" s="1" t="s">
        <v>8289</v>
      </c>
      <c r="C735" t="s">
        <v>1614</v>
      </c>
      <c r="D735" t="s">
        <v>3773</v>
      </c>
      <c r="E735" t="s">
        <v>8287</v>
      </c>
      <c r="F735" t="s">
        <v>8288</v>
      </c>
      <c r="G735" t="s">
        <v>4997</v>
      </c>
      <c r="H735">
        <v>0</v>
      </c>
    </row>
    <row r="736" spans="1:8" x14ac:dyDescent="0.25">
      <c r="A736" t="s">
        <v>4962</v>
      </c>
      <c r="B736" s="1" t="s">
        <v>8290</v>
      </c>
      <c r="C736" t="s">
        <v>1615</v>
      </c>
      <c r="D736" t="s">
        <v>3774</v>
      </c>
      <c r="E736" t="s">
        <v>8287</v>
      </c>
      <c r="F736" t="s">
        <v>8288</v>
      </c>
      <c r="G736" t="s">
        <v>4997</v>
      </c>
      <c r="H736">
        <v>0</v>
      </c>
    </row>
    <row r="737" spans="1:8" x14ac:dyDescent="0.25">
      <c r="A737" t="s">
        <v>4962</v>
      </c>
      <c r="B737" s="1" t="s">
        <v>8291</v>
      </c>
      <c r="C737" t="s">
        <v>1616</v>
      </c>
      <c r="D737" t="s">
        <v>3775</v>
      </c>
      <c r="E737" t="s">
        <v>8287</v>
      </c>
      <c r="F737" t="s">
        <v>8288</v>
      </c>
      <c r="G737" t="s">
        <v>4997</v>
      </c>
      <c r="H737">
        <v>0</v>
      </c>
    </row>
    <row r="738" spans="1:8" x14ac:dyDescent="0.25">
      <c r="A738" t="s">
        <v>4962</v>
      </c>
      <c r="B738" s="1" t="s">
        <v>8292</v>
      </c>
      <c r="C738" t="s">
        <v>1617</v>
      </c>
      <c r="D738" t="s">
        <v>3776</v>
      </c>
      <c r="E738" t="s">
        <v>8287</v>
      </c>
      <c r="F738" t="s">
        <v>8288</v>
      </c>
      <c r="G738" t="s">
        <v>4997</v>
      </c>
      <c r="H738">
        <v>0</v>
      </c>
    </row>
    <row r="739" spans="1:8" x14ac:dyDescent="0.25">
      <c r="A739" t="s">
        <v>4962</v>
      </c>
      <c r="B739" s="1" t="s">
        <v>8293</v>
      </c>
      <c r="C739" t="s">
        <v>2030</v>
      </c>
      <c r="D739" t="s">
        <v>4164</v>
      </c>
      <c r="E739" t="s">
        <v>7511</v>
      </c>
      <c r="F739" t="s">
        <v>7512</v>
      </c>
      <c r="G739" t="s">
        <v>4999</v>
      </c>
      <c r="H739">
        <v>0</v>
      </c>
    </row>
    <row r="740" spans="1:8" x14ac:dyDescent="0.25">
      <c r="A740" t="s">
        <v>4962</v>
      </c>
      <c r="B740" s="1" t="s">
        <v>8294</v>
      </c>
      <c r="C740" t="s">
        <v>2031</v>
      </c>
      <c r="D740" t="s">
        <v>4165</v>
      </c>
      <c r="E740" t="s">
        <v>7511</v>
      </c>
      <c r="F740" t="s">
        <v>7512</v>
      </c>
      <c r="G740" t="s">
        <v>4999</v>
      </c>
      <c r="H740">
        <v>0</v>
      </c>
    </row>
    <row r="741" spans="1:8" x14ac:dyDescent="0.25">
      <c r="A741" t="s">
        <v>4962</v>
      </c>
      <c r="B741" s="1" t="s">
        <v>8295</v>
      </c>
      <c r="C741" t="s">
        <v>2032</v>
      </c>
      <c r="D741" t="s">
        <v>4166</v>
      </c>
      <c r="E741" t="s">
        <v>7511</v>
      </c>
      <c r="F741" t="s">
        <v>7512</v>
      </c>
      <c r="G741" t="s">
        <v>4999</v>
      </c>
      <c r="H741">
        <v>0</v>
      </c>
    </row>
    <row r="742" spans="1:8" x14ac:dyDescent="0.25">
      <c r="A742" t="s">
        <v>4962</v>
      </c>
      <c r="B742" s="1" t="s">
        <v>8296</v>
      </c>
      <c r="C742" t="s">
        <v>2033</v>
      </c>
      <c r="D742" t="s">
        <v>4167</v>
      </c>
      <c r="E742" t="s">
        <v>7511</v>
      </c>
      <c r="F742" t="s">
        <v>7512</v>
      </c>
      <c r="G742" t="s">
        <v>4999</v>
      </c>
      <c r="H742">
        <v>0</v>
      </c>
    </row>
    <row r="743" spans="1:8" x14ac:dyDescent="0.25">
      <c r="A743" t="s">
        <v>4962</v>
      </c>
      <c r="B743" s="1" t="s">
        <v>8297</v>
      </c>
      <c r="C743" t="s">
        <v>2034</v>
      </c>
      <c r="D743" t="s">
        <v>4168</v>
      </c>
      <c r="E743" t="s">
        <v>7511</v>
      </c>
      <c r="F743" t="s">
        <v>7512</v>
      </c>
      <c r="G743" t="s">
        <v>4999</v>
      </c>
      <c r="H743">
        <v>0</v>
      </c>
    </row>
    <row r="744" spans="1:8" x14ac:dyDescent="0.25">
      <c r="A744" t="s">
        <v>4962</v>
      </c>
      <c r="B744" s="1" t="s">
        <v>8298</v>
      </c>
      <c r="C744" t="s">
        <v>2035</v>
      </c>
      <c r="D744" t="s">
        <v>4169</v>
      </c>
      <c r="E744" t="s">
        <v>7514</v>
      </c>
      <c r="F744" t="s">
        <v>8166</v>
      </c>
      <c r="G744" t="s">
        <v>4999</v>
      </c>
      <c r="H744">
        <v>0</v>
      </c>
    </row>
    <row r="745" spans="1:8" x14ac:dyDescent="0.25">
      <c r="A745" t="s">
        <v>4962</v>
      </c>
      <c r="B745" s="1" t="s">
        <v>8299</v>
      </c>
      <c r="C745" t="s">
        <v>2036</v>
      </c>
      <c r="D745" t="s">
        <v>4170</v>
      </c>
      <c r="E745" t="s">
        <v>7514</v>
      </c>
      <c r="F745" t="s">
        <v>8166</v>
      </c>
      <c r="G745" t="s">
        <v>4999</v>
      </c>
      <c r="H745">
        <v>0</v>
      </c>
    </row>
    <row r="746" spans="1:8" x14ac:dyDescent="0.25">
      <c r="A746" t="s">
        <v>4962</v>
      </c>
      <c r="B746" s="1" t="s">
        <v>8300</v>
      </c>
      <c r="C746" t="s">
        <v>2037</v>
      </c>
      <c r="D746" t="s">
        <v>4171</v>
      </c>
      <c r="E746" t="s">
        <v>7514</v>
      </c>
      <c r="F746" t="s">
        <v>8166</v>
      </c>
      <c r="G746" t="s">
        <v>4999</v>
      </c>
      <c r="H746">
        <v>0</v>
      </c>
    </row>
    <row r="747" spans="1:8" x14ac:dyDescent="0.25">
      <c r="A747" t="s">
        <v>4962</v>
      </c>
      <c r="B747" s="1" t="s">
        <v>8301</v>
      </c>
      <c r="C747" t="s">
        <v>2038</v>
      </c>
      <c r="D747" t="s">
        <v>4172</v>
      </c>
      <c r="E747" t="s">
        <v>7514</v>
      </c>
      <c r="F747" t="s">
        <v>8166</v>
      </c>
      <c r="G747" t="s">
        <v>4999</v>
      </c>
      <c r="H747">
        <v>0</v>
      </c>
    </row>
    <row r="748" spans="1:8" x14ac:dyDescent="0.25">
      <c r="A748" t="s">
        <v>4962</v>
      </c>
      <c r="B748" s="1" t="s">
        <v>8302</v>
      </c>
      <c r="C748" t="s">
        <v>2039</v>
      </c>
      <c r="D748" t="s">
        <v>4173</v>
      </c>
      <c r="E748" t="s">
        <v>7514</v>
      </c>
      <c r="F748" t="s">
        <v>8166</v>
      </c>
      <c r="G748" t="s">
        <v>4999</v>
      </c>
      <c r="H748">
        <v>0</v>
      </c>
    </row>
    <row r="749" spans="1:8" x14ac:dyDescent="0.25">
      <c r="A749" t="s">
        <v>4962</v>
      </c>
      <c r="B749" s="1" t="s">
        <v>8303</v>
      </c>
      <c r="C749" t="s">
        <v>2040</v>
      </c>
      <c r="D749" t="s">
        <v>4174</v>
      </c>
      <c r="E749" t="s">
        <v>7514</v>
      </c>
      <c r="F749" t="s">
        <v>8166</v>
      </c>
      <c r="G749" t="s">
        <v>4999</v>
      </c>
      <c r="H749">
        <v>0</v>
      </c>
    </row>
    <row r="750" spans="1:8" x14ac:dyDescent="0.25">
      <c r="A750" t="s">
        <v>4962</v>
      </c>
      <c r="B750" s="1" t="s">
        <v>8304</v>
      </c>
      <c r="C750" t="s">
        <v>2041</v>
      </c>
      <c r="D750" t="s">
        <v>4175</v>
      </c>
      <c r="E750" t="s">
        <v>7514</v>
      </c>
      <c r="F750" t="s">
        <v>8166</v>
      </c>
      <c r="G750" t="s">
        <v>4999</v>
      </c>
      <c r="H750">
        <v>0</v>
      </c>
    </row>
    <row r="751" spans="1:8" x14ac:dyDescent="0.25">
      <c r="A751" t="s">
        <v>4962</v>
      </c>
      <c r="B751" s="1" t="s">
        <v>8305</v>
      </c>
      <c r="C751" t="s">
        <v>2042</v>
      </c>
      <c r="D751" t="s">
        <v>4176</v>
      </c>
      <c r="E751" t="s">
        <v>7511</v>
      </c>
      <c r="F751" t="s">
        <v>7512</v>
      </c>
      <c r="G751" t="s">
        <v>4999</v>
      </c>
      <c r="H751">
        <v>0</v>
      </c>
    </row>
    <row r="752" spans="1:8" x14ac:dyDescent="0.25">
      <c r="A752" t="s">
        <v>4962</v>
      </c>
      <c r="B752" s="1" t="s">
        <v>8306</v>
      </c>
      <c r="C752" t="s">
        <v>2043</v>
      </c>
      <c r="D752" t="s">
        <v>4177</v>
      </c>
      <c r="E752" t="s">
        <v>7511</v>
      </c>
      <c r="F752" t="s">
        <v>7512</v>
      </c>
      <c r="G752" t="s">
        <v>4999</v>
      </c>
      <c r="H752">
        <v>0</v>
      </c>
    </row>
    <row r="753" spans="1:8" x14ac:dyDescent="0.25">
      <c r="A753" t="s">
        <v>4962</v>
      </c>
      <c r="B753" s="1" t="s">
        <v>8307</v>
      </c>
      <c r="C753" t="s">
        <v>2044</v>
      </c>
      <c r="D753" t="s">
        <v>4178</v>
      </c>
      <c r="E753" t="s">
        <v>7511</v>
      </c>
      <c r="F753" t="s">
        <v>7512</v>
      </c>
      <c r="G753" t="s">
        <v>4999</v>
      </c>
      <c r="H753">
        <v>0</v>
      </c>
    </row>
    <row r="754" spans="1:8" x14ac:dyDescent="0.25">
      <c r="A754" t="s">
        <v>4962</v>
      </c>
      <c r="B754" s="1" t="s">
        <v>8308</v>
      </c>
      <c r="C754" t="s">
        <v>2045</v>
      </c>
      <c r="D754" t="s">
        <v>4179</v>
      </c>
      <c r="E754" t="s">
        <v>7511</v>
      </c>
      <c r="F754" t="s">
        <v>7512</v>
      </c>
      <c r="G754" t="s">
        <v>4999</v>
      </c>
      <c r="H754">
        <v>0</v>
      </c>
    </row>
    <row r="755" spans="1:8" x14ac:dyDescent="0.25">
      <c r="A755" t="s">
        <v>4962</v>
      </c>
      <c r="B755" s="1" t="s">
        <v>8309</v>
      </c>
      <c r="C755" t="s">
        <v>2046</v>
      </c>
      <c r="D755" t="s">
        <v>4180</v>
      </c>
      <c r="E755" t="s">
        <v>7514</v>
      </c>
      <c r="F755" t="s">
        <v>8166</v>
      </c>
      <c r="G755" t="s">
        <v>4999</v>
      </c>
      <c r="H755">
        <v>0</v>
      </c>
    </row>
    <row r="756" spans="1:8" x14ac:dyDescent="0.25">
      <c r="A756" t="s">
        <v>4962</v>
      </c>
      <c r="B756" s="1" t="s">
        <v>8310</v>
      </c>
      <c r="C756" t="s">
        <v>2047</v>
      </c>
      <c r="D756" t="s">
        <v>4185</v>
      </c>
      <c r="E756" t="s">
        <v>7511</v>
      </c>
      <c r="F756" t="s">
        <v>7512</v>
      </c>
      <c r="G756" t="s">
        <v>4999</v>
      </c>
      <c r="H756">
        <v>0</v>
      </c>
    </row>
    <row r="757" spans="1:8" x14ac:dyDescent="0.25">
      <c r="A757" t="s">
        <v>4962</v>
      </c>
      <c r="B757" s="1" t="s">
        <v>8311</v>
      </c>
      <c r="C757" t="s">
        <v>2048</v>
      </c>
      <c r="D757" t="s">
        <v>4186</v>
      </c>
      <c r="E757" t="s">
        <v>7511</v>
      </c>
      <c r="F757" t="s">
        <v>7512</v>
      </c>
      <c r="G757" t="s">
        <v>4999</v>
      </c>
      <c r="H757">
        <v>0</v>
      </c>
    </row>
    <row r="758" spans="1:8" x14ac:dyDescent="0.25">
      <c r="A758" t="s">
        <v>4962</v>
      </c>
      <c r="B758" s="1" t="s">
        <v>8312</v>
      </c>
      <c r="C758" t="s">
        <v>2049</v>
      </c>
      <c r="D758" t="s">
        <v>4187</v>
      </c>
      <c r="E758" t="s">
        <v>7511</v>
      </c>
      <c r="F758" t="s">
        <v>7512</v>
      </c>
      <c r="G758" t="s">
        <v>4999</v>
      </c>
      <c r="H758">
        <v>0</v>
      </c>
    </row>
    <row r="759" spans="1:8" x14ac:dyDescent="0.25">
      <c r="A759" t="s">
        <v>4962</v>
      </c>
      <c r="B759" s="1" t="s">
        <v>8313</v>
      </c>
      <c r="C759" t="s">
        <v>2050</v>
      </c>
      <c r="D759" t="s">
        <v>4188</v>
      </c>
      <c r="E759" t="s">
        <v>7511</v>
      </c>
      <c r="F759" t="s">
        <v>7512</v>
      </c>
      <c r="G759" t="s">
        <v>4999</v>
      </c>
      <c r="H759">
        <v>0</v>
      </c>
    </row>
    <row r="760" spans="1:8" x14ac:dyDescent="0.25">
      <c r="A760" t="s">
        <v>4962</v>
      </c>
      <c r="B760" s="1" t="s">
        <v>8314</v>
      </c>
      <c r="C760" t="s">
        <v>2051</v>
      </c>
      <c r="D760" t="s">
        <v>4189</v>
      </c>
      <c r="E760" t="s">
        <v>7511</v>
      </c>
      <c r="F760" t="s">
        <v>7512</v>
      </c>
      <c r="G760" t="s">
        <v>4999</v>
      </c>
      <c r="H760">
        <v>0</v>
      </c>
    </row>
    <row r="761" spans="1:8" x14ac:dyDescent="0.25">
      <c r="A761" t="s">
        <v>4962</v>
      </c>
      <c r="B761" s="1" t="s">
        <v>8315</v>
      </c>
      <c r="C761" t="s">
        <v>2052</v>
      </c>
      <c r="D761" t="s">
        <v>4190</v>
      </c>
      <c r="E761" t="s">
        <v>7514</v>
      </c>
      <c r="F761" t="s">
        <v>8166</v>
      </c>
      <c r="G761" t="s">
        <v>4999</v>
      </c>
      <c r="H761">
        <v>0</v>
      </c>
    </row>
    <row r="762" spans="1:8" x14ac:dyDescent="0.25">
      <c r="A762" t="s">
        <v>4962</v>
      </c>
      <c r="B762" s="1" t="s">
        <v>8316</v>
      </c>
      <c r="C762" t="s">
        <v>2053</v>
      </c>
      <c r="D762" t="s">
        <v>4191</v>
      </c>
      <c r="E762" t="s">
        <v>7514</v>
      </c>
      <c r="F762" t="s">
        <v>8166</v>
      </c>
      <c r="G762" t="s">
        <v>4999</v>
      </c>
      <c r="H762">
        <v>0</v>
      </c>
    </row>
    <row r="763" spans="1:8" x14ac:dyDescent="0.25">
      <c r="A763" t="s">
        <v>4962</v>
      </c>
      <c r="B763" s="1" t="s">
        <v>8317</v>
      </c>
      <c r="C763" t="s">
        <v>2054</v>
      </c>
      <c r="D763" t="s">
        <v>4192</v>
      </c>
      <c r="E763" t="s">
        <v>7514</v>
      </c>
      <c r="F763" t="s">
        <v>8166</v>
      </c>
      <c r="G763" t="s">
        <v>4999</v>
      </c>
      <c r="H763">
        <v>0</v>
      </c>
    </row>
    <row r="764" spans="1:8" x14ac:dyDescent="0.25">
      <c r="A764" t="s">
        <v>4962</v>
      </c>
      <c r="B764" s="1" t="s">
        <v>8318</v>
      </c>
      <c r="C764" t="s">
        <v>2055</v>
      </c>
      <c r="D764" t="s">
        <v>4193</v>
      </c>
      <c r="E764" t="s">
        <v>7514</v>
      </c>
      <c r="F764" t="s">
        <v>8166</v>
      </c>
      <c r="G764" t="s">
        <v>4999</v>
      </c>
      <c r="H764">
        <v>0</v>
      </c>
    </row>
    <row r="765" spans="1:8" x14ac:dyDescent="0.25">
      <c r="A765" t="s">
        <v>4962</v>
      </c>
      <c r="B765" s="1" t="s">
        <v>8319</v>
      </c>
      <c r="C765" t="s">
        <v>2056</v>
      </c>
      <c r="D765" t="s">
        <v>4194</v>
      </c>
      <c r="E765" t="s">
        <v>7514</v>
      </c>
      <c r="F765" t="s">
        <v>8166</v>
      </c>
      <c r="G765" t="s">
        <v>4999</v>
      </c>
      <c r="H765">
        <v>0</v>
      </c>
    </row>
    <row r="766" spans="1:8" x14ac:dyDescent="0.25">
      <c r="A766" t="s">
        <v>4962</v>
      </c>
      <c r="B766" s="1" t="s">
        <v>8320</v>
      </c>
      <c r="C766" t="s">
        <v>2057</v>
      </c>
      <c r="D766" t="s">
        <v>4195</v>
      </c>
      <c r="E766" t="s">
        <v>7514</v>
      </c>
      <c r="F766" t="s">
        <v>8166</v>
      </c>
      <c r="G766" t="s">
        <v>4999</v>
      </c>
      <c r="H766">
        <v>0</v>
      </c>
    </row>
    <row r="767" spans="1:8" x14ac:dyDescent="0.25">
      <c r="A767" t="s">
        <v>4962</v>
      </c>
      <c r="B767" s="1" t="s">
        <v>8321</v>
      </c>
      <c r="C767" t="s">
        <v>2058</v>
      </c>
      <c r="D767" t="s">
        <v>4196</v>
      </c>
      <c r="E767" t="s">
        <v>7514</v>
      </c>
      <c r="F767" t="s">
        <v>8166</v>
      </c>
      <c r="G767" t="s">
        <v>4999</v>
      </c>
      <c r="H767">
        <v>0</v>
      </c>
    </row>
    <row r="768" spans="1:8" x14ac:dyDescent="0.25">
      <c r="A768" t="s">
        <v>4962</v>
      </c>
      <c r="B768" s="1" t="s">
        <v>8322</v>
      </c>
      <c r="C768" t="s">
        <v>2059</v>
      </c>
      <c r="D768" t="s">
        <v>4197</v>
      </c>
      <c r="E768" t="s">
        <v>7511</v>
      </c>
      <c r="F768" t="s">
        <v>7512</v>
      </c>
      <c r="G768" t="s">
        <v>4999</v>
      </c>
      <c r="H768">
        <v>0</v>
      </c>
    </row>
    <row r="769" spans="1:8" x14ac:dyDescent="0.25">
      <c r="A769" t="s">
        <v>4962</v>
      </c>
      <c r="B769" s="1" t="s">
        <v>8323</v>
      </c>
      <c r="C769" t="s">
        <v>2060</v>
      </c>
      <c r="D769" t="s">
        <v>4198</v>
      </c>
      <c r="E769" t="s">
        <v>7511</v>
      </c>
      <c r="F769" t="s">
        <v>7512</v>
      </c>
      <c r="G769" t="s">
        <v>4999</v>
      </c>
      <c r="H769">
        <v>0</v>
      </c>
    </row>
    <row r="770" spans="1:8" x14ac:dyDescent="0.25">
      <c r="A770" t="s">
        <v>4962</v>
      </c>
      <c r="B770" s="1" t="s">
        <v>8324</v>
      </c>
      <c r="C770" t="s">
        <v>2061</v>
      </c>
      <c r="D770" t="s">
        <v>4199</v>
      </c>
      <c r="E770" t="s">
        <v>7511</v>
      </c>
      <c r="F770" t="s">
        <v>7512</v>
      </c>
      <c r="G770" t="s">
        <v>4999</v>
      </c>
      <c r="H770">
        <v>0</v>
      </c>
    </row>
    <row r="771" spans="1:8" x14ac:dyDescent="0.25">
      <c r="A771" t="s">
        <v>4962</v>
      </c>
      <c r="B771" s="1" t="s">
        <v>8325</v>
      </c>
      <c r="C771" t="s">
        <v>2062</v>
      </c>
      <c r="D771" t="s">
        <v>4200</v>
      </c>
      <c r="E771" t="s">
        <v>7511</v>
      </c>
      <c r="F771" t="s">
        <v>7512</v>
      </c>
      <c r="G771" t="s">
        <v>4999</v>
      </c>
      <c r="H771">
        <v>0</v>
      </c>
    </row>
    <row r="772" spans="1:8" x14ac:dyDescent="0.25">
      <c r="A772" t="s">
        <v>4962</v>
      </c>
      <c r="B772" s="1" t="s">
        <v>8326</v>
      </c>
      <c r="C772" t="s">
        <v>2063</v>
      </c>
      <c r="D772" t="s">
        <v>4201</v>
      </c>
      <c r="E772" t="s">
        <v>7511</v>
      </c>
      <c r="F772" t="s">
        <v>7512</v>
      </c>
      <c r="G772" t="s">
        <v>4999</v>
      </c>
      <c r="H772">
        <v>0</v>
      </c>
    </row>
    <row r="773" spans="1:8" x14ac:dyDescent="0.25">
      <c r="A773" t="s">
        <v>4962</v>
      </c>
      <c r="B773" s="1" t="s">
        <v>8327</v>
      </c>
      <c r="C773" t="s">
        <v>2064</v>
      </c>
      <c r="D773" t="s">
        <v>4202</v>
      </c>
      <c r="E773" t="s">
        <v>7514</v>
      </c>
      <c r="F773" t="s">
        <v>8166</v>
      </c>
      <c r="G773" t="s">
        <v>4999</v>
      </c>
      <c r="H773">
        <v>0</v>
      </c>
    </row>
    <row r="774" spans="1:8" x14ac:dyDescent="0.25">
      <c r="A774" t="s">
        <v>4962</v>
      </c>
      <c r="B774" s="1" t="s">
        <v>8328</v>
      </c>
      <c r="C774" t="s">
        <v>2065</v>
      </c>
      <c r="D774" t="s">
        <v>4203</v>
      </c>
      <c r="E774" t="s">
        <v>7514</v>
      </c>
      <c r="F774" t="s">
        <v>8166</v>
      </c>
      <c r="G774" t="s">
        <v>4999</v>
      </c>
      <c r="H774">
        <v>0</v>
      </c>
    </row>
    <row r="775" spans="1:8" x14ac:dyDescent="0.25">
      <c r="A775" t="s">
        <v>4962</v>
      </c>
      <c r="B775" s="1" t="s">
        <v>8329</v>
      </c>
      <c r="C775" t="s">
        <v>2066</v>
      </c>
      <c r="D775" t="s">
        <v>4204</v>
      </c>
      <c r="E775" t="s">
        <v>7514</v>
      </c>
      <c r="F775" t="s">
        <v>8166</v>
      </c>
      <c r="G775" t="s">
        <v>4999</v>
      </c>
      <c r="H775">
        <v>0</v>
      </c>
    </row>
    <row r="776" spans="1:8" x14ac:dyDescent="0.25">
      <c r="A776" t="s">
        <v>4962</v>
      </c>
      <c r="B776" s="1" t="s">
        <v>8330</v>
      </c>
      <c r="C776" t="s">
        <v>2067</v>
      </c>
      <c r="D776" t="s">
        <v>4205</v>
      </c>
      <c r="E776" t="s">
        <v>7511</v>
      </c>
      <c r="F776" t="s">
        <v>7512</v>
      </c>
      <c r="G776" t="s">
        <v>4999</v>
      </c>
      <c r="H776">
        <v>0</v>
      </c>
    </row>
    <row r="777" spans="1:8" x14ac:dyDescent="0.25">
      <c r="A777" t="s">
        <v>4962</v>
      </c>
      <c r="B777" s="1" t="s">
        <v>8331</v>
      </c>
      <c r="C777" t="s">
        <v>2068</v>
      </c>
      <c r="D777" t="s">
        <v>4206</v>
      </c>
      <c r="E777" t="s">
        <v>7511</v>
      </c>
      <c r="F777" t="s">
        <v>7512</v>
      </c>
      <c r="G777" t="s">
        <v>4999</v>
      </c>
      <c r="H777">
        <v>0</v>
      </c>
    </row>
    <row r="778" spans="1:8" x14ac:dyDescent="0.25">
      <c r="A778" t="s">
        <v>4962</v>
      </c>
      <c r="B778" s="1" t="s">
        <v>8332</v>
      </c>
      <c r="C778" t="s">
        <v>2069</v>
      </c>
      <c r="D778" t="s">
        <v>4207</v>
      </c>
      <c r="E778" t="s">
        <v>7511</v>
      </c>
      <c r="F778" t="s">
        <v>7512</v>
      </c>
      <c r="G778" t="s">
        <v>4999</v>
      </c>
      <c r="H778">
        <v>0</v>
      </c>
    </row>
    <row r="779" spans="1:8" x14ac:dyDescent="0.25">
      <c r="A779" t="s">
        <v>4962</v>
      </c>
      <c r="B779" s="1" t="s">
        <v>8333</v>
      </c>
      <c r="C779" t="s">
        <v>2070</v>
      </c>
      <c r="D779" t="s">
        <v>4208</v>
      </c>
      <c r="E779" t="s">
        <v>7511</v>
      </c>
      <c r="F779" t="s">
        <v>7512</v>
      </c>
      <c r="G779" t="s">
        <v>4999</v>
      </c>
      <c r="H779">
        <v>0</v>
      </c>
    </row>
    <row r="780" spans="1:8" x14ac:dyDescent="0.25">
      <c r="A780" t="s">
        <v>4962</v>
      </c>
      <c r="B780" s="1" t="s">
        <v>8334</v>
      </c>
      <c r="C780" t="s">
        <v>2071</v>
      </c>
      <c r="D780" t="s">
        <v>4209</v>
      </c>
      <c r="E780" t="s">
        <v>7511</v>
      </c>
      <c r="F780" t="s">
        <v>7512</v>
      </c>
      <c r="G780" t="s">
        <v>4999</v>
      </c>
      <c r="H780">
        <v>0</v>
      </c>
    </row>
    <row r="781" spans="1:8" x14ac:dyDescent="0.25">
      <c r="A781" t="s">
        <v>4962</v>
      </c>
      <c r="B781" s="1" t="s">
        <v>8335</v>
      </c>
      <c r="C781" t="s">
        <v>2072</v>
      </c>
      <c r="D781" t="s">
        <v>4210</v>
      </c>
      <c r="E781" t="s">
        <v>7514</v>
      </c>
      <c r="F781" t="s">
        <v>8166</v>
      </c>
      <c r="G781" t="s">
        <v>4999</v>
      </c>
      <c r="H781">
        <v>0</v>
      </c>
    </row>
    <row r="782" spans="1:8" x14ac:dyDescent="0.25">
      <c r="A782" t="s">
        <v>4962</v>
      </c>
      <c r="B782" s="1" t="s">
        <v>8336</v>
      </c>
      <c r="C782" t="s">
        <v>2073</v>
      </c>
      <c r="D782" t="s">
        <v>4211</v>
      </c>
      <c r="E782" t="s">
        <v>7514</v>
      </c>
      <c r="F782" t="s">
        <v>8166</v>
      </c>
      <c r="G782" t="s">
        <v>4999</v>
      </c>
      <c r="H782">
        <v>0</v>
      </c>
    </row>
    <row r="783" spans="1:8" x14ac:dyDescent="0.25">
      <c r="A783" t="s">
        <v>4962</v>
      </c>
      <c r="B783" s="1" t="s">
        <v>8337</v>
      </c>
      <c r="C783" t="s">
        <v>2074</v>
      </c>
      <c r="D783" t="s">
        <v>4212</v>
      </c>
      <c r="E783" t="s">
        <v>7514</v>
      </c>
      <c r="F783" t="s">
        <v>8166</v>
      </c>
      <c r="G783" t="s">
        <v>4999</v>
      </c>
      <c r="H783">
        <v>0</v>
      </c>
    </row>
    <row r="784" spans="1:8" x14ac:dyDescent="0.25">
      <c r="A784" t="s">
        <v>4962</v>
      </c>
      <c r="B784" s="1" t="s">
        <v>8338</v>
      </c>
      <c r="C784" t="s">
        <v>2075</v>
      </c>
      <c r="D784" t="s">
        <v>4213</v>
      </c>
      <c r="E784" t="s">
        <v>7514</v>
      </c>
      <c r="F784" t="s">
        <v>8166</v>
      </c>
      <c r="G784" t="s">
        <v>4999</v>
      </c>
      <c r="H784">
        <v>0</v>
      </c>
    </row>
    <row r="785" spans="1:8" x14ac:dyDescent="0.25">
      <c r="A785" t="s">
        <v>4962</v>
      </c>
      <c r="B785" s="1" t="s">
        <v>8339</v>
      </c>
      <c r="C785" t="s">
        <v>2076</v>
      </c>
      <c r="D785" t="s">
        <v>4214</v>
      </c>
      <c r="E785" t="s">
        <v>7514</v>
      </c>
      <c r="F785" t="s">
        <v>8166</v>
      </c>
      <c r="G785" t="s">
        <v>4999</v>
      </c>
      <c r="H785">
        <v>0</v>
      </c>
    </row>
    <row r="786" spans="1:8" x14ac:dyDescent="0.25">
      <c r="A786" t="s">
        <v>4962</v>
      </c>
      <c r="B786" s="1" t="s">
        <v>8340</v>
      </c>
      <c r="C786" t="s">
        <v>2077</v>
      </c>
      <c r="D786" t="s">
        <v>4215</v>
      </c>
      <c r="E786" t="s">
        <v>7514</v>
      </c>
      <c r="F786" t="s">
        <v>8166</v>
      </c>
      <c r="G786" t="s">
        <v>4999</v>
      </c>
      <c r="H786">
        <v>0</v>
      </c>
    </row>
    <row r="787" spans="1:8" x14ac:dyDescent="0.25">
      <c r="A787" t="s">
        <v>4962</v>
      </c>
      <c r="B787" s="1" t="s">
        <v>8341</v>
      </c>
      <c r="C787" t="s">
        <v>2078</v>
      </c>
      <c r="D787" t="s">
        <v>4216</v>
      </c>
      <c r="E787" t="s">
        <v>7511</v>
      </c>
      <c r="F787" t="s">
        <v>7512</v>
      </c>
      <c r="G787" t="s">
        <v>4999</v>
      </c>
      <c r="H787">
        <v>0</v>
      </c>
    </row>
    <row r="788" spans="1:8" x14ac:dyDescent="0.25">
      <c r="A788" t="s">
        <v>4962</v>
      </c>
      <c r="B788" s="1" t="s">
        <v>8342</v>
      </c>
      <c r="C788" t="s">
        <v>2079</v>
      </c>
      <c r="D788" t="s">
        <v>4217</v>
      </c>
      <c r="E788" t="s">
        <v>7511</v>
      </c>
      <c r="F788" t="s">
        <v>7512</v>
      </c>
      <c r="G788" t="s">
        <v>4999</v>
      </c>
      <c r="H788">
        <v>0</v>
      </c>
    </row>
    <row r="789" spans="1:8" x14ac:dyDescent="0.25">
      <c r="A789" t="s">
        <v>4962</v>
      </c>
      <c r="B789" s="1" t="s">
        <v>8343</v>
      </c>
      <c r="C789" t="s">
        <v>2080</v>
      </c>
      <c r="D789" t="s">
        <v>4218</v>
      </c>
      <c r="E789" t="s">
        <v>7511</v>
      </c>
      <c r="F789" t="s">
        <v>7512</v>
      </c>
      <c r="G789" t="s">
        <v>4999</v>
      </c>
      <c r="H789">
        <v>0</v>
      </c>
    </row>
    <row r="790" spans="1:8" x14ac:dyDescent="0.25">
      <c r="A790" t="s">
        <v>4962</v>
      </c>
      <c r="B790" s="1" t="s">
        <v>8344</v>
      </c>
      <c r="C790" t="s">
        <v>2081</v>
      </c>
      <c r="D790" t="s">
        <v>4219</v>
      </c>
      <c r="E790" t="s">
        <v>7514</v>
      </c>
      <c r="F790" t="s">
        <v>8166</v>
      </c>
      <c r="G790" t="s">
        <v>4999</v>
      </c>
      <c r="H790">
        <v>0</v>
      </c>
    </row>
    <row r="791" spans="1:8" x14ac:dyDescent="0.25">
      <c r="A791" t="s">
        <v>4962</v>
      </c>
      <c r="B791" s="1" t="s">
        <v>8345</v>
      </c>
      <c r="C791" t="s">
        <v>2082</v>
      </c>
      <c r="D791" t="s">
        <v>4220</v>
      </c>
      <c r="E791" t="s">
        <v>7514</v>
      </c>
      <c r="F791" t="s">
        <v>8166</v>
      </c>
      <c r="G791" t="s">
        <v>4999</v>
      </c>
      <c r="H791">
        <v>0</v>
      </c>
    </row>
    <row r="792" spans="1:8" x14ac:dyDescent="0.25">
      <c r="A792" t="s">
        <v>4962</v>
      </c>
      <c r="B792" s="1" t="s">
        <v>8346</v>
      </c>
      <c r="C792" t="s">
        <v>2083</v>
      </c>
      <c r="D792" t="s">
        <v>4221</v>
      </c>
      <c r="E792" t="s">
        <v>7514</v>
      </c>
      <c r="F792" t="s">
        <v>8166</v>
      </c>
      <c r="G792" t="s">
        <v>4999</v>
      </c>
      <c r="H792">
        <v>0</v>
      </c>
    </row>
    <row r="793" spans="1:8" x14ac:dyDescent="0.25">
      <c r="A793" t="s">
        <v>4962</v>
      </c>
      <c r="B793" s="1" t="s">
        <v>8347</v>
      </c>
      <c r="C793" t="s">
        <v>2084</v>
      </c>
      <c r="D793" t="s">
        <v>4222</v>
      </c>
      <c r="E793" t="s">
        <v>7514</v>
      </c>
      <c r="F793" t="s">
        <v>8166</v>
      </c>
      <c r="G793" t="s">
        <v>4999</v>
      </c>
      <c r="H793">
        <v>0</v>
      </c>
    </row>
    <row r="794" spans="1:8" x14ac:dyDescent="0.25">
      <c r="A794" t="s">
        <v>4962</v>
      </c>
      <c r="B794" s="1" t="s">
        <v>8348</v>
      </c>
      <c r="C794" t="s">
        <v>2085</v>
      </c>
      <c r="D794" t="s">
        <v>4223</v>
      </c>
      <c r="E794" t="s">
        <v>7514</v>
      </c>
      <c r="F794" t="s">
        <v>8166</v>
      </c>
      <c r="G794" t="s">
        <v>4999</v>
      </c>
      <c r="H794">
        <v>0</v>
      </c>
    </row>
    <row r="795" spans="1:8" x14ac:dyDescent="0.25">
      <c r="A795" t="s">
        <v>4962</v>
      </c>
      <c r="B795" s="1" t="s">
        <v>8349</v>
      </c>
      <c r="C795" t="s">
        <v>2086</v>
      </c>
      <c r="D795" t="s">
        <v>4224</v>
      </c>
      <c r="E795" t="s">
        <v>7511</v>
      </c>
      <c r="F795" t="s">
        <v>7512</v>
      </c>
      <c r="G795" t="s">
        <v>4999</v>
      </c>
      <c r="H795">
        <v>0</v>
      </c>
    </row>
    <row r="796" spans="1:8" x14ac:dyDescent="0.25">
      <c r="A796" t="s">
        <v>4962</v>
      </c>
      <c r="B796" s="1" t="s">
        <v>8350</v>
      </c>
      <c r="C796" t="s">
        <v>2087</v>
      </c>
      <c r="D796" t="s">
        <v>4225</v>
      </c>
      <c r="E796" t="s">
        <v>7511</v>
      </c>
      <c r="F796" t="s">
        <v>7512</v>
      </c>
      <c r="G796" t="s">
        <v>4999</v>
      </c>
      <c r="H796">
        <v>0</v>
      </c>
    </row>
    <row r="797" spans="1:8" x14ac:dyDescent="0.25">
      <c r="A797" t="s">
        <v>4962</v>
      </c>
      <c r="B797" s="1" t="s">
        <v>8351</v>
      </c>
      <c r="C797" t="s">
        <v>2088</v>
      </c>
      <c r="D797" t="s">
        <v>4226</v>
      </c>
      <c r="E797" t="s">
        <v>7511</v>
      </c>
      <c r="F797" t="s">
        <v>7512</v>
      </c>
      <c r="G797" t="s">
        <v>4999</v>
      </c>
      <c r="H797">
        <v>0</v>
      </c>
    </row>
    <row r="798" spans="1:8" x14ac:dyDescent="0.25">
      <c r="A798" t="s">
        <v>4962</v>
      </c>
      <c r="B798" s="1" t="s">
        <v>8352</v>
      </c>
      <c r="C798" t="s">
        <v>2089</v>
      </c>
      <c r="D798" t="s">
        <v>4227</v>
      </c>
      <c r="E798" t="s">
        <v>7511</v>
      </c>
      <c r="F798" t="s">
        <v>7512</v>
      </c>
      <c r="G798" t="s">
        <v>4999</v>
      </c>
      <c r="H798">
        <v>0</v>
      </c>
    </row>
    <row r="799" spans="1:8" x14ac:dyDescent="0.25">
      <c r="A799" t="s">
        <v>4962</v>
      </c>
      <c r="B799" s="1" t="s">
        <v>8353</v>
      </c>
      <c r="C799" t="s">
        <v>2090</v>
      </c>
      <c r="D799" t="s">
        <v>4228</v>
      </c>
      <c r="E799" t="s">
        <v>7514</v>
      </c>
      <c r="F799" t="s">
        <v>8166</v>
      </c>
      <c r="G799" t="s">
        <v>4999</v>
      </c>
      <c r="H799">
        <v>0</v>
      </c>
    </row>
    <row r="800" spans="1:8" x14ac:dyDescent="0.25">
      <c r="A800" t="s">
        <v>4962</v>
      </c>
      <c r="B800" s="1" t="s">
        <v>8354</v>
      </c>
      <c r="C800" t="s">
        <v>2091</v>
      </c>
      <c r="D800" t="s">
        <v>4229</v>
      </c>
      <c r="E800" t="s">
        <v>7514</v>
      </c>
      <c r="F800" t="s">
        <v>8166</v>
      </c>
      <c r="G800" t="s">
        <v>4999</v>
      </c>
      <c r="H800">
        <v>0</v>
      </c>
    </row>
    <row r="801" spans="1:8" x14ac:dyDescent="0.25">
      <c r="A801" t="s">
        <v>4962</v>
      </c>
      <c r="B801" s="1" t="s">
        <v>8355</v>
      </c>
      <c r="C801" t="s">
        <v>2092</v>
      </c>
      <c r="D801" t="s">
        <v>4230</v>
      </c>
      <c r="E801" t="s">
        <v>7514</v>
      </c>
      <c r="F801" t="s">
        <v>8166</v>
      </c>
      <c r="G801" t="s">
        <v>4999</v>
      </c>
      <c r="H801">
        <v>0</v>
      </c>
    </row>
    <row r="802" spans="1:8" x14ac:dyDescent="0.25">
      <c r="A802" t="s">
        <v>4962</v>
      </c>
      <c r="B802" s="1" t="s">
        <v>8356</v>
      </c>
      <c r="C802" t="s">
        <v>2093</v>
      </c>
      <c r="D802" t="s">
        <v>4231</v>
      </c>
      <c r="E802" t="s">
        <v>7511</v>
      </c>
      <c r="F802" t="s">
        <v>7512</v>
      </c>
      <c r="G802" t="s">
        <v>4999</v>
      </c>
      <c r="H802">
        <v>0</v>
      </c>
    </row>
    <row r="803" spans="1:8" x14ac:dyDescent="0.25">
      <c r="A803" t="s">
        <v>4962</v>
      </c>
      <c r="B803" s="1" t="s">
        <v>8357</v>
      </c>
      <c r="C803" t="s">
        <v>2094</v>
      </c>
      <c r="D803" t="s">
        <v>4232</v>
      </c>
      <c r="E803" t="s">
        <v>7511</v>
      </c>
      <c r="F803" t="s">
        <v>7512</v>
      </c>
      <c r="G803" t="s">
        <v>4999</v>
      </c>
      <c r="H803">
        <v>0</v>
      </c>
    </row>
    <row r="804" spans="1:8" x14ac:dyDescent="0.25">
      <c r="A804" t="s">
        <v>4962</v>
      </c>
      <c r="B804" s="1" t="s">
        <v>8358</v>
      </c>
      <c r="C804" t="s">
        <v>2095</v>
      </c>
      <c r="D804" t="s">
        <v>4233</v>
      </c>
      <c r="E804" t="s">
        <v>7511</v>
      </c>
      <c r="F804" t="s">
        <v>7512</v>
      </c>
      <c r="G804" t="s">
        <v>4999</v>
      </c>
      <c r="H804">
        <v>0</v>
      </c>
    </row>
    <row r="805" spans="1:8" x14ac:dyDescent="0.25">
      <c r="A805" t="s">
        <v>4962</v>
      </c>
      <c r="B805" s="1" t="s">
        <v>8359</v>
      </c>
      <c r="C805" t="s">
        <v>2096</v>
      </c>
      <c r="D805" t="s">
        <v>4234</v>
      </c>
      <c r="E805" t="s">
        <v>7511</v>
      </c>
      <c r="F805" t="s">
        <v>7512</v>
      </c>
      <c r="G805" t="s">
        <v>4999</v>
      </c>
      <c r="H805">
        <v>0</v>
      </c>
    </row>
    <row r="806" spans="1:8" x14ac:dyDescent="0.25">
      <c r="A806" t="s">
        <v>4962</v>
      </c>
      <c r="B806" s="1" t="s">
        <v>8360</v>
      </c>
      <c r="C806" t="s">
        <v>2097</v>
      </c>
      <c r="D806" t="s">
        <v>4235</v>
      </c>
      <c r="E806" t="s">
        <v>7511</v>
      </c>
      <c r="F806" t="s">
        <v>7512</v>
      </c>
      <c r="G806" t="s">
        <v>4999</v>
      </c>
      <c r="H806">
        <v>0</v>
      </c>
    </row>
    <row r="807" spans="1:8" x14ac:dyDescent="0.25">
      <c r="A807" t="s">
        <v>4962</v>
      </c>
      <c r="B807" s="1" t="s">
        <v>8361</v>
      </c>
      <c r="C807" t="s">
        <v>2098</v>
      </c>
      <c r="D807" t="s">
        <v>4236</v>
      </c>
      <c r="E807" t="s">
        <v>7514</v>
      </c>
      <c r="F807" t="s">
        <v>8166</v>
      </c>
      <c r="G807" t="s">
        <v>4999</v>
      </c>
      <c r="H807">
        <v>0</v>
      </c>
    </row>
    <row r="808" spans="1:8" x14ac:dyDescent="0.25">
      <c r="A808" t="s">
        <v>4962</v>
      </c>
      <c r="B808" s="1" t="s">
        <v>8362</v>
      </c>
      <c r="C808" t="s">
        <v>2099</v>
      </c>
      <c r="D808" t="s">
        <v>4237</v>
      </c>
      <c r="E808" t="s">
        <v>7514</v>
      </c>
      <c r="F808" t="s">
        <v>8166</v>
      </c>
      <c r="G808" t="s">
        <v>4999</v>
      </c>
      <c r="H808">
        <v>0</v>
      </c>
    </row>
    <row r="809" spans="1:8" x14ac:dyDescent="0.25">
      <c r="A809" t="s">
        <v>4962</v>
      </c>
      <c r="B809" s="1" t="s">
        <v>8363</v>
      </c>
      <c r="C809" t="s">
        <v>2100</v>
      </c>
      <c r="D809" t="s">
        <v>4238</v>
      </c>
      <c r="E809" t="s">
        <v>7514</v>
      </c>
      <c r="F809" t="s">
        <v>8166</v>
      </c>
      <c r="G809" t="s">
        <v>4999</v>
      </c>
      <c r="H809">
        <v>0</v>
      </c>
    </row>
    <row r="810" spans="1:8" x14ac:dyDescent="0.25">
      <c r="A810" t="s">
        <v>4962</v>
      </c>
      <c r="B810" s="1" t="s">
        <v>8364</v>
      </c>
      <c r="C810" t="s">
        <v>2101</v>
      </c>
      <c r="D810" t="s">
        <v>4239</v>
      </c>
      <c r="E810" t="s">
        <v>7514</v>
      </c>
      <c r="F810" t="s">
        <v>8166</v>
      </c>
      <c r="G810" t="s">
        <v>4999</v>
      </c>
      <c r="H810">
        <v>0</v>
      </c>
    </row>
    <row r="811" spans="1:8" x14ac:dyDescent="0.25">
      <c r="A811" t="s">
        <v>4962</v>
      </c>
      <c r="B811" s="1" t="s">
        <v>8365</v>
      </c>
      <c r="C811" t="s">
        <v>2102</v>
      </c>
      <c r="D811" t="s">
        <v>4240</v>
      </c>
      <c r="E811" t="s">
        <v>7514</v>
      </c>
      <c r="F811" t="s">
        <v>8166</v>
      </c>
      <c r="G811" t="s">
        <v>4999</v>
      </c>
      <c r="H811">
        <v>0</v>
      </c>
    </row>
    <row r="812" spans="1:8" x14ac:dyDescent="0.25">
      <c r="A812" t="s">
        <v>4962</v>
      </c>
      <c r="B812" s="1" t="s">
        <v>8366</v>
      </c>
      <c r="C812" t="s">
        <v>2103</v>
      </c>
      <c r="D812" t="s">
        <v>4241</v>
      </c>
      <c r="E812" t="s">
        <v>7514</v>
      </c>
      <c r="F812" t="s">
        <v>8166</v>
      </c>
      <c r="G812" t="s">
        <v>4999</v>
      </c>
      <c r="H812">
        <v>0</v>
      </c>
    </row>
    <row r="813" spans="1:8" x14ac:dyDescent="0.25">
      <c r="A813" t="s">
        <v>4962</v>
      </c>
      <c r="B813" s="1" t="s">
        <v>8367</v>
      </c>
      <c r="C813" t="s">
        <v>2104</v>
      </c>
      <c r="D813" t="s">
        <v>4242</v>
      </c>
      <c r="E813" t="s">
        <v>7514</v>
      </c>
      <c r="F813" t="s">
        <v>8166</v>
      </c>
      <c r="G813" t="s">
        <v>4999</v>
      </c>
      <c r="H813">
        <v>0</v>
      </c>
    </row>
    <row r="814" spans="1:8" x14ac:dyDescent="0.25">
      <c r="A814" t="s">
        <v>4962</v>
      </c>
      <c r="B814" s="1" t="s">
        <v>8368</v>
      </c>
      <c r="C814" t="s">
        <v>2105</v>
      </c>
      <c r="D814" t="s">
        <v>4243</v>
      </c>
      <c r="E814" t="s">
        <v>7514</v>
      </c>
      <c r="F814" t="s">
        <v>8166</v>
      </c>
      <c r="G814" t="s">
        <v>4999</v>
      </c>
      <c r="H814">
        <v>0</v>
      </c>
    </row>
    <row r="815" spans="1:8" x14ac:dyDescent="0.25">
      <c r="A815" t="s">
        <v>4962</v>
      </c>
      <c r="B815" s="1" t="s">
        <v>8369</v>
      </c>
      <c r="C815" t="s">
        <v>2106</v>
      </c>
      <c r="D815" t="s">
        <v>4244</v>
      </c>
      <c r="E815" t="s">
        <v>7514</v>
      </c>
      <c r="F815" t="s">
        <v>8166</v>
      </c>
      <c r="G815" t="s">
        <v>4999</v>
      </c>
      <c r="H815">
        <v>0</v>
      </c>
    </row>
    <row r="816" spans="1:8" x14ac:dyDescent="0.25">
      <c r="A816" t="s">
        <v>4962</v>
      </c>
      <c r="B816" s="1" t="s">
        <v>8370</v>
      </c>
      <c r="C816" t="s">
        <v>2107</v>
      </c>
      <c r="D816" t="s">
        <v>4245</v>
      </c>
      <c r="E816" t="s">
        <v>7511</v>
      </c>
      <c r="F816" t="s">
        <v>7512</v>
      </c>
      <c r="G816" t="s">
        <v>4999</v>
      </c>
      <c r="H816">
        <v>0</v>
      </c>
    </row>
    <row r="817" spans="1:8" x14ac:dyDescent="0.25">
      <c r="A817" t="s">
        <v>4962</v>
      </c>
      <c r="B817" s="1" t="s">
        <v>8371</v>
      </c>
      <c r="C817" t="s">
        <v>2108</v>
      </c>
      <c r="D817" t="s">
        <v>4246</v>
      </c>
      <c r="E817" t="s">
        <v>7511</v>
      </c>
      <c r="F817" t="s">
        <v>7512</v>
      </c>
      <c r="G817" t="s">
        <v>4999</v>
      </c>
      <c r="H817">
        <v>0</v>
      </c>
    </row>
    <row r="818" spans="1:8" x14ac:dyDescent="0.25">
      <c r="A818" t="s">
        <v>4962</v>
      </c>
      <c r="B818" s="1" t="s">
        <v>8372</v>
      </c>
      <c r="C818" t="s">
        <v>2109</v>
      </c>
      <c r="D818" t="s">
        <v>4247</v>
      </c>
      <c r="E818" t="s">
        <v>7511</v>
      </c>
      <c r="F818" t="s">
        <v>7512</v>
      </c>
      <c r="G818" t="s">
        <v>4999</v>
      </c>
      <c r="H818">
        <v>0</v>
      </c>
    </row>
    <row r="819" spans="1:8" x14ac:dyDescent="0.25">
      <c r="A819" t="s">
        <v>4962</v>
      </c>
      <c r="B819" s="1" t="s">
        <v>8373</v>
      </c>
      <c r="C819" t="s">
        <v>2110</v>
      </c>
      <c r="D819" t="s">
        <v>4248</v>
      </c>
      <c r="E819" t="s">
        <v>7511</v>
      </c>
      <c r="F819" t="s">
        <v>7512</v>
      </c>
      <c r="G819" t="s">
        <v>4999</v>
      </c>
      <c r="H819">
        <v>0</v>
      </c>
    </row>
    <row r="820" spans="1:8" x14ac:dyDescent="0.25">
      <c r="A820" t="s">
        <v>4962</v>
      </c>
      <c r="B820" s="1" t="s">
        <v>8374</v>
      </c>
      <c r="C820" t="s">
        <v>2111</v>
      </c>
      <c r="D820" t="s">
        <v>4249</v>
      </c>
      <c r="E820" t="s">
        <v>7514</v>
      </c>
      <c r="F820" t="s">
        <v>8166</v>
      </c>
      <c r="G820" t="s">
        <v>4999</v>
      </c>
      <c r="H820">
        <v>0</v>
      </c>
    </row>
    <row r="821" spans="1:8" x14ac:dyDescent="0.25">
      <c r="A821" t="s">
        <v>4962</v>
      </c>
      <c r="B821" s="1" t="s">
        <v>8375</v>
      </c>
      <c r="C821" t="s">
        <v>2112</v>
      </c>
      <c r="D821" t="s">
        <v>4250</v>
      </c>
      <c r="E821" t="s">
        <v>7514</v>
      </c>
      <c r="F821" t="s">
        <v>8166</v>
      </c>
      <c r="G821" t="s">
        <v>4999</v>
      </c>
      <c r="H821">
        <v>0</v>
      </c>
    </row>
    <row r="822" spans="1:8" x14ac:dyDescent="0.25">
      <c r="A822" t="s">
        <v>4962</v>
      </c>
      <c r="B822" s="1" t="s">
        <v>8376</v>
      </c>
      <c r="C822" t="s">
        <v>2113</v>
      </c>
      <c r="D822" t="s">
        <v>4251</v>
      </c>
      <c r="E822" t="s">
        <v>7514</v>
      </c>
      <c r="F822" t="s">
        <v>8166</v>
      </c>
      <c r="G822" t="s">
        <v>4999</v>
      </c>
      <c r="H822">
        <v>0</v>
      </c>
    </row>
    <row r="823" spans="1:8" x14ac:dyDescent="0.25">
      <c r="A823" t="s">
        <v>4962</v>
      </c>
      <c r="B823" s="1" t="s">
        <v>8377</v>
      </c>
      <c r="C823" t="s">
        <v>2114</v>
      </c>
      <c r="D823" t="s">
        <v>4252</v>
      </c>
      <c r="E823" t="s">
        <v>8378</v>
      </c>
      <c r="F823" t="s">
        <v>7512</v>
      </c>
      <c r="G823" t="s">
        <v>4999</v>
      </c>
      <c r="H823">
        <v>0</v>
      </c>
    </row>
    <row r="824" spans="1:8" x14ac:dyDescent="0.25">
      <c r="A824" t="s">
        <v>4962</v>
      </c>
      <c r="B824" s="1" t="s">
        <v>8379</v>
      </c>
      <c r="C824" t="s">
        <v>2115</v>
      </c>
      <c r="D824" t="s">
        <v>4253</v>
      </c>
      <c r="E824" t="s">
        <v>8378</v>
      </c>
      <c r="F824" t="s">
        <v>7512</v>
      </c>
      <c r="G824" t="s">
        <v>4999</v>
      </c>
      <c r="H824">
        <v>0</v>
      </c>
    </row>
    <row r="825" spans="1:8" x14ac:dyDescent="0.25">
      <c r="A825" t="s">
        <v>4962</v>
      </c>
      <c r="B825" s="1" t="s">
        <v>8380</v>
      </c>
      <c r="C825" t="s">
        <v>24</v>
      </c>
      <c r="D825" t="s">
        <v>2423</v>
      </c>
      <c r="E825" t="s">
        <v>7547</v>
      </c>
      <c r="F825" t="s">
        <v>7515</v>
      </c>
      <c r="G825" t="s">
        <v>4999</v>
      </c>
      <c r="H825">
        <v>0</v>
      </c>
    </row>
    <row r="826" spans="1:8" x14ac:dyDescent="0.25">
      <c r="A826" t="s">
        <v>4962</v>
      </c>
      <c r="B826" s="1" t="s">
        <v>8381</v>
      </c>
      <c r="C826" t="s">
        <v>2116</v>
      </c>
      <c r="D826" t="s">
        <v>4254</v>
      </c>
      <c r="E826" t="s">
        <v>8378</v>
      </c>
      <c r="F826" t="s">
        <v>7512</v>
      </c>
      <c r="G826" t="s">
        <v>4999</v>
      </c>
      <c r="H826">
        <v>0</v>
      </c>
    </row>
    <row r="827" spans="1:8" x14ac:dyDescent="0.25">
      <c r="A827" t="s">
        <v>4962</v>
      </c>
      <c r="B827" s="1" t="s">
        <v>8382</v>
      </c>
      <c r="C827" t="s">
        <v>2117</v>
      </c>
      <c r="D827" t="s">
        <v>4255</v>
      </c>
      <c r="E827" t="s">
        <v>8378</v>
      </c>
      <c r="F827" t="s">
        <v>7512</v>
      </c>
      <c r="G827" t="s">
        <v>4999</v>
      </c>
      <c r="H827">
        <v>0</v>
      </c>
    </row>
    <row r="828" spans="1:8" x14ac:dyDescent="0.25">
      <c r="A828" t="s">
        <v>4962</v>
      </c>
      <c r="B828" s="1" t="s">
        <v>8383</v>
      </c>
      <c r="C828" t="s">
        <v>1618</v>
      </c>
      <c r="D828" t="s">
        <v>3777</v>
      </c>
      <c r="E828" t="s">
        <v>7514</v>
      </c>
      <c r="F828" t="s">
        <v>8166</v>
      </c>
      <c r="G828" t="s">
        <v>4997</v>
      </c>
      <c r="H828">
        <v>0</v>
      </c>
    </row>
    <row r="829" spans="1:8" x14ac:dyDescent="0.25">
      <c r="A829" t="s">
        <v>4962</v>
      </c>
      <c r="B829" s="1" t="s">
        <v>8384</v>
      </c>
      <c r="C829" t="s">
        <v>1619</v>
      </c>
      <c r="D829" t="s">
        <v>3778</v>
      </c>
      <c r="E829" t="s">
        <v>7514</v>
      </c>
      <c r="F829" t="s">
        <v>8166</v>
      </c>
      <c r="G829" t="s">
        <v>4997</v>
      </c>
      <c r="H829">
        <v>0</v>
      </c>
    </row>
    <row r="830" spans="1:8" x14ac:dyDescent="0.25">
      <c r="A830" t="s">
        <v>4962</v>
      </c>
      <c r="B830" s="1" t="s">
        <v>8385</v>
      </c>
      <c r="C830" t="s">
        <v>1620</v>
      </c>
      <c r="D830" t="s">
        <v>3779</v>
      </c>
      <c r="E830" t="s">
        <v>7514</v>
      </c>
      <c r="F830" t="s">
        <v>8166</v>
      </c>
      <c r="G830" t="s">
        <v>4997</v>
      </c>
      <c r="H830">
        <v>0</v>
      </c>
    </row>
    <row r="831" spans="1:8" x14ac:dyDescent="0.25">
      <c r="A831" t="s">
        <v>4962</v>
      </c>
      <c r="B831" s="1" t="s">
        <v>8386</v>
      </c>
      <c r="C831" t="s">
        <v>1621</v>
      </c>
      <c r="D831" t="s">
        <v>3780</v>
      </c>
      <c r="E831" t="s">
        <v>7514</v>
      </c>
      <c r="F831" t="s">
        <v>8166</v>
      </c>
      <c r="G831" t="s">
        <v>4997</v>
      </c>
      <c r="H831">
        <v>0</v>
      </c>
    </row>
    <row r="832" spans="1:8" x14ac:dyDescent="0.25">
      <c r="A832" t="s">
        <v>4962</v>
      </c>
      <c r="B832" s="1" t="s">
        <v>8387</v>
      </c>
      <c r="C832" t="s">
        <v>1622</v>
      </c>
      <c r="D832" t="s">
        <v>3781</v>
      </c>
      <c r="E832" t="s">
        <v>7514</v>
      </c>
      <c r="F832" t="s">
        <v>8166</v>
      </c>
      <c r="G832" t="s">
        <v>4997</v>
      </c>
      <c r="H832">
        <v>0</v>
      </c>
    </row>
    <row r="833" spans="1:8" x14ac:dyDescent="0.25">
      <c r="A833" t="s">
        <v>4962</v>
      </c>
      <c r="B833" s="1" t="s">
        <v>8388</v>
      </c>
      <c r="C833" t="s">
        <v>1623</v>
      </c>
      <c r="D833" t="s">
        <v>3787</v>
      </c>
      <c r="E833" t="s">
        <v>7514</v>
      </c>
      <c r="F833" t="s">
        <v>8166</v>
      </c>
      <c r="G833" t="s">
        <v>4997</v>
      </c>
      <c r="H833">
        <v>0</v>
      </c>
    </row>
    <row r="834" spans="1:8" x14ac:dyDescent="0.25">
      <c r="A834" t="s">
        <v>4962</v>
      </c>
      <c r="B834" s="1" t="s">
        <v>8389</v>
      </c>
      <c r="C834" t="s">
        <v>1624</v>
      </c>
      <c r="D834" t="s">
        <v>3788</v>
      </c>
      <c r="E834" t="s">
        <v>7514</v>
      </c>
      <c r="F834" t="s">
        <v>8166</v>
      </c>
      <c r="G834" t="s">
        <v>4997</v>
      </c>
      <c r="H834">
        <v>0</v>
      </c>
    </row>
    <row r="835" spans="1:8" x14ac:dyDescent="0.25">
      <c r="A835" t="s">
        <v>4962</v>
      </c>
      <c r="B835" s="1" t="s">
        <v>8390</v>
      </c>
      <c r="C835" t="s">
        <v>1625</v>
      </c>
      <c r="D835" t="s">
        <v>3789</v>
      </c>
      <c r="E835" t="s">
        <v>7514</v>
      </c>
      <c r="F835" t="s">
        <v>8166</v>
      </c>
      <c r="G835" t="s">
        <v>4997</v>
      </c>
      <c r="H835">
        <v>0</v>
      </c>
    </row>
    <row r="836" spans="1:8" x14ac:dyDescent="0.25">
      <c r="A836" t="s">
        <v>4962</v>
      </c>
      <c r="B836" s="1" t="s">
        <v>8391</v>
      </c>
      <c r="C836" t="s">
        <v>1626</v>
      </c>
      <c r="D836" t="s">
        <v>3790</v>
      </c>
      <c r="E836" t="s">
        <v>7514</v>
      </c>
      <c r="F836" t="s">
        <v>8166</v>
      </c>
      <c r="G836" t="s">
        <v>4997</v>
      </c>
      <c r="H836">
        <v>0</v>
      </c>
    </row>
    <row r="837" spans="1:8" x14ac:dyDescent="0.25">
      <c r="A837" t="s">
        <v>4962</v>
      </c>
      <c r="B837" s="1" t="s">
        <v>8392</v>
      </c>
      <c r="C837" t="s">
        <v>1627</v>
      </c>
      <c r="D837" t="s">
        <v>3791</v>
      </c>
      <c r="E837" t="s">
        <v>7514</v>
      </c>
      <c r="F837" t="s">
        <v>8166</v>
      </c>
      <c r="G837" t="s">
        <v>4997</v>
      </c>
      <c r="H837">
        <v>0</v>
      </c>
    </row>
    <row r="838" spans="1:8" x14ac:dyDescent="0.25">
      <c r="A838" t="s">
        <v>4962</v>
      </c>
      <c r="B838" s="1" t="s">
        <v>8393</v>
      </c>
      <c r="C838" t="s">
        <v>1628</v>
      </c>
      <c r="D838" t="s">
        <v>3792</v>
      </c>
      <c r="E838" t="s">
        <v>7514</v>
      </c>
      <c r="F838" t="s">
        <v>8166</v>
      </c>
      <c r="G838" t="s">
        <v>4997</v>
      </c>
      <c r="H838">
        <v>0</v>
      </c>
    </row>
    <row r="839" spans="1:8" x14ac:dyDescent="0.25">
      <c r="A839" t="s">
        <v>4962</v>
      </c>
      <c r="B839" s="1" t="s">
        <v>8394</v>
      </c>
      <c r="C839" t="s">
        <v>1629</v>
      </c>
      <c r="D839" t="s">
        <v>3793</v>
      </c>
      <c r="E839" t="s">
        <v>7514</v>
      </c>
      <c r="F839" t="s">
        <v>8166</v>
      </c>
      <c r="G839" t="s">
        <v>4997</v>
      </c>
      <c r="H839">
        <v>0</v>
      </c>
    </row>
    <row r="840" spans="1:8" x14ac:dyDescent="0.25">
      <c r="A840" t="s">
        <v>4962</v>
      </c>
      <c r="B840" s="1" t="s">
        <v>8395</v>
      </c>
      <c r="C840" t="s">
        <v>1630</v>
      </c>
      <c r="D840" t="s">
        <v>3794</v>
      </c>
      <c r="E840" t="s">
        <v>7514</v>
      </c>
      <c r="F840" t="s">
        <v>8166</v>
      </c>
      <c r="G840" t="s">
        <v>4997</v>
      </c>
      <c r="H840">
        <v>0</v>
      </c>
    </row>
    <row r="841" spans="1:8" x14ac:dyDescent="0.25">
      <c r="A841" t="s">
        <v>4962</v>
      </c>
      <c r="B841" s="1" t="s">
        <v>8396</v>
      </c>
      <c r="C841" t="s">
        <v>1631</v>
      </c>
      <c r="D841" t="s">
        <v>3795</v>
      </c>
      <c r="E841" t="s">
        <v>7514</v>
      </c>
      <c r="F841" t="s">
        <v>8166</v>
      </c>
      <c r="G841" t="s">
        <v>4997</v>
      </c>
      <c r="H841">
        <v>0</v>
      </c>
    </row>
    <row r="842" spans="1:8" x14ac:dyDescent="0.25">
      <c r="A842" t="s">
        <v>4962</v>
      </c>
      <c r="B842" s="1" t="s">
        <v>8397</v>
      </c>
      <c r="C842" t="s">
        <v>1632</v>
      </c>
      <c r="D842" t="s">
        <v>3796</v>
      </c>
      <c r="E842" t="s">
        <v>7514</v>
      </c>
      <c r="F842" t="s">
        <v>8166</v>
      </c>
      <c r="G842" t="s">
        <v>4997</v>
      </c>
      <c r="H842">
        <v>0</v>
      </c>
    </row>
    <row r="843" spans="1:8" x14ac:dyDescent="0.25">
      <c r="A843" t="s">
        <v>4962</v>
      </c>
      <c r="B843" s="1" t="s">
        <v>8398</v>
      </c>
      <c r="C843" t="s">
        <v>1633</v>
      </c>
      <c r="D843" t="s">
        <v>3797</v>
      </c>
      <c r="E843" t="s">
        <v>7514</v>
      </c>
      <c r="F843" t="s">
        <v>8166</v>
      </c>
      <c r="G843" t="s">
        <v>4997</v>
      </c>
      <c r="H843">
        <v>0</v>
      </c>
    </row>
    <row r="844" spans="1:8" x14ac:dyDescent="0.25">
      <c r="A844" t="s">
        <v>4962</v>
      </c>
      <c r="B844" s="1" t="s">
        <v>8399</v>
      </c>
      <c r="C844" t="s">
        <v>1634</v>
      </c>
      <c r="D844" t="s">
        <v>3798</v>
      </c>
      <c r="E844" t="s">
        <v>8287</v>
      </c>
      <c r="F844" t="s">
        <v>8288</v>
      </c>
      <c r="G844" t="s">
        <v>4997</v>
      </c>
      <c r="H844">
        <v>0</v>
      </c>
    </row>
    <row r="845" spans="1:8" x14ac:dyDescent="0.25">
      <c r="A845" t="s">
        <v>4962</v>
      </c>
      <c r="B845" s="1" t="s">
        <v>8400</v>
      </c>
      <c r="C845" t="s">
        <v>1635</v>
      </c>
      <c r="D845" t="s">
        <v>3799</v>
      </c>
      <c r="E845" t="s">
        <v>8287</v>
      </c>
      <c r="F845" t="s">
        <v>8288</v>
      </c>
      <c r="G845" t="s">
        <v>4997</v>
      </c>
      <c r="H845">
        <v>0</v>
      </c>
    </row>
    <row r="846" spans="1:8" x14ac:dyDescent="0.25">
      <c r="A846" t="s">
        <v>4962</v>
      </c>
      <c r="B846" s="1" t="s">
        <v>8401</v>
      </c>
      <c r="C846" t="s">
        <v>1636</v>
      </c>
      <c r="D846" t="s">
        <v>3800</v>
      </c>
      <c r="E846" t="s">
        <v>8287</v>
      </c>
      <c r="F846" t="s">
        <v>8288</v>
      </c>
      <c r="G846" t="s">
        <v>4997</v>
      </c>
      <c r="H846">
        <v>0</v>
      </c>
    </row>
    <row r="847" spans="1:8" x14ac:dyDescent="0.25">
      <c r="A847" t="s">
        <v>4962</v>
      </c>
      <c r="B847" s="1" t="s">
        <v>8402</v>
      </c>
      <c r="C847" t="s">
        <v>1637</v>
      </c>
      <c r="D847" t="s">
        <v>3801</v>
      </c>
      <c r="E847" t="s">
        <v>8287</v>
      </c>
      <c r="F847" t="s">
        <v>8288</v>
      </c>
      <c r="G847" t="s">
        <v>4997</v>
      </c>
      <c r="H847">
        <v>0</v>
      </c>
    </row>
    <row r="848" spans="1:8" x14ac:dyDescent="0.25">
      <c r="A848" t="s">
        <v>4962</v>
      </c>
      <c r="B848" s="1" t="s">
        <v>8403</v>
      </c>
      <c r="C848" t="s">
        <v>1638</v>
      </c>
      <c r="D848" t="s">
        <v>3802</v>
      </c>
      <c r="E848" t="s">
        <v>8287</v>
      </c>
      <c r="F848" t="s">
        <v>8288</v>
      </c>
      <c r="G848" t="s">
        <v>4997</v>
      </c>
      <c r="H848">
        <v>0</v>
      </c>
    </row>
    <row r="849" spans="1:8" x14ac:dyDescent="0.25">
      <c r="A849" t="s">
        <v>4962</v>
      </c>
      <c r="B849" s="1" t="s">
        <v>8404</v>
      </c>
      <c r="C849" t="s">
        <v>1639</v>
      </c>
      <c r="D849" t="s">
        <v>3803</v>
      </c>
      <c r="E849" t="s">
        <v>7514</v>
      </c>
      <c r="F849" t="s">
        <v>8166</v>
      </c>
      <c r="G849" t="s">
        <v>4997</v>
      </c>
      <c r="H849">
        <v>0</v>
      </c>
    </row>
    <row r="850" spans="1:8" x14ac:dyDescent="0.25">
      <c r="A850" t="s">
        <v>4962</v>
      </c>
      <c r="B850" s="1" t="s">
        <v>8405</v>
      </c>
      <c r="C850" t="s">
        <v>1640</v>
      </c>
      <c r="D850" t="s">
        <v>3804</v>
      </c>
      <c r="E850" t="s">
        <v>7514</v>
      </c>
      <c r="F850" t="s">
        <v>8166</v>
      </c>
      <c r="G850" t="s">
        <v>4997</v>
      </c>
      <c r="H850">
        <v>0</v>
      </c>
    </row>
    <row r="851" spans="1:8" x14ac:dyDescent="0.25">
      <c r="A851" t="s">
        <v>4962</v>
      </c>
      <c r="B851" s="1" t="s">
        <v>8406</v>
      </c>
      <c r="C851" t="s">
        <v>1641</v>
      </c>
      <c r="D851" t="s">
        <v>3805</v>
      </c>
      <c r="E851" t="s">
        <v>7514</v>
      </c>
      <c r="F851" t="s">
        <v>8166</v>
      </c>
      <c r="G851" t="s">
        <v>4997</v>
      </c>
      <c r="H851">
        <v>0</v>
      </c>
    </row>
    <row r="852" spans="1:8" x14ac:dyDescent="0.25">
      <c r="A852" t="s">
        <v>4962</v>
      </c>
      <c r="B852" s="1" t="s">
        <v>8407</v>
      </c>
      <c r="C852" t="s">
        <v>1642</v>
      </c>
      <c r="D852" t="s">
        <v>3806</v>
      </c>
      <c r="E852" t="s">
        <v>7514</v>
      </c>
      <c r="F852" t="s">
        <v>8166</v>
      </c>
      <c r="G852" t="s">
        <v>4997</v>
      </c>
      <c r="H852">
        <v>0</v>
      </c>
    </row>
    <row r="853" spans="1:8" x14ac:dyDescent="0.25">
      <c r="A853" t="s">
        <v>4962</v>
      </c>
      <c r="B853" s="1" t="s">
        <v>8408</v>
      </c>
      <c r="C853" t="s">
        <v>1643</v>
      </c>
      <c r="D853" t="s">
        <v>3807</v>
      </c>
      <c r="E853" t="s">
        <v>7514</v>
      </c>
      <c r="F853" t="s">
        <v>8166</v>
      </c>
      <c r="G853" t="s">
        <v>4997</v>
      </c>
      <c r="H853">
        <v>0</v>
      </c>
    </row>
    <row r="854" spans="1:8" x14ac:dyDescent="0.25">
      <c r="A854" t="s">
        <v>4962</v>
      </c>
      <c r="B854" s="1" t="s">
        <v>8409</v>
      </c>
      <c r="C854" t="s">
        <v>1644</v>
      </c>
      <c r="D854" t="s">
        <v>3808</v>
      </c>
      <c r="E854" t="s">
        <v>7514</v>
      </c>
      <c r="F854" t="s">
        <v>8166</v>
      </c>
      <c r="G854" t="s">
        <v>4997</v>
      </c>
      <c r="H854">
        <v>0</v>
      </c>
    </row>
    <row r="855" spans="1:8" x14ac:dyDescent="0.25">
      <c r="A855" t="s">
        <v>4962</v>
      </c>
      <c r="B855" s="1" t="s">
        <v>8410</v>
      </c>
      <c r="C855" t="s">
        <v>1645</v>
      </c>
      <c r="D855" t="s">
        <v>3809</v>
      </c>
      <c r="E855" t="s">
        <v>7514</v>
      </c>
      <c r="F855" t="s">
        <v>8166</v>
      </c>
      <c r="G855" t="s">
        <v>4997</v>
      </c>
      <c r="H855">
        <v>0</v>
      </c>
    </row>
    <row r="856" spans="1:8" x14ac:dyDescent="0.25">
      <c r="A856" t="s">
        <v>4962</v>
      </c>
      <c r="B856" s="1" t="s">
        <v>8411</v>
      </c>
      <c r="C856" t="s">
        <v>1646</v>
      </c>
      <c r="D856" t="s">
        <v>3810</v>
      </c>
      <c r="E856" t="s">
        <v>7514</v>
      </c>
      <c r="F856" t="s">
        <v>8166</v>
      </c>
      <c r="G856" t="s">
        <v>4997</v>
      </c>
      <c r="H856">
        <v>0</v>
      </c>
    </row>
    <row r="857" spans="1:8" x14ac:dyDescent="0.25">
      <c r="A857" t="s">
        <v>4962</v>
      </c>
      <c r="B857" s="1" t="s">
        <v>8412</v>
      </c>
      <c r="C857" t="s">
        <v>1647</v>
      </c>
      <c r="D857" t="s">
        <v>3811</v>
      </c>
      <c r="E857" t="s">
        <v>7514</v>
      </c>
      <c r="F857" t="s">
        <v>8166</v>
      </c>
      <c r="G857" t="s">
        <v>4997</v>
      </c>
      <c r="H857">
        <v>0</v>
      </c>
    </row>
    <row r="858" spans="1:8" x14ac:dyDescent="0.25">
      <c r="A858" t="s">
        <v>4962</v>
      </c>
      <c r="B858" s="1" t="s">
        <v>8413</v>
      </c>
      <c r="C858" t="s">
        <v>1648</v>
      </c>
      <c r="D858" t="s">
        <v>3812</v>
      </c>
      <c r="E858" t="s">
        <v>7514</v>
      </c>
      <c r="F858" t="s">
        <v>8166</v>
      </c>
      <c r="G858" t="s">
        <v>4997</v>
      </c>
      <c r="H858">
        <v>0</v>
      </c>
    </row>
    <row r="859" spans="1:8" x14ac:dyDescent="0.25">
      <c r="A859" t="s">
        <v>4962</v>
      </c>
      <c r="B859" s="1" t="s">
        <v>8414</v>
      </c>
      <c r="C859" t="s">
        <v>1649</v>
      </c>
      <c r="D859" t="s">
        <v>3813</v>
      </c>
      <c r="E859" t="s">
        <v>7514</v>
      </c>
      <c r="F859" t="s">
        <v>8166</v>
      </c>
      <c r="G859" t="s">
        <v>4997</v>
      </c>
      <c r="H859">
        <v>0</v>
      </c>
    </row>
    <row r="860" spans="1:8" x14ac:dyDescent="0.25">
      <c r="A860" t="s">
        <v>4962</v>
      </c>
      <c r="B860" s="1" t="s">
        <v>8415</v>
      </c>
      <c r="C860" t="s">
        <v>1650</v>
      </c>
      <c r="D860" t="s">
        <v>3814</v>
      </c>
      <c r="E860" t="s">
        <v>7514</v>
      </c>
      <c r="F860" t="s">
        <v>8166</v>
      </c>
      <c r="G860" t="s">
        <v>4997</v>
      </c>
      <c r="H860">
        <v>0</v>
      </c>
    </row>
    <row r="861" spans="1:8" x14ac:dyDescent="0.25">
      <c r="A861" t="s">
        <v>4962</v>
      </c>
      <c r="B861" s="1" t="s">
        <v>8416</v>
      </c>
      <c r="C861" t="s">
        <v>1651</v>
      </c>
      <c r="D861" t="s">
        <v>3815</v>
      </c>
      <c r="E861" t="s">
        <v>7514</v>
      </c>
      <c r="F861" t="s">
        <v>8166</v>
      </c>
      <c r="G861" t="s">
        <v>4997</v>
      </c>
      <c r="H861">
        <v>0</v>
      </c>
    </row>
    <row r="862" spans="1:8" x14ac:dyDescent="0.25">
      <c r="A862" t="s">
        <v>4962</v>
      </c>
      <c r="B862" s="1" t="s">
        <v>8417</v>
      </c>
      <c r="C862" t="s">
        <v>1652</v>
      </c>
      <c r="D862" t="s">
        <v>3816</v>
      </c>
      <c r="E862" t="s">
        <v>7514</v>
      </c>
      <c r="F862" t="s">
        <v>8166</v>
      </c>
      <c r="G862" t="s">
        <v>4997</v>
      </c>
      <c r="H862">
        <v>0</v>
      </c>
    </row>
    <row r="863" spans="1:8" x14ac:dyDescent="0.25">
      <c r="A863" t="s">
        <v>4962</v>
      </c>
      <c r="B863" s="1" t="s">
        <v>8418</v>
      </c>
      <c r="C863" t="s">
        <v>1653</v>
      </c>
      <c r="D863" t="s">
        <v>3817</v>
      </c>
      <c r="E863" t="s">
        <v>7514</v>
      </c>
      <c r="F863" t="s">
        <v>8166</v>
      </c>
      <c r="G863" t="s">
        <v>4997</v>
      </c>
      <c r="H863">
        <v>0</v>
      </c>
    </row>
    <row r="864" spans="1:8" x14ac:dyDescent="0.25">
      <c r="A864" t="s">
        <v>4962</v>
      </c>
      <c r="B864" s="1" t="s">
        <v>8419</v>
      </c>
      <c r="C864" t="s">
        <v>1654</v>
      </c>
      <c r="D864" t="s">
        <v>3818</v>
      </c>
      <c r="E864" t="s">
        <v>7514</v>
      </c>
      <c r="F864" t="s">
        <v>8166</v>
      </c>
      <c r="G864" t="s">
        <v>4997</v>
      </c>
      <c r="H864">
        <v>0</v>
      </c>
    </row>
    <row r="865" spans="1:8" x14ac:dyDescent="0.25">
      <c r="A865" t="s">
        <v>4962</v>
      </c>
      <c r="B865" s="1" t="s">
        <v>8420</v>
      </c>
      <c r="C865" t="s">
        <v>1655</v>
      </c>
      <c r="D865" t="s">
        <v>3819</v>
      </c>
      <c r="E865" t="s">
        <v>7514</v>
      </c>
      <c r="F865" t="s">
        <v>8166</v>
      </c>
      <c r="G865" t="s">
        <v>4997</v>
      </c>
      <c r="H865">
        <v>0</v>
      </c>
    </row>
    <row r="866" spans="1:8" x14ac:dyDescent="0.25">
      <c r="A866" t="s">
        <v>4962</v>
      </c>
      <c r="B866" s="1" t="s">
        <v>8421</v>
      </c>
      <c r="C866" t="s">
        <v>1656</v>
      </c>
      <c r="D866" t="s">
        <v>3820</v>
      </c>
      <c r="E866" t="s">
        <v>7514</v>
      </c>
      <c r="F866" t="s">
        <v>8166</v>
      </c>
      <c r="G866" t="s">
        <v>4997</v>
      </c>
      <c r="H866">
        <v>0</v>
      </c>
    </row>
    <row r="867" spans="1:8" x14ac:dyDescent="0.25">
      <c r="A867" t="s">
        <v>4962</v>
      </c>
      <c r="B867" s="1" t="s">
        <v>8422</v>
      </c>
      <c r="C867" t="s">
        <v>1657</v>
      </c>
      <c r="D867" t="s">
        <v>3821</v>
      </c>
      <c r="E867" t="s">
        <v>7514</v>
      </c>
      <c r="F867" t="s">
        <v>8166</v>
      </c>
      <c r="G867" t="s">
        <v>4997</v>
      </c>
      <c r="H867">
        <v>0</v>
      </c>
    </row>
    <row r="868" spans="1:8" x14ac:dyDescent="0.25">
      <c r="A868" t="s">
        <v>4962</v>
      </c>
      <c r="B868" s="1" t="s">
        <v>8423</v>
      </c>
      <c r="C868" t="s">
        <v>1658</v>
      </c>
      <c r="D868" t="s">
        <v>3822</v>
      </c>
      <c r="E868" t="s">
        <v>7514</v>
      </c>
      <c r="F868" t="s">
        <v>8166</v>
      </c>
      <c r="G868" t="s">
        <v>4997</v>
      </c>
      <c r="H868">
        <v>0</v>
      </c>
    </row>
    <row r="869" spans="1:8" x14ac:dyDescent="0.25">
      <c r="A869" t="s">
        <v>4962</v>
      </c>
      <c r="B869" s="1" t="s">
        <v>8424</v>
      </c>
      <c r="C869" t="s">
        <v>1659</v>
      </c>
      <c r="D869" t="s">
        <v>3823</v>
      </c>
      <c r="E869" t="s">
        <v>7514</v>
      </c>
      <c r="F869" t="s">
        <v>8166</v>
      </c>
      <c r="G869" t="s">
        <v>4997</v>
      </c>
      <c r="H869">
        <v>0</v>
      </c>
    </row>
    <row r="870" spans="1:8" x14ac:dyDescent="0.25">
      <c r="A870" t="s">
        <v>4962</v>
      </c>
      <c r="B870" s="1" t="s">
        <v>8425</v>
      </c>
      <c r="C870" t="s">
        <v>1660</v>
      </c>
      <c r="D870" t="s">
        <v>3824</v>
      </c>
      <c r="E870" t="s">
        <v>7514</v>
      </c>
      <c r="F870" t="s">
        <v>8166</v>
      </c>
      <c r="G870" t="s">
        <v>4997</v>
      </c>
      <c r="H870">
        <v>0</v>
      </c>
    </row>
    <row r="871" spans="1:8" x14ac:dyDescent="0.25">
      <c r="A871" t="s">
        <v>4962</v>
      </c>
      <c r="B871" s="1" t="s">
        <v>8426</v>
      </c>
      <c r="C871" t="s">
        <v>1661</v>
      </c>
      <c r="D871" t="s">
        <v>3825</v>
      </c>
      <c r="E871" t="s">
        <v>7514</v>
      </c>
      <c r="F871" t="s">
        <v>8166</v>
      </c>
      <c r="G871" t="s">
        <v>4997</v>
      </c>
      <c r="H871">
        <v>0</v>
      </c>
    </row>
    <row r="872" spans="1:8" x14ac:dyDescent="0.25">
      <c r="A872" t="s">
        <v>4962</v>
      </c>
      <c r="B872" s="1" t="s">
        <v>8427</v>
      </c>
      <c r="C872" t="s">
        <v>1662</v>
      </c>
      <c r="D872" t="s">
        <v>3826</v>
      </c>
      <c r="E872" t="s">
        <v>7514</v>
      </c>
      <c r="F872" t="s">
        <v>8166</v>
      </c>
      <c r="G872" t="s">
        <v>4997</v>
      </c>
      <c r="H872">
        <v>0</v>
      </c>
    </row>
    <row r="873" spans="1:8" x14ac:dyDescent="0.25">
      <c r="A873" t="s">
        <v>4962</v>
      </c>
      <c r="B873" s="1" t="s">
        <v>8428</v>
      </c>
      <c r="C873" t="s">
        <v>1663</v>
      </c>
      <c r="D873" t="s">
        <v>3827</v>
      </c>
      <c r="E873" t="s">
        <v>7514</v>
      </c>
      <c r="F873" t="s">
        <v>8166</v>
      </c>
      <c r="G873" t="s">
        <v>4997</v>
      </c>
      <c r="H873">
        <v>0</v>
      </c>
    </row>
    <row r="874" spans="1:8" x14ac:dyDescent="0.25">
      <c r="A874" t="s">
        <v>4962</v>
      </c>
      <c r="B874" s="1" t="s">
        <v>8429</v>
      </c>
      <c r="C874" t="s">
        <v>1664</v>
      </c>
      <c r="D874" t="s">
        <v>3828</v>
      </c>
      <c r="E874" t="s">
        <v>7514</v>
      </c>
      <c r="F874" t="s">
        <v>8166</v>
      </c>
      <c r="G874" t="s">
        <v>4997</v>
      </c>
      <c r="H874">
        <v>0</v>
      </c>
    </row>
    <row r="875" spans="1:8" x14ac:dyDescent="0.25">
      <c r="A875" t="s">
        <v>4962</v>
      </c>
      <c r="B875" s="1" t="s">
        <v>8430</v>
      </c>
      <c r="C875" t="s">
        <v>1665</v>
      </c>
      <c r="D875" t="s">
        <v>3829</v>
      </c>
      <c r="E875" t="s">
        <v>7514</v>
      </c>
      <c r="F875" t="s">
        <v>8166</v>
      </c>
      <c r="G875" t="s">
        <v>4997</v>
      </c>
      <c r="H875">
        <v>0</v>
      </c>
    </row>
    <row r="876" spans="1:8" x14ac:dyDescent="0.25">
      <c r="A876" t="s">
        <v>4962</v>
      </c>
      <c r="B876" s="1" t="s">
        <v>8431</v>
      </c>
      <c r="C876" t="s">
        <v>1666</v>
      </c>
      <c r="D876" t="s">
        <v>3830</v>
      </c>
      <c r="E876" t="s">
        <v>7514</v>
      </c>
      <c r="F876" t="s">
        <v>8166</v>
      </c>
      <c r="G876" t="s">
        <v>4997</v>
      </c>
      <c r="H876">
        <v>0</v>
      </c>
    </row>
    <row r="877" spans="1:8" x14ac:dyDescent="0.25">
      <c r="A877" t="s">
        <v>4962</v>
      </c>
      <c r="B877" s="1" t="s">
        <v>8432</v>
      </c>
      <c r="C877" t="s">
        <v>1667</v>
      </c>
      <c r="D877" t="s">
        <v>3831</v>
      </c>
      <c r="E877" t="s">
        <v>7514</v>
      </c>
      <c r="F877" t="s">
        <v>8166</v>
      </c>
      <c r="G877" t="s">
        <v>4997</v>
      </c>
      <c r="H877">
        <v>0</v>
      </c>
    </row>
    <row r="878" spans="1:8" x14ac:dyDescent="0.25">
      <c r="A878" t="s">
        <v>4962</v>
      </c>
      <c r="B878" s="1" t="s">
        <v>8433</v>
      </c>
      <c r="C878" t="s">
        <v>1668</v>
      </c>
      <c r="D878" t="s">
        <v>3832</v>
      </c>
      <c r="E878" t="s">
        <v>7514</v>
      </c>
      <c r="F878" t="s">
        <v>8166</v>
      </c>
      <c r="G878" t="s">
        <v>4997</v>
      </c>
      <c r="H878">
        <v>0</v>
      </c>
    </row>
    <row r="879" spans="1:8" x14ac:dyDescent="0.25">
      <c r="A879" t="s">
        <v>4962</v>
      </c>
      <c r="B879" s="1" t="s">
        <v>8434</v>
      </c>
      <c r="C879" t="s">
        <v>1669</v>
      </c>
      <c r="D879" t="s">
        <v>3833</v>
      </c>
      <c r="E879" t="s">
        <v>7514</v>
      </c>
      <c r="F879" t="s">
        <v>8166</v>
      </c>
      <c r="G879" t="s">
        <v>4997</v>
      </c>
      <c r="H879">
        <v>0</v>
      </c>
    </row>
    <row r="880" spans="1:8" x14ac:dyDescent="0.25">
      <c r="A880" t="s">
        <v>4962</v>
      </c>
      <c r="B880" s="1" t="s">
        <v>8435</v>
      </c>
      <c r="C880" t="s">
        <v>1670</v>
      </c>
      <c r="D880" t="s">
        <v>3834</v>
      </c>
      <c r="E880" t="s">
        <v>7514</v>
      </c>
      <c r="F880" t="s">
        <v>8166</v>
      </c>
      <c r="G880" t="s">
        <v>4997</v>
      </c>
      <c r="H880">
        <v>0</v>
      </c>
    </row>
    <row r="881" spans="1:8" x14ac:dyDescent="0.25">
      <c r="A881" t="s">
        <v>4962</v>
      </c>
      <c r="B881" s="1" t="s">
        <v>8436</v>
      </c>
      <c r="C881" t="s">
        <v>1671</v>
      </c>
      <c r="D881" t="s">
        <v>3835</v>
      </c>
      <c r="E881" t="s">
        <v>7514</v>
      </c>
      <c r="F881" t="s">
        <v>8166</v>
      </c>
      <c r="G881" t="s">
        <v>4997</v>
      </c>
      <c r="H881">
        <v>0</v>
      </c>
    </row>
    <row r="882" spans="1:8" x14ac:dyDescent="0.25">
      <c r="A882" t="s">
        <v>4962</v>
      </c>
      <c r="B882" s="1" t="s">
        <v>8437</v>
      </c>
      <c r="C882" t="s">
        <v>1672</v>
      </c>
      <c r="D882" t="s">
        <v>3836</v>
      </c>
      <c r="E882" t="s">
        <v>7514</v>
      </c>
      <c r="F882" t="s">
        <v>8166</v>
      </c>
      <c r="G882" t="s">
        <v>4997</v>
      </c>
      <c r="H882">
        <v>0</v>
      </c>
    </row>
    <row r="883" spans="1:8" x14ac:dyDescent="0.25">
      <c r="A883" t="s">
        <v>4962</v>
      </c>
      <c r="B883" s="1" t="s">
        <v>8438</v>
      </c>
      <c r="C883" t="s">
        <v>1673</v>
      </c>
      <c r="D883" t="s">
        <v>3837</v>
      </c>
      <c r="E883" t="s">
        <v>7514</v>
      </c>
      <c r="F883" t="s">
        <v>8166</v>
      </c>
      <c r="G883" t="s">
        <v>4997</v>
      </c>
      <c r="H883">
        <v>0</v>
      </c>
    </row>
    <row r="884" spans="1:8" x14ac:dyDescent="0.25">
      <c r="A884" t="s">
        <v>4962</v>
      </c>
      <c r="B884" s="1" t="s">
        <v>8439</v>
      </c>
      <c r="C884" t="s">
        <v>1674</v>
      </c>
      <c r="D884" t="s">
        <v>3838</v>
      </c>
      <c r="E884" t="s">
        <v>7514</v>
      </c>
      <c r="F884" t="s">
        <v>8166</v>
      </c>
      <c r="G884" t="s">
        <v>4997</v>
      </c>
      <c r="H884">
        <v>0</v>
      </c>
    </row>
    <row r="885" spans="1:8" x14ac:dyDescent="0.25">
      <c r="A885" t="s">
        <v>4962</v>
      </c>
      <c r="B885" s="1" t="s">
        <v>8440</v>
      </c>
      <c r="C885" t="s">
        <v>1675</v>
      </c>
      <c r="D885" t="s">
        <v>3839</v>
      </c>
      <c r="E885" t="s">
        <v>7514</v>
      </c>
      <c r="F885" t="s">
        <v>8166</v>
      </c>
      <c r="G885" t="s">
        <v>4997</v>
      </c>
      <c r="H885">
        <v>0</v>
      </c>
    </row>
    <row r="886" spans="1:8" x14ac:dyDescent="0.25">
      <c r="A886" t="s">
        <v>4962</v>
      </c>
      <c r="B886" s="1" t="s">
        <v>8441</v>
      </c>
      <c r="C886" t="s">
        <v>1676</v>
      </c>
      <c r="D886" t="s">
        <v>3840</v>
      </c>
      <c r="E886" t="s">
        <v>7514</v>
      </c>
      <c r="F886" t="s">
        <v>8166</v>
      </c>
      <c r="G886" t="s">
        <v>4997</v>
      </c>
      <c r="H886">
        <v>0</v>
      </c>
    </row>
    <row r="887" spans="1:8" x14ac:dyDescent="0.25">
      <c r="A887" t="s">
        <v>4962</v>
      </c>
      <c r="B887" s="1" t="s">
        <v>8442</v>
      </c>
      <c r="C887" t="s">
        <v>1677</v>
      </c>
      <c r="D887" t="s">
        <v>3841</v>
      </c>
      <c r="E887" t="s">
        <v>7514</v>
      </c>
      <c r="F887" t="s">
        <v>8166</v>
      </c>
      <c r="G887" t="s">
        <v>4997</v>
      </c>
      <c r="H887">
        <v>0</v>
      </c>
    </row>
    <row r="888" spans="1:8" x14ac:dyDescent="0.25">
      <c r="A888" t="s">
        <v>4962</v>
      </c>
      <c r="B888" s="1" t="s">
        <v>8443</v>
      </c>
      <c r="C888" t="s">
        <v>1678</v>
      </c>
      <c r="D888" t="s">
        <v>3842</v>
      </c>
      <c r="E888" t="s">
        <v>7514</v>
      </c>
      <c r="F888" t="s">
        <v>8166</v>
      </c>
      <c r="G888" t="s">
        <v>4997</v>
      </c>
      <c r="H888">
        <v>0</v>
      </c>
    </row>
    <row r="889" spans="1:8" x14ac:dyDescent="0.25">
      <c r="A889" t="s">
        <v>4962</v>
      </c>
      <c r="B889" s="1" t="s">
        <v>8444</v>
      </c>
      <c r="C889" t="s">
        <v>1679</v>
      </c>
      <c r="D889" t="s">
        <v>3843</v>
      </c>
      <c r="E889" t="s">
        <v>7514</v>
      </c>
      <c r="F889" t="s">
        <v>8166</v>
      </c>
      <c r="G889" t="s">
        <v>4997</v>
      </c>
      <c r="H889">
        <v>0</v>
      </c>
    </row>
    <row r="890" spans="1:8" x14ac:dyDescent="0.25">
      <c r="A890" t="s">
        <v>4962</v>
      </c>
      <c r="B890" s="1" t="s">
        <v>8445</v>
      </c>
      <c r="C890" t="s">
        <v>1680</v>
      </c>
      <c r="D890" t="s">
        <v>3844</v>
      </c>
      <c r="E890" t="s">
        <v>7514</v>
      </c>
      <c r="F890" t="s">
        <v>8166</v>
      </c>
      <c r="G890" t="s">
        <v>4997</v>
      </c>
      <c r="H890">
        <v>0</v>
      </c>
    </row>
    <row r="891" spans="1:8" x14ac:dyDescent="0.25">
      <c r="A891" t="s">
        <v>4962</v>
      </c>
      <c r="B891" s="1" t="s">
        <v>8446</v>
      </c>
      <c r="C891" t="s">
        <v>1681</v>
      </c>
      <c r="D891" t="s">
        <v>3845</v>
      </c>
      <c r="E891" t="s">
        <v>7514</v>
      </c>
      <c r="F891" t="s">
        <v>8166</v>
      </c>
      <c r="G891" t="s">
        <v>4997</v>
      </c>
      <c r="H891">
        <v>0</v>
      </c>
    </row>
    <row r="892" spans="1:8" x14ac:dyDescent="0.25">
      <c r="A892" t="s">
        <v>4962</v>
      </c>
      <c r="B892" s="1" t="s">
        <v>8447</v>
      </c>
      <c r="C892" t="s">
        <v>1682</v>
      </c>
      <c r="D892" t="s">
        <v>3846</v>
      </c>
      <c r="E892" t="s">
        <v>7514</v>
      </c>
      <c r="F892" t="s">
        <v>8166</v>
      </c>
      <c r="G892" t="s">
        <v>4997</v>
      </c>
      <c r="H892">
        <v>0</v>
      </c>
    </row>
    <row r="893" spans="1:8" x14ac:dyDescent="0.25">
      <c r="A893" t="s">
        <v>4962</v>
      </c>
      <c r="B893" s="1" t="s">
        <v>8448</v>
      </c>
      <c r="C893" t="s">
        <v>1683</v>
      </c>
      <c r="D893" t="s">
        <v>3847</v>
      </c>
      <c r="E893" t="s">
        <v>7514</v>
      </c>
      <c r="F893" t="s">
        <v>8166</v>
      </c>
      <c r="G893" t="s">
        <v>4997</v>
      </c>
      <c r="H893">
        <v>0</v>
      </c>
    </row>
    <row r="894" spans="1:8" x14ac:dyDescent="0.25">
      <c r="A894" t="s">
        <v>4962</v>
      </c>
      <c r="B894" s="1" t="s">
        <v>8449</v>
      </c>
      <c r="C894" t="s">
        <v>1684</v>
      </c>
      <c r="D894" t="s">
        <v>3848</v>
      </c>
      <c r="E894" t="s">
        <v>7514</v>
      </c>
      <c r="F894" t="s">
        <v>8166</v>
      </c>
      <c r="G894" t="s">
        <v>4997</v>
      </c>
      <c r="H894">
        <v>0</v>
      </c>
    </row>
    <row r="895" spans="1:8" x14ac:dyDescent="0.25">
      <c r="A895" t="s">
        <v>4962</v>
      </c>
      <c r="B895" s="1" t="s">
        <v>8450</v>
      </c>
      <c r="C895" t="s">
        <v>1685</v>
      </c>
      <c r="D895" t="s">
        <v>3849</v>
      </c>
      <c r="E895" t="s">
        <v>7514</v>
      </c>
      <c r="F895" t="s">
        <v>8166</v>
      </c>
      <c r="G895" t="s">
        <v>4997</v>
      </c>
      <c r="H895">
        <v>0</v>
      </c>
    </row>
    <row r="896" spans="1:8" x14ac:dyDescent="0.25">
      <c r="A896" t="s">
        <v>4962</v>
      </c>
      <c r="B896" s="1" t="s">
        <v>8451</v>
      </c>
      <c r="C896" t="s">
        <v>2118</v>
      </c>
      <c r="D896" t="s">
        <v>4256</v>
      </c>
      <c r="E896" t="s">
        <v>7514</v>
      </c>
      <c r="F896" t="s">
        <v>8166</v>
      </c>
      <c r="G896" t="s">
        <v>4999</v>
      </c>
      <c r="H896">
        <v>0</v>
      </c>
    </row>
    <row r="897" spans="1:8" x14ac:dyDescent="0.25">
      <c r="A897" t="s">
        <v>4962</v>
      </c>
      <c r="B897" s="1" t="s">
        <v>8452</v>
      </c>
      <c r="C897" t="s">
        <v>2119</v>
      </c>
      <c r="D897" t="s">
        <v>4257</v>
      </c>
      <c r="E897" t="s">
        <v>7514</v>
      </c>
      <c r="F897" t="s">
        <v>8166</v>
      </c>
      <c r="G897" t="s">
        <v>4999</v>
      </c>
      <c r="H897">
        <v>0</v>
      </c>
    </row>
    <row r="898" spans="1:8" x14ac:dyDescent="0.25">
      <c r="A898" t="s">
        <v>4962</v>
      </c>
      <c r="B898" s="1" t="s">
        <v>8453</v>
      </c>
      <c r="C898" t="s">
        <v>2120</v>
      </c>
      <c r="D898" t="s">
        <v>4258</v>
      </c>
      <c r="E898" t="s">
        <v>7514</v>
      </c>
      <c r="F898" t="s">
        <v>8166</v>
      </c>
      <c r="G898" t="s">
        <v>4999</v>
      </c>
      <c r="H898">
        <v>0</v>
      </c>
    </row>
    <row r="899" spans="1:8" x14ac:dyDescent="0.25">
      <c r="A899" t="s">
        <v>4962</v>
      </c>
      <c r="B899" s="1" t="s">
        <v>8454</v>
      </c>
      <c r="C899" t="s">
        <v>2121</v>
      </c>
      <c r="D899" t="s">
        <v>4259</v>
      </c>
      <c r="E899" t="s">
        <v>7514</v>
      </c>
      <c r="F899" t="s">
        <v>8166</v>
      </c>
      <c r="G899" t="s">
        <v>4999</v>
      </c>
      <c r="H899">
        <v>0</v>
      </c>
    </row>
    <row r="900" spans="1:8" x14ac:dyDescent="0.25">
      <c r="A900" t="s">
        <v>4962</v>
      </c>
      <c r="B900" s="1" t="s">
        <v>8455</v>
      </c>
      <c r="C900" t="s">
        <v>2122</v>
      </c>
      <c r="D900" t="s">
        <v>4260</v>
      </c>
      <c r="E900" t="s">
        <v>7514</v>
      </c>
      <c r="F900" t="s">
        <v>8166</v>
      </c>
      <c r="G900" t="s">
        <v>4999</v>
      </c>
      <c r="H900">
        <v>0</v>
      </c>
    </row>
    <row r="901" spans="1:8" x14ac:dyDescent="0.25">
      <c r="A901" t="s">
        <v>4962</v>
      </c>
      <c r="B901" s="1" t="s">
        <v>8456</v>
      </c>
      <c r="C901" t="s">
        <v>1686</v>
      </c>
      <c r="D901" t="s">
        <v>3850</v>
      </c>
      <c r="E901" t="s">
        <v>7514</v>
      </c>
      <c r="F901" t="s">
        <v>7515</v>
      </c>
      <c r="G901" t="s">
        <v>4999</v>
      </c>
      <c r="H901">
        <v>0</v>
      </c>
    </row>
    <row r="902" spans="1:8" x14ac:dyDescent="0.25">
      <c r="A902" t="s">
        <v>4962</v>
      </c>
      <c r="B902" s="1" t="s">
        <v>8457</v>
      </c>
      <c r="C902" t="s">
        <v>1687</v>
      </c>
      <c r="D902" t="s">
        <v>3851</v>
      </c>
      <c r="E902" t="s">
        <v>7514</v>
      </c>
      <c r="F902" t="s">
        <v>7515</v>
      </c>
      <c r="G902" t="s">
        <v>4998</v>
      </c>
      <c r="H902">
        <v>0</v>
      </c>
    </row>
    <row r="903" spans="1:8" x14ac:dyDescent="0.25">
      <c r="A903" t="s">
        <v>4962</v>
      </c>
      <c r="B903" s="1" t="s">
        <v>8458</v>
      </c>
      <c r="C903" t="s">
        <v>1689</v>
      </c>
      <c r="D903" t="s">
        <v>3852</v>
      </c>
      <c r="E903" t="s">
        <v>7514</v>
      </c>
      <c r="F903" t="s">
        <v>7515</v>
      </c>
      <c r="G903" t="s">
        <v>4997</v>
      </c>
      <c r="H903">
        <v>0</v>
      </c>
    </row>
    <row r="904" spans="1:8" x14ac:dyDescent="0.25">
      <c r="A904" t="s">
        <v>4962</v>
      </c>
      <c r="B904" s="1" t="s">
        <v>8459</v>
      </c>
      <c r="C904" t="s">
        <v>1690</v>
      </c>
      <c r="D904" t="s">
        <v>3853</v>
      </c>
      <c r="E904" t="s">
        <v>7514</v>
      </c>
      <c r="F904" t="s">
        <v>7515</v>
      </c>
      <c r="G904" t="s">
        <v>4997</v>
      </c>
      <c r="H904">
        <v>0</v>
      </c>
    </row>
    <row r="905" spans="1:8" x14ac:dyDescent="0.25">
      <c r="A905" t="s">
        <v>4962</v>
      </c>
      <c r="B905" s="1" t="s">
        <v>8460</v>
      </c>
      <c r="C905" t="s">
        <v>25</v>
      </c>
      <c r="D905" t="s">
        <v>8461</v>
      </c>
      <c r="E905" t="s">
        <v>7775</v>
      </c>
      <c r="F905" t="s">
        <v>7515</v>
      </c>
      <c r="G905" t="s">
        <v>4999</v>
      </c>
      <c r="H905">
        <v>0</v>
      </c>
    </row>
    <row r="906" spans="1:8" x14ac:dyDescent="0.25">
      <c r="A906" t="s">
        <v>4962</v>
      </c>
      <c r="B906" s="1" t="s">
        <v>8462</v>
      </c>
      <c r="C906" t="s">
        <v>1691</v>
      </c>
      <c r="D906" t="s">
        <v>3854</v>
      </c>
      <c r="E906" t="s">
        <v>7514</v>
      </c>
      <c r="F906" t="s">
        <v>7515</v>
      </c>
      <c r="G906" t="s">
        <v>4998</v>
      </c>
      <c r="H906">
        <v>0</v>
      </c>
    </row>
    <row r="907" spans="1:8" x14ac:dyDescent="0.25">
      <c r="A907" t="s">
        <v>4962</v>
      </c>
      <c r="B907" s="1" t="s">
        <v>8463</v>
      </c>
      <c r="C907" t="s">
        <v>1692</v>
      </c>
      <c r="D907" t="s">
        <v>3855</v>
      </c>
      <c r="E907" t="s">
        <v>7514</v>
      </c>
      <c r="F907" t="s">
        <v>7515</v>
      </c>
      <c r="G907" t="s">
        <v>4999</v>
      </c>
      <c r="H907">
        <v>0</v>
      </c>
    </row>
    <row r="908" spans="1:8" x14ac:dyDescent="0.25">
      <c r="A908" t="s">
        <v>4962</v>
      </c>
      <c r="B908" s="1" t="s">
        <v>8464</v>
      </c>
      <c r="C908" t="s">
        <v>1693</v>
      </c>
      <c r="D908" t="s">
        <v>3856</v>
      </c>
      <c r="E908" t="s">
        <v>7514</v>
      </c>
      <c r="F908" t="s">
        <v>8166</v>
      </c>
      <c r="G908" t="s">
        <v>4997</v>
      </c>
      <c r="H908">
        <v>0</v>
      </c>
    </row>
    <row r="909" spans="1:8" x14ac:dyDescent="0.25">
      <c r="A909" t="s">
        <v>4962</v>
      </c>
      <c r="B909" s="1" t="s">
        <v>8465</v>
      </c>
      <c r="C909" t="s">
        <v>1694</v>
      </c>
      <c r="D909" t="s">
        <v>3857</v>
      </c>
      <c r="E909" t="s">
        <v>7514</v>
      </c>
      <c r="F909" t="s">
        <v>8166</v>
      </c>
      <c r="G909" t="s">
        <v>4997</v>
      </c>
      <c r="H909">
        <v>0</v>
      </c>
    </row>
    <row r="910" spans="1:8" x14ac:dyDescent="0.25">
      <c r="A910" t="s">
        <v>4962</v>
      </c>
      <c r="B910" s="1" t="s">
        <v>8466</v>
      </c>
      <c r="C910" t="s">
        <v>1695</v>
      </c>
      <c r="D910" t="s">
        <v>3858</v>
      </c>
      <c r="E910" t="s">
        <v>7514</v>
      </c>
      <c r="F910" t="s">
        <v>8166</v>
      </c>
      <c r="G910" t="s">
        <v>4997</v>
      </c>
      <c r="H910">
        <v>0</v>
      </c>
    </row>
    <row r="911" spans="1:8" x14ac:dyDescent="0.25">
      <c r="A911" t="s">
        <v>4962</v>
      </c>
      <c r="B911" s="1" t="s">
        <v>8467</v>
      </c>
      <c r="C911" t="s">
        <v>1696</v>
      </c>
      <c r="D911" t="s">
        <v>3859</v>
      </c>
      <c r="E911" t="s">
        <v>7514</v>
      </c>
      <c r="F911" t="s">
        <v>7515</v>
      </c>
      <c r="G911" t="s">
        <v>4997</v>
      </c>
      <c r="H911">
        <v>0</v>
      </c>
    </row>
    <row r="912" spans="1:8" x14ac:dyDescent="0.25">
      <c r="A912" t="s">
        <v>4962</v>
      </c>
      <c r="B912" s="1" t="s">
        <v>8468</v>
      </c>
      <c r="C912" t="s">
        <v>1697</v>
      </c>
      <c r="D912" t="s">
        <v>3860</v>
      </c>
      <c r="E912" t="s">
        <v>7514</v>
      </c>
      <c r="F912" t="s">
        <v>8166</v>
      </c>
      <c r="G912" t="s">
        <v>4997</v>
      </c>
      <c r="H912">
        <v>0</v>
      </c>
    </row>
    <row r="913" spans="1:8" x14ac:dyDescent="0.25">
      <c r="A913" t="s">
        <v>4962</v>
      </c>
      <c r="B913" s="1" t="s">
        <v>8469</v>
      </c>
      <c r="C913" t="s">
        <v>1698</v>
      </c>
      <c r="D913" t="s">
        <v>3861</v>
      </c>
      <c r="E913" t="s">
        <v>7514</v>
      </c>
      <c r="F913" t="s">
        <v>8166</v>
      </c>
      <c r="G913" t="s">
        <v>4997</v>
      </c>
      <c r="H913">
        <v>0</v>
      </c>
    </row>
    <row r="914" spans="1:8" x14ac:dyDescent="0.25">
      <c r="A914" t="s">
        <v>4962</v>
      </c>
      <c r="B914" s="1" t="s">
        <v>8470</v>
      </c>
      <c r="C914" t="s">
        <v>1699</v>
      </c>
      <c r="D914" t="s">
        <v>3862</v>
      </c>
      <c r="E914" t="s">
        <v>7514</v>
      </c>
      <c r="F914" t="s">
        <v>8166</v>
      </c>
      <c r="G914" t="s">
        <v>4997</v>
      </c>
      <c r="H914">
        <v>0</v>
      </c>
    </row>
    <row r="915" spans="1:8" x14ac:dyDescent="0.25">
      <c r="A915" t="s">
        <v>4962</v>
      </c>
      <c r="B915" s="1" t="s">
        <v>8471</v>
      </c>
      <c r="C915" t="s">
        <v>1700</v>
      </c>
      <c r="D915" t="s">
        <v>3863</v>
      </c>
      <c r="E915" t="s">
        <v>7547</v>
      </c>
      <c r="F915" t="s">
        <v>7515</v>
      </c>
      <c r="G915" t="s">
        <v>4997</v>
      </c>
      <c r="H915">
        <v>0</v>
      </c>
    </row>
    <row r="916" spans="1:8" x14ac:dyDescent="0.25">
      <c r="A916" t="s">
        <v>4962</v>
      </c>
      <c r="B916" s="1" t="s">
        <v>8472</v>
      </c>
      <c r="C916" t="s">
        <v>1701</v>
      </c>
      <c r="D916" t="s">
        <v>3864</v>
      </c>
      <c r="E916" t="s">
        <v>7547</v>
      </c>
      <c r="F916" t="s">
        <v>7515</v>
      </c>
      <c r="G916" t="s">
        <v>4997</v>
      </c>
      <c r="H916">
        <v>0</v>
      </c>
    </row>
    <row r="917" spans="1:8" x14ac:dyDescent="0.25">
      <c r="A917" t="s">
        <v>4962</v>
      </c>
      <c r="B917" s="1" t="s">
        <v>8473</v>
      </c>
      <c r="C917" t="s">
        <v>1702</v>
      </c>
      <c r="D917" t="s">
        <v>3865</v>
      </c>
      <c r="E917" t="s">
        <v>7547</v>
      </c>
      <c r="F917" t="s">
        <v>7515</v>
      </c>
      <c r="G917" t="s">
        <v>4997</v>
      </c>
      <c r="H917">
        <v>0</v>
      </c>
    </row>
    <row r="918" spans="1:8" x14ac:dyDescent="0.25">
      <c r="A918" t="s">
        <v>4962</v>
      </c>
      <c r="B918" s="1" t="s">
        <v>8474</v>
      </c>
      <c r="C918" t="s">
        <v>1200</v>
      </c>
      <c r="D918" t="s">
        <v>2535</v>
      </c>
      <c r="E918" t="s">
        <v>7511</v>
      </c>
      <c r="F918" t="s">
        <v>7512</v>
      </c>
      <c r="G918" t="s">
        <v>7522</v>
      </c>
      <c r="H918">
        <v>0</v>
      </c>
    </row>
    <row r="919" spans="1:8" x14ac:dyDescent="0.25">
      <c r="A919" t="s">
        <v>4962</v>
      </c>
      <c r="B919" s="1" t="s">
        <v>8475</v>
      </c>
      <c r="C919" t="s">
        <v>1180</v>
      </c>
      <c r="D919" t="s">
        <v>3350</v>
      </c>
      <c r="E919" t="s">
        <v>7511</v>
      </c>
      <c r="F919" t="s">
        <v>7512</v>
      </c>
      <c r="G919" t="s">
        <v>7522</v>
      </c>
      <c r="H919">
        <v>0</v>
      </c>
    </row>
    <row r="920" spans="1:8" x14ac:dyDescent="0.25">
      <c r="A920" t="s">
        <v>4962</v>
      </c>
      <c r="B920" s="1" t="s">
        <v>8476</v>
      </c>
      <c r="C920" t="s">
        <v>1221</v>
      </c>
      <c r="D920" t="s">
        <v>3356</v>
      </c>
      <c r="E920" t="s">
        <v>7511</v>
      </c>
      <c r="F920" t="s">
        <v>7512</v>
      </c>
      <c r="G920" t="s">
        <v>7522</v>
      </c>
      <c r="H920">
        <v>0</v>
      </c>
    </row>
    <row r="921" spans="1:8" x14ac:dyDescent="0.25">
      <c r="A921" t="s">
        <v>4962</v>
      </c>
      <c r="B921" s="1" t="s">
        <v>8477</v>
      </c>
      <c r="C921" t="s">
        <v>864</v>
      </c>
      <c r="D921" t="s">
        <v>4053</v>
      </c>
      <c r="E921" t="s">
        <v>7514</v>
      </c>
      <c r="F921" t="s">
        <v>8166</v>
      </c>
      <c r="G921" t="s">
        <v>4999</v>
      </c>
      <c r="H921">
        <v>0</v>
      </c>
    </row>
    <row r="922" spans="1:8" x14ac:dyDescent="0.25">
      <c r="A922" t="s">
        <v>4962</v>
      </c>
      <c r="B922" s="1" t="s">
        <v>8478</v>
      </c>
      <c r="C922" t="s">
        <v>1224</v>
      </c>
      <c r="D922" t="s">
        <v>2894</v>
      </c>
      <c r="E922" t="s">
        <v>7511</v>
      </c>
      <c r="F922" t="s">
        <v>7512</v>
      </c>
      <c r="G922" t="s">
        <v>7522</v>
      </c>
      <c r="H922">
        <v>0</v>
      </c>
    </row>
    <row r="923" spans="1:8" x14ac:dyDescent="0.25">
      <c r="A923" t="s">
        <v>4962</v>
      </c>
      <c r="B923" s="1" t="s">
        <v>8479</v>
      </c>
      <c r="C923" t="s">
        <v>1730</v>
      </c>
      <c r="D923" t="s">
        <v>3892</v>
      </c>
      <c r="E923" t="s">
        <v>7514</v>
      </c>
      <c r="F923" t="s">
        <v>7515</v>
      </c>
      <c r="G923" t="s">
        <v>7545</v>
      </c>
      <c r="H923">
        <v>0</v>
      </c>
    </row>
    <row r="924" spans="1:8" x14ac:dyDescent="0.25">
      <c r="A924" t="s">
        <v>4962</v>
      </c>
      <c r="B924" s="1" t="s">
        <v>8480</v>
      </c>
      <c r="C924" t="s">
        <v>26</v>
      </c>
      <c r="D924" t="s">
        <v>2424</v>
      </c>
      <c r="E924" t="s">
        <v>7547</v>
      </c>
      <c r="F924" t="s">
        <v>7515</v>
      </c>
      <c r="G924" t="s">
        <v>4999</v>
      </c>
      <c r="H924">
        <v>0</v>
      </c>
    </row>
    <row r="925" spans="1:8" x14ac:dyDescent="0.25">
      <c r="A925" t="s">
        <v>4962</v>
      </c>
      <c r="B925" s="1" t="s">
        <v>8481</v>
      </c>
      <c r="C925" t="s">
        <v>701</v>
      </c>
      <c r="D925" t="s">
        <v>3012</v>
      </c>
      <c r="E925" t="s">
        <v>7511</v>
      </c>
      <c r="F925" t="s">
        <v>7512</v>
      </c>
      <c r="G925" t="s">
        <v>4998</v>
      </c>
      <c r="H925">
        <v>0</v>
      </c>
    </row>
    <row r="926" spans="1:8" x14ac:dyDescent="0.25">
      <c r="A926" t="s">
        <v>4962</v>
      </c>
      <c r="B926" s="1" t="s">
        <v>8482</v>
      </c>
      <c r="C926" t="s">
        <v>702</v>
      </c>
      <c r="D926" t="s">
        <v>3013</v>
      </c>
      <c r="E926" t="s">
        <v>7511</v>
      </c>
      <c r="F926" t="s">
        <v>7512</v>
      </c>
      <c r="G926" t="s">
        <v>4998</v>
      </c>
      <c r="H926">
        <v>0</v>
      </c>
    </row>
    <row r="927" spans="1:8" x14ac:dyDescent="0.25">
      <c r="A927" t="s">
        <v>4962</v>
      </c>
      <c r="B927" s="1" t="s">
        <v>8483</v>
      </c>
      <c r="C927" t="s">
        <v>703</v>
      </c>
      <c r="D927" t="s">
        <v>3014</v>
      </c>
      <c r="E927" t="s">
        <v>7511</v>
      </c>
      <c r="F927" t="s">
        <v>7512</v>
      </c>
      <c r="G927" t="s">
        <v>4998</v>
      </c>
      <c r="H927">
        <v>0</v>
      </c>
    </row>
    <row r="928" spans="1:8" x14ac:dyDescent="0.25">
      <c r="A928" t="s">
        <v>4962</v>
      </c>
      <c r="B928" s="1" t="s">
        <v>8484</v>
      </c>
      <c r="C928" t="s">
        <v>704</v>
      </c>
      <c r="D928" t="s">
        <v>3015</v>
      </c>
      <c r="E928" t="s">
        <v>7511</v>
      </c>
      <c r="F928" t="s">
        <v>7512</v>
      </c>
      <c r="G928" t="s">
        <v>4998</v>
      </c>
      <c r="H928">
        <v>0</v>
      </c>
    </row>
    <row r="929" spans="1:8" x14ac:dyDescent="0.25">
      <c r="A929" t="s">
        <v>4962</v>
      </c>
      <c r="B929" s="1" t="s">
        <v>8485</v>
      </c>
      <c r="C929" t="s">
        <v>705</v>
      </c>
      <c r="D929" t="s">
        <v>3016</v>
      </c>
      <c r="E929" t="s">
        <v>7511</v>
      </c>
      <c r="F929" t="s">
        <v>7512</v>
      </c>
      <c r="G929" t="s">
        <v>4998</v>
      </c>
      <c r="H929">
        <v>0</v>
      </c>
    </row>
    <row r="930" spans="1:8" x14ac:dyDescent="0.25">
      <c r="A930" t="s">
        <v>4962</v>
      </c>
      <c r="B930" s="1" t="s">
        <v>8486</v>
      </c>
      <c r="C930" t="s">
        <v>706</v>
      </c>
      <c r="D930" t="s">
        <v>3017</v>
      </c>
      <c r="E930" t="s">
        <v>7511</v>
      </c>
      <c r="F930" t="s">
        <v>7512</v>
      </c>
      <c r="G930" t="s">
        <v>4998</v>
      </c>
      <c r="H930">
        <v>0</v>
      </c>
    </row>
    <row r="931" spans="1:8" x14ac:dyDescent="0.25">
      <c r="A931" t="s">
        <v>4962</v>
      </c>
      <c r="B931" s="1" t="s">
        <v>8487</v>
      </c>
      <c r="C931" t="s">
        <v>707</v>
      </c>
      <c r="D931" t="s">
        <v>3018</v>
      </c>
      <c r="E931" t="s">
        <v>7511</v>
      </c>
      <c r="F931" t="s">
        <v>7512</v>
      </c>
      <c r="G931" t="s">
        <v>4998</v>
      </c>
      <c r="H931">
        <v>0</v>
      </c>
    </row>
    <row r="932" spans="1:8" x14ac:dyDescent="0.25">
      <c r="A932" t="s">
        <v>4962</v>
      </c>
      <c r="B932" s="1" t="s">
        <v>8488</v>
      </c>
      <c r="C932" t="s">
        <v>708</v>
      </c>
      <c r="D932" t="s">
        <v>3019</v>
      </c>
      <c r="E932" t="s">
        <v>7511</v>
      </c>
      <c r="F932" t="s">
        <v>7512</v>
      </c>
      <c r="G932" t="s">
        <v>4998</v>
      </c>
      <c r="H932">
        <v>0</v>
      </c>
    </row>
    <row r="933" spans="1:8" x14ac:dyDescent="0.25">
      <c r="A933" t="s">
        <v>4962</v>
      </c>
      <c r="B933" s="1" t="s">
        <v>8489</v>
      </c>
      <c r="C933" t="s">
        <v>709</v>
      </c>
      <c r="D933" t="s">
        <v>3020</v>
      </c>
      <c r="E933" t="s">
        <v>7511</v>
      </c>
      <c r="F933" t="s">
        <v>7512</v>
      </c>
      <c r="G933" t="s">
        <v>4998</v>
      </c>
      <c r="H933">
        <v>0</v>
      </c>
    </row>
    <row r="934" spans="1:8" x14ac:dyDescent="0.25">
      <c r="A934" t="s">
        <v>4962</v>
      </c>
      <c r="B934" s="1" t="s">
        <v>8490</v>
      </c>
      <c r="C934" t="s">
        <v>710</v>
      </c>
      <c r="D934" t="s">
        <v>3021</v>
      </c>
      <c r="E934" t="s">
        <v>7511</v>
      </c>
      <c r="F934" t="s">
        <v>7512</v>
      </c>
      <c r="G934" t="s">
        <v>4998</v>
      </c>
      <c r="H934">
        <v>0</v>
      </c>
    </row>
    <row r="935" spans="1:8" x14ac:dyDescent="0.25">
      <c r="A935" t="s">
        <v>4962</v>
      </c>
      <c r="B935" s="1" t="s">
        <v>8491</v>
      </c>
      <c r="C935" t="s">
        <v>711</v>
      </c>
      <c r="D935" t="s">
        <v>3022</v>
      </c>
      <c r="E935" t="s">
        <v>7511</v>
      </c>
      <c r="F935" t="s">
        <v>7512</v>
      </c>
      <c r="G935" t="s">
        <v>4998</v>
      </c>
      <c r="H935">
        <v>0</v>
      </c>
    </row>
    <row r="936" spans="1:8" x14ac:dyDescent="0.25">
      <c r="A936" t="s">
        <v>4962</v>
      </c>
      <c r="B936" s="1" t="s">
        <v>8492</v>
      </c>
      <c r="C936" t="s">
        <v>712</v>
      </c>
      <c r="D936" t="s">
        <v>3023</v>
      </c>
      <c r="E936" t="s">
        <v>7511</v>
      </c>
      <c r="F936" t="s">
        <v>7512</v>
      </c>
      <c r="G936" t="s">
        <v>4998</v>
      </c>
      <c r="H936">
        <v>0</v>
      </c>
    </row>
    <row r="937" spans="1:8" x14ac:dyDescent="0.25">
      <c r="A937" t="s">
        <v>4962</v>
      </c>
      <c r="B937" s="1" t="s">
        <v>8493</v>
      </c>
      <c r="C937" t="s">
        <v>713</v>
      </c>
      <c r="D937" t="s">
        <v>3024</v>
      </c>
      <c r="E937" t="s">
        <v>7511</v>
      </c>
      <c r="F937" t="s">
        <v>7512</v>
      </c>
      <c r="G937" t="s">
        <v>4998</v>
      </c>
      <c r="H937">
        <v>0</v>
      </c>
    </row>
    <row r="938" spans="1:8" x14ac:dyDescent="0.25">
      <c r="A938" t="s">
        <v>4962</v>
      </c>
      <c r="B938" s="1" t="s">
        <v>8494</v>
      </c>
      <c r="C938" t="s">
        <v>714</v>
      </c>
      <c r="D938" t="s">
        <v>3025</v>
      </c>
      <c r="E938" t="s">
        <v>7511</v>
      </c>
      <c r="F938" t="s">
        <v>7512</v>
      </c>
      <c r="G938" t="s">
        <v>4998</v>
      </c>
      <c r="H938">
        <v>0</v>
      </c>
    </row>
    <row r="939" spans="1:8" x14ac:dyDescent="0.25">
      <c r="A939" t="s">
        <v>4962</v>
      </c>
      <c r="B939" s="1" t="s">
        <v>8495</v>
      </c>
      <c r="C939" t="s">
        <v>715</v>
      </c>
      <c r="D939" t="s">
        <v>3026</v>
      </c>
      <c r="E939" t="s">
        <v>7511</v>
      </c>
      <c r="F939" t="s">
        <v>7512</v>
      </c>
      <c r="G939" t="s">
        <v>4998</v>
      </c>
      <c r="H939">
        <v>0</v>
      </c>
    </row>
    <row r="940" spans="1:8" x14ac:dyDescent="0.25">
      <c r="A940" t="s">
        <v>4962</v>
      </c>
      <c r="B940" s="1" t="s">
        <v>8496</v>
      </c>
      <c r="C940" t="s">
        <v>716</v>
      </c>
      <c r="D940" t="s">
        <v>3027</v>
      </c>
      <c r="E940" t="s">
        <v>7511</v>
      </c>
      <c r="F940" t="s">
        <v>7512</v>
      </c>
      <c r="G940" t="s">
        <v>4998</v>
      </c>
      <c r="H940">
        <v>0</v>
      </c>
    </row>
    <row r="941" spans="1:8" x14ac:dyDescent="0.25">
      <c r="A941" t="s">
        <v>4962</v>
      </c>
      <c r="B941" s="1" t="s">
        <v>8497</v>
      </c>
      <c r="C941" t="s">
        <v>717</v>
      </c>
      <c r="D941" t="s">
        <v>3028</v>
      </c>
      <c r="E941" t="s">
        <v>7511</v>
      </c>
      <c r="F941" t="s">
        <v>7512</v>
      </c>
      <c r="G941" t="s">
        <v>4998</v>
      </c>
      <c r="H941">
        <v>0</v>
      </c>
    </row>
    <row r="942" spans="1:8" x14ac:dyDescent="0.25">
      <c r="A942" t="s">
        <v>4962</v>
      </c>
      <c r="B942" s="1" t="s">
        <v>8498</v>
      </c>
      <c r="C942" t="s">
        <v>718</v>
      </c>
      <c r="D942" t="s">
        <v>3029</v>
      </c>
      <c r="E942" t="s">
        <v>7511</v>
      </c>
      <c r="F942" t="s">
        <v>7512</v>
      </c>
      <c r="G942" t="s">
        <v>4998</v>
      </c>
      <c r="H942">
        <v>0</v>
      </c>
    </row>
    <row r="943" spans="1:8" x14ac:dyDescent="0.25">
      <c r="A943" t="s">
        <v>4962</v>
      </c>
      <c r="B943" s="1" t="s">
        <v>8499</v>
      </c>
      <c r="C943" t="s">
        <v>27</v>
      </c>
      <c r="D943" t="s">
        <v>2425</v>
      </c>
      <c r="E943" t="s">
        <v>7547</v>
      </c>
      <c r="F943" t="s">
        <v>7515</v>
      </c>
      <c r="G943" t="s">
        <v>4999</v>
      </c>
      <c r="H943">
        <v>0</v>
      </c>
    </row>
    <row r="944" spans="1:8" x14ac:dyDescent="0.25">
      <c r="A944" t="s">
        <v>4962</v>
      </c>
      <c r="B944" s="1" t="s">
        <v>8500</v>
      </c>
      <c r="C944" t="s">
        <v>28</v>
      </c>
      <c r="D944" t="s">
        <v>8501</v>
      </c>
      <c r="E944" t="s">
        <v>7547</v>
      </c>
      <c r="F944" t="s">
        <v>7515</v>
      </c>
      <c r="G944" t="s">
        <v>7513</v>
      </c>
      <c r="H944">
        <v>0</v>
      </c>
    </row>
    <row r="945" spans="1:8" x14ac:dyDescent="0.25">
      <c r="A945" t="s">
        <v>4962</v>
      </c>
      <c r="B945" s="1" t="s">
        <v>8502</v>
      </c>
      <c r="C945" t="s">
        <v>2271</v>
      </c>
      <c r="D945" t="s">
        <v>8503</v>
      </c>
      <c r="E945" t="s">
        <v>7514</v>
      </c>
      <c r="F945" t="s">
        <v>7512</v>
      </c>
      <c r="G945" t="s">
        <v>4999</v>
      </c>
      <c r="H945">
        <v>0</v>
      </c>
    </row>
    <row r="946" spans="1:8" x14ac:dyDescent="0.25">
      <c r="A946" t="s">
        <v>4962</v>
      </c>
      <c r="B946" s="1" t="s">
        <v>8504</v>
      </c>
      <c r="C946" t="s">
        <v>2272</v>
      </c>
      <c r="D946" t="s">
        <v>8505</v>
      </c>
      <c r="E946" t="s">
        <v>7514</v>
      </c>
      <c r="F946" t="s">
        <v>7512</v>
      </c>
      <c r="G946" t="s">
        <v>4999</v>
      </c>
      <c r="H946">
        <v>0</v>
      </c>
    </row>
    <row r="947" spans="1:8" x14ac:dyDescent="0.25">
      <c r="A947" t="s">
        <v>4962</v>
      </c>
      <c r="B947" s="1" t="s">
        <v>8506</v>
      </c>
      <c r="C947" t="s">
        <v>267</v>
      </c>
      <c r="D947" t="s">
        <v>2631</v>
      </c>
      <c r="E947" t="s">
        <v>7547</v>
      </c>
      <c r="F947" t="s">
        <v>7515</v>
      </c>
      <c r="G947" t="s">
        <v>4999</v>
      </c>
      <c r="H947">
        <v>0</v>
      </c>
    </row>
    <row r="948" spans="1:8" x14ac:dyDescent="0.25">
      <c r="A948" t="s">
        <v>4962</v>
      </c>
      <c r="B948" s="1" t="s">
        <v>8507</v>
      </c>
      <c r="C948" t="s">
        <v>268</v>
      </c>
      <c r="D948" t="s">
        <v>2632</v>
      </c>
      <c r="E948" t="s">
        <v>7547</v>
      </c>
      <c r="F948" t="s">
        <v>7515</v>
      </c>
      <c r="G948" t="s">
        <v>4999</v>
      </c>
      <c r="H948">
        <v>0</v>
      </c>
    </row>
    <row r="949" spans="1:8" x14ac:dyDescent="0.25">
      <c r="A949" t="s">
        <v>4962</v>
      </c>
      <c r="B949" s="1" t="s">
        <v>8508</v>
      </c>
      <c r="C949" t="s">
        <v>269</v>
      </c>
      <c r="D949" t="s">
        <v>2633</v>
      </c>
      <c r="E949" t="s">
        <v>7547</v>
      </c>
      <c r="F949" t="s">
        <v>7515</v>
      </c>
      <c r="G949" t="s">
        <v>4999</v>
      </c>
      <c r="H949">
        <v>0</v>
      </c>
    </row>
    <row r="950" spans="1:8" x14ac:dyDescent="0.25">
      <c r="A950" t="s">
        <v>4962</v>
      </c>
      <c r="B950" s="1" t="s">
        <v>8509</v>
      </c>
      <c r="C950" t="s">
        <v>270</v>
      </c>
      <c r="D950" t="s">
        <v>2634</v>
      </c>
      <c r="E950" t="s">
        <v>7547</v>
      </c>
      <c r="F950" t="s">
        <v>7515</v>
      </c>
      <c r="G950" t="s">
        <v>4999</v>
      </c>
      <c r="H950">
        <v>0</v>
      </c>
    </row>
    <row r="951" spans="1:8" x14ac:dyDescent="0.25">
      <c r="A951" t="s">
        <v>4962</v>
      </c>
      <c r="B951" s="1" t="s">
        <v>8510</v>
      </c>
      <c r="C951" t="s">
        <v>271</v>
      </c>
      <c r="D951" t="s">
        <v>2635</v>
      </c>
      <c r="E951" t="s">
        <v>7547</v>
      </c>
      <c r="F951" t="s">
        <v>7515</v>
      </c>
      <c r="G951" t="s">
        <v>4999</v>
      </c>
      <c r="H951">
        <v>0</v>
      </c>
    </row>
    <row r="952" spans="1:8" x14ac:dyDescent="0.25">
      <c r="A952" t="s">
        <v>4962</v>
      </c>
      <c r="B952" s="1" t="s">
        <v>8511</v>
      </c>
      <c r="C952" t="s">
        <v>272</v>
      </c>
      <c r="D952" t="s">
        <v>2636</v>
      </c>
      <c r="E952" t="s">
        <v>7547</v>
      </c>
      <c r="F952" t="s">
        <v>7515</v>
      </c>
      <c r="G952" t="s">
        <v>4999</v>
      </c>
      <c r="H952">
        <v>0</v>
      </c>
    </row>
    <row r="953" spans="1:8" x14ac:dyDescent="0.25">
      <c r="A953" t="s">
        <v>4962</v>
      </c>
      <c r="B953" s="1" t="s">
        <v>8512</v>
      </c>
      <c r="C953" t="s">
        <v>273</v>
      </c>
      <c r="D953" t="s">
        <v>2637</v>
      </c>
      <c r="E953" t="s">
        <v>7547</v>
      </c>
      <c r="F953" t="s">
        <v>7515</v>
      </c>
      <c r="G953" t="s">
        <v>4999</v>
      </c>
      <c r="H953">
        <v>0</v>
      </c>
    </row>
    <row r="954" spans="1:8" x14ac:dyDescent="0.25">
      <c r="A954" t="s">
        <v>4962</v>
      </c>
      <c r="B954" s="1" t="s">
        <v>8513</v>
      </c>
      <c r="C954" t="s">
        <v>274</v>
      </c>
      <c r="D954" t="s">
        <v>2638</v>
      </c>
      <c r="E954" t="s">
        <v>7547</v>
      </c>
      <c r="F954" t="s">
        <v>7515</v>
      </c>
      <c r="G954" t="s">
        <v>4999</v>
      </c>
      <c r="H954">
        <v>0</v>
      </c>
    </row>
    <row r="955" spans="1:8" x14ac:dyDescent="0.25">
      <c r="A955" t="s">
        <v>4962</v>
      </c>
      <c r="B955" s="1" t="s">
        <v>8514</v>
      </c>
      <c r="C955" t="s">
        <v>275</v>
      </c>
      <c r="D955" t="s">
        <v>2639</v>
      </c>
      <c r="E955" t="s">
        <v>7547</v>
      </c>
      <c r="F955" t="s">
        <v>7515</v>
      </c>
      <c r="G955" t="s">
        <v>4999</v>
      </c>
      <c r="H955">
        <v>0</v>
      </c>
    </row>
    <row r="956" spans="1:8" x14ac:dyDescent="0.25">
      <c r="A956" t="s">
        <v>4962</v>
      </c>
      <c r="B956" s="1" t="s">
        <v>8515</v>
      </c>
      <c r="C956" t="s">
        <v>29</v>
      </c>
      <c r="D956" t="s">
        <v>8516</v>
      </c>
      <c r="E956" t="s">
        <v>7547</v>
      </c>
      <c r="F956" t="s">
        <v>7515</v>
      </c>
      <c r="G956" t="s">
        <v>7513</v>
      </c>
      <c r="H956">
        <v>0</v>
      </c>
    </row>
    <row r="957" spans="1:8" x14ac:dyDescent="0.25">
      <c r="A957" t="s">
        <v>4962</v>
      </c>
      <c r="B957" s="1" t="s">
        <v>8517</v>
      </c>
      <c r="C957" t="s">
        <v>2009</v>
      </c>
      <c r="D957" t="s">
        <v>4155</v>
      </c>
      <c r="E957" t="s">
        <v>7547</v>
      </c>
      <c r="F957" t="s">
        <v>7515</v>
      </c>
      <c r="G957" t="s">
        <v>4999</v>
      </c>
      <c r="H957">
        <v>0</v>
      </c>
    </row>
    <row r="958" spans="1:8" x14ac:dyDescent="0.25">
      <c r="A958" t="s">
        <v>4962</v>
      </c>
      <c r="B958" s="1" t="s">
        <v>8518</v>
      </c>
      <c r="C958" t="s">
        <v>2010</v>
      </c>
      <c r="D958" t="s">
        <v>4156</v>
      </c>
      <c r="E958" t="s">
        <v>7547</v>
      </c>
      <c r="F958" t="s">
        <v>7515</v>
      </c>
      <c r="G958" t="s">
        <v>4999</v>
      </c>
      <c r="H958">
        <v>0</v>
      </c>
    </row>
    <row r="959" spans="1:8" x14ac:dyDescent="0.25">
      <c r="A959" t="s">
        <v>4962</v>
      </c>
      <c r="B959" s="1" t="s">
        <v>8519</v>
      </c>
      <c r="C959" t="s">
        <v>1368</v>
      </c>
      <c r="D959" t="s">
        <v>3549</v>
      </c>
      <c r="E959" t="s">
        <v>7547</v>
      </c>
      <c r="F959" t="s">
        <v>7515</v>
      </c>
      <c r="G959" t="s">
        <v>4997</v>
      </c>
      <c r="H959">
        <v>0</v>
      </c>
    </row>
    <row r="960" spans="1:8" x14ac:dyDescent="0.25">
      <c r="A960" t="s">
        <v>4962</v>
      </c>
      <c r="B960" s="1" t="s">
        <v>8520</v>
      </c>
      <c r="C960" t="s">
        <v>1369</v>
      </c>
      <c r="D960" t="s">
        <v>8521</v>
      </c>
      <c r="E960" t="s">
        <v>7547</v>
      </c>
      <c r="F960" t="s">
        <v>7515</v>
      </c>
      <c r="G960" t="s">
        <v>4997</v>
      </c>
      <c r="H960">
        <v>0</v>
      </c>
    </row>
    <row r="961" spans="1:8" x14ac:dyDescent="0.25">
      <c r="A961" t="s">
        <v>4962</v>
      </c>
      <c r="B961" s="1" t="s">
        <v>8522</v>
      </c>
      <c r="C961" t="s">
        <v>2124</v>
      </c>
      <c r="D961" t="s">
        <v>4262</v>
      </c>
      <c r="E961" t="s">
        <v>7514</v>
      </c>
      <c r="F961" t="s">
        <v>8166</v>
      </c>
      <c r="G961" t="s">
        <v>4999</v>
      </c>
      <c r="H961">
        <v>0</v>
      </c>
    </row>
    <row r="962" spans="1:8" x14ac:dyDescent="0.25">
      <c r="A962" t="s">
        <v>4962</v>
      </c>
      <c r="B962" s="1" t="s">
        <v>8523</v>
      </c>
      <c r="C962" t="s">
        <v>2125</v>
      </c>
      <c r="D962" t="s">
        <v>4263</v>
      </c>
      <c r="E962" t="s">
        <v>7514</v>
      </c>
      <c r="F962" t="s">
        <v>8166</v>
      </c>
      <c r="G962" t="s">
        <v>4999</v>
      </c>
      <c r="H962">
        <v>0</v>
      </c>
    </row>
    <row r="963" spans="1:8" x14ac:dyDescent="0.25">
      <c r="A963" t="s">
        <v>4962</v>
      </c>
      <c r="B963" s="1" t="s">
        <v>8524</v>
      </c>
      <c r="C963" t="s">
        <v>2126</v>
      </c>
      <c r="D963" t="s">
        <v>4264</v>
      </c>
      <c r="E963" t="s">
        <v>7514</v>
      </c>
      <c r="F963" t="s">
        <v>8166</v>
      </c>
      <c r="G963" t="s">
        <v>4999</v>
      </c>
      <c r="H963">
        <v>0</v>
      </c>
    </row>
    <row r="964" spans="1:8" x14ac:dyDescent="0.25">
      <c r="A964" t="s">
        <v>4962</v>
      </c>
      <c r="B964" s="1" t="s">
        <v>8525</v>
      </c>
      <c r="C964" t="s">
        <v>2127</v>
      </c>
      <c r="D964" t="s">
        <v>4265</v>
      </c>
      <c r="E964" t="s">
        <v>7514</v>
      </c>
      <c r="F964" t="s">
        <v>8166</v>
      </c>
      <c r="G964" t="s">
        <v>4999</v>
      </c>
      <c r="H964">
        <v>0</v>
      </c>
    </row>
    <row r="965" spans="1:8" x14ac:dyDescent="0.25">
      <c r="A965" t="s">
        <v>4962</v>
      </c>
      <c r="B965" s="1" t="s">
        <v>8526</v>
      </c>
      <c r="C965" t="s">
        <v>2128</v>
      </c>
      <c r="D965" t="s">
        <v>4266</v>
      </c>
      <c r="E965" t="s">
        <v>7514</v>
      </c>
      <c r="F965" t="s">
        <v>8166</v>
      </c>
      <c r="G965" t="s">
        <v>4999</v>
      </c>
      <c r="H965">
        <v>0</v>
      </c>
    </row>
    <row r="966" spans="1:8" x14ac:dyDescent="0.25">
      <c r="A966" t="s">
        <v>4962</v>
      </c>
      <c r="B966" s="1" t="s">
        <v>8527</v>
      </c>
      <c r="C966" t="s">
        <v>1371</v>
      </c>
      <c r="D966" t="s">
        <v>3551</v>
      </c>
      <c r="E966" t="s">
        <v>7547</v>
      </c>
      <c r="F966" t="s">
        <v>7515</v>
      </c>
      <c r="G966" t="s">
        <v>4997</v>
      </c>
      <c r="H966">
        <v>0</v>
      </c>
    </row>
    <row r="967" spans="1:8" x14ac:dyDescent="0.25">
      <c r="A967" t="s">
        <v>4962</v>
      </c>
      <c r="B967" s="1" t="s">
        <v>8528</v>
      </c>
      <c r="C967" t="s">
        <v>2129</v>
      </c>
      <c r="D967" t="s">
        <v>4267</v>
      </c>
      <c r="E967" t="s">
        <v>7514</v>
      </c>
      <c r="F967" t="s">
        <v>8166</v>
      </c>
      <c r="G967" t="s">
        <v>4999</v>
      </c>
      <c r="H967">
        <v>0</v>
      </c>
    </row>
    <row r="968" spans="1:8" x14ac:dyDescent="0.25">
      <c r="A968" t="s">
        <v>4962</v>
      </c>
      <c r="B968" s="1" t="s">
        <v>8529</v>
      </c>
      <c r="C968" t="s">
        <v>2130</v>
      </c>
      <c r="D968" t="s">
        <v>4268</v>
      </c>
      <c r="E968" t="s">
        <v>7514</v>
      </c>
      <c r="F968" t="s">
        <v>8166</v>
      </c>
      <c r="G968" t="s">
        <v>4999</v>
      </c>
      <c r="H968">
        <v>0</v>
      </c>
    </row>
    <row r="969" spans="1:8" x14ac:dyDescent="0.25">
      <c r="A969" t="s">
        <v>4962</v>
      </c>
      <c r="B969" s="1" t="s">
        <v>8530</v>
      </c>
      <c r="C969" t="s">
        <v>2131</v>
      </c>
      <c r="D969" t="s">
        <v>4269</v>
      </c>
      <c r="E969" t="s">
        <v>7511</v>
      </c>
      <c r="F969" t="s">
        <v>7512</v>
      </c>
      <c r="G969" t="s">
        <v>4999</v>
      </c>
      <c r="H969">
        <v>0</v>
      </c>
    </row>
    <row r="970" spans="1:8" x14ac:dyDescent="0.25">
      <c r="A970" t="s">
        <v>4962</v>
      </c>
      <c r="B970" s="1" t="s">
        <v>8531</v>
      </c>
      <c r="C970" t="s">
        <v>2132</v>
      </c>
      <c r="D970" t="s">
        <v>4270</v>
      </c>
      <c r="E970" t="s">
        <v>7511</v>
      </c>
      <c r="F970" t="s">
        <v>7512</v>
      </c>
      <c r="G970" t="s">
        <v>4999</v>
      </c>
      <c r="H970">
        <v>0</v>
      </c>
    </row>
    <row r="971" spans="1:8" x14ac:dyDescent="0.25">
      <c r="A971" t="s">
        <v>4962</v>
      </c>
      <c r="B971" s="1" t="s">
        <v>8532</v>
      </c>
      <c r="C971" t="s">
        <v>2133</v>
      </c>
      <c r="D971" t="s">
        <v>4271</v>
      </c>
      <c r="E971" t="s">
        <v>7511</v>
      </c>
      <c r="F971" t="s">
        <v>7512</v>
      </c>
      <c r="G971" t="s">
        <v>4999</v>
      </c>
      <c r="H971">
        <v>0</v>
      </c>
    </row>
    <row r="972" spans="1:8" x14ac:dyDescent="0.25">
      <c r="A972" t="s">
        <v>4962</v>
      </c>
      <c r="B972" s="1" t="s">
        <v>8533</v>
      </c>
      <c r="C972" t="s">
        <v>2134</v>
      </c>
      <c r="D972" t="s">
        <v>4272</v>
      </c>
      <c r="E972" t="s">
        <v>7511</v>
      </c>
      <c r="F972" t="s">
        <v>7512</v>
      </c>
      <c r="G972" t="s">
        <v>4999</v>
      </c>
      <c r="H972">
        <v>0</v>
      </c>
    </row>
    <row r="973" spans="1:8" x14ac:dyDescent="0.25">
      <c r="A973" t="s">
        <v>4962</v>
      </c>
      <c r="B973" s="1" t="s">
        <v>8534</v>
      </c>
      <c r="C973" t="s">
        <v>2135</v>
      </c>
      <c r="D973" t="s">
        <v>4273</v>
      </c>
      <c r="E973" t="s">
        <v>7511</v>
      </c>
      <c r="F973" t="s">
        <v>7512</v>
      </c>
      <c r="G973" t="s">
        <v>4999</v>
      </c>
      <c r="H973">
        <v>0</v>
      </c>
    </row>
    <row r="974" spans="1:8" x14ac:dyDescent="0.25">
      <c r="A974" t="s">
        <v>4962</v>
      </c>
      <c r="B974" s="1" t="s">
        <v>8535</v>
      </c>
      <c r="C974" t="s">
        <v>1372</v>
      </c>
      <c r="D974" t="s">
        <v>3552</v>
      </c>
      <c r="E974" t="s">
        <v>7547</v>
      </c>
      <c r="F974" t="s">
        <v>7515</v>
      </c>
      <c r="G974" t="s">
        <v>4997</v>
      </c>
      <c r="H974">
        <v>0</v>
      </c>
    </row>
    <row r="975" spans="1:8" x14ac:dyDescent="0.25">
      <c r="A975" t="s">
        <v>4962</v>
      </c>
      <c r="B975" s="1" t="s">
        <v>8536</v>
      </c>
      <c r="C975" t="s">
        <v>2136</v>
      </c>
      <c r="D975" t="s">
        <v>4274</v>
      </c>
      <c r="E975" t="s">
        <v>7511</v>
      </c>
      <c r="F975" t="s">
        <v>7512</v>
      </c>
      <c r="G975" t="s">
        <v>4999</v>
      </c>
      <c r="H975">
        <v>0</v>
      </c>
    </row>
    <row r="976" spans="1:8" x14ac:dyDescent="0.25">
      <c r="A976" t="s">
        <v>4962</v>
      </c>
      <c r="B976" s="1" t="s">
        <v>8537</v>
      </c>
      <c r="C976" t="s">
        <v>2137</v>
      </c>
      <c r="D976" t="s">
        <v>4275</v>
      </c>
      <c r="E976" t="s">
        <v>7511</v>
      </c>
      <c r="F976" t="s">
        <v>7512</v>
      </c>
      <c r="G976" t="s">
        <v>4999</v>
      </c>
      <c r="H976">
        <v>0</v>
      </c>
    </row>
    <row r="977" spans="1:8" x14ac:dyDescent="0.25">
      <c r="A977" t="s">
        <v>4962</v>
      </c>
      <c r="B977" s="1" t="s">
        <v>8538</v>
      </c>
      <c r="C977" t="s">
        <v>2138</v>
      </c>
      <c r="D977" t="s">
        <v>4276</v>
      </c>
      <c r="E977" t="s">
        <v>7511</v>
      </c>
      <c r="F977" t="s">
        <v>7512</v>
      </c>
      <c r="G977" t="s">
        <v>4999</v>
      </c>
      <c r="H977">
        <v>0</v>
      </c>
    </row>
    <row r="978" spans="1:8" x14ac:dyDescent="0.25">
      <c r="A978" t="s">
        <v>4962</v>
      </c>
      <c r="B978" s="1" t="s">
        <v>8539</v>
      </c>
      <c r="C978" t="s">
        <v>2139</v>
      </c>
      <c r="D978" t="s">
        <v>4277</v>
      </c>
      <c r="E978" t="s">
        <v>7511</v>
      </c>
      <c r="F978" t="s">
        <v>7512</v>
      </c>
      <c r="G978" t="s">
        <v>4999</v>
      </c>
      <c r="H978">
        <v>0</v>
      </c>
    </row>
    <row r="979" spans="1:8" x14ac:dyDescent="0.25">
      <c r="A979" t="s">
        <v>4962</v>
      </c>
      <c r="B979" s="1" t="s">
        <v>8540</v>
      </c>
      <c r="C979" t="s">
        <v>2140</v>
      </c>
      <c r="D979" t="s">
        <v>4278</v>
      </c>
      <c r="E979" t="s">
        <v>7511</v>
      </c>
      <c r="F979" t="s">
        <v>7512</v>
      </c>
      <c r="G979" t="s">
        <v>4999</v>
      </c>
      <c r="H979">
        <v>0</v>
      </c>
    </row>
    <row r="980" spans="1:8" x14ac:dyDescent="0.25">
      <c r="A980" t="s">
        <v>4962</v>
      </c>
      <c r="B980" s="1" t="s">
        <v>8541</v>
      </c>
      <c r="C980" t="s">
        <v>2141</v>
      </c>
      <c r="D980" t="s">
        <v>4279</v>
      </c>
      <c r="E980" t="s">
        <v>7511</v>
      </c>
      <c r="F980" t="s">
        <v>7512</v>
      </c>
      <c r="G980" t="s">
        <v>4999</v>
      </c>
      <c r="H980">
        <v>0</v>
      </c>
    </row>
    <row r="981" spans="1:8" x14ac:dyDescent="0.25">
      <c r="A981" t="s">
        <v>4962</v>
      </c>
      <c r="B981" s="1" t="s">
        <v>8542</v>
      </c>
      <c r="C981" t="s">
        <v>2011</v>
      </c>
      <c r="D981" t="s">
        <v>4157</v>
      </c>
      <c r="E981" t="s">
        <v>7547</v>
      </c>
      <c r="F981" t="s">
        <v>7515</v>
      </c>
      <c r="G981" t="s">
        <v>4999</v>
      </c>
      <c r="H981">
        <v>0</v>
      </c>
    </row>
    <row r="982" spans="1:8" x14ac:dyDescent="0.25">
      <c r="A982" t="s">
        <v>4962</v>
      </c>
      <c r="B982" s="1" t="s">
        <v>8543</v>
      </c>
      <c r="C982" t="s">
        <v>2142</v>
      </c>
      <c r="D982" t="s">
        <v>4280</v>
      </c>
      <c r="E982" t="s">
        <v>7511</v>
      </c>
      <c r="F982" t="s">
        <v>7512</v>
      </c>
      <c r="G982" t="s">
        <v>4999</v>
      </c>
      <c r="H982">
        <v>0</v>
      </c>
    </row>
    <row r="983" spans="1:8" x14ac:dyDescent="0.25">
      <c r="A983" t="s">
        <v>4962</v>
      </c>
      <c r="B983" s="1" t="s">
        <v>8544</v>
      </c>
      <c r="C983" t="s">
        <v>2143</v>
      </c>
      <c r="D983" t="s">
        <v>4281</v>
      </c>
      <c r="E983" t="s">
        <v>7514</v>
      </c>
      <c r="F983" t="s">
        <v>8166</v>
      </c>
      <c r="G983" t="s">
        <v>4999</v>
      </c>
      <c r="H983">
        <v>0</v>
      </c>
    </row>
    <row r="984" spans="1:8" x14ac:dyDescent="0.25">
      <c r="A984" t="s">
        <v>4962</v>
      </c>
      <c r="B984" s="1" t="s">
        <v>8545</v>
      </c>
      <c r="C984" t="s">
        <v>2144</v>
      </c>
      <c r="D984" t="s">
        <v>4282</v>
      </c>
      <c r="E984" t="s">
        <v>7514</v>
      </c>
      <c r="F984" t="s">
        <v>8166</v>
      </c>
      <c r="G984" t="s">
        <v>4999</v>
      </c>
      <c r="H984">
        <v>0</v>
      </c>
    </row>
    <row r="985" spans="1:8" x14ac:dyDescent="0.25">
      <c r="A985" t="s">
        <v>4962</v>
      </c>
      <c r="B985" s="1" t="s">
        <v>8546</v>
      </c>
      <c r="C985" t="s">
        <v>2145</v>
      </c>
      <c r="D985" t="s">
        <v>4283</v>
      </c>
      <c r="E985" t="s">
        <v>7514</v>
      </c>
      <c r="F985" t="s">
        <v>8166</v>
      </c>
      <c r="G985" t="s">
        <v>4999</v>
      </c>
      <c r="H985">
        <v>0</v>
      </c>
    </row>
    <row r="986" spans="1:8" x14ac:dyDescent="0.25">
      <c r="A986" t="s">
        <v>4962</v>
      </c>
      <c r="B986" s="1" t="s">
        <v>8547</v>
      </c>
      <c r="C986" t="s">
        <v>2146</v>
      </c>
      <c r="D986" t="s">
        <v>4284</v>
      </c>
      <c r="E986" t="s">
        <v>7514</v>
      </c>
      <c r="F986" t="s">
        <v>8166</v>
      </c>
      <c r="G986" t="s">
        <v>4999</v>
      </c>
      <c r="H986">
        <v>0</v>
      </c>
    </row>
    <row r="987" spans="1:8" x14ac:dyDescent="0.25">
      <c r="A987" t="s">
        <v>4962</v>
      </c>
      <c r="B987" s="1" t="s">
        <v>8548</v>
      </c>
      <c r="C987" t="s">
        <v>2147</v>
      </c>
      <c r="D987" t="s">
        <v>4285</v>
      </c>
      <c r="E987" t="s">
        <v>7514</v>
      </c>
      <c r="F987" t="s">
        <v>8166</v>
      </c>
      <c r="G987" t="s">
        <v>4999</v>
      </c>
      <c r="H987">
        <v>0</v>
      </c>
    </row>
    <row r="988" spans="1:8" x14ac:dyDescent="0.25">
      <c r="A988" t="s">
        <v>4962</v>
      </c>
      <c r="B988" s="1" t="s">
        <v>8549</v>
      </c>
      <c r="C988" t="s">
        <v>2148</v>
      </c>
      <c r="D988" t="s">
        <v>4286</v>
      </c>
      <c r="E988" t="s">
        <v>7514</v>
      </c>
      <c r="F988" t="s">
        <v>8166</v>
      </c>
      <c r="G988" t="s">
        <v>4999</v>
      </c>
      <c r="H988">
        <v>0</v>
      </c>
    </row>
    <row r="989" spans="1:8" x14ac:dyDescent="0.25">
      <c r="A989" t="s">
        <v>4962</v>
      </c>
      <c r="B989" s="1" t="s">
        <v>8550</v>
      </c>
      <c r="C989" t="s">
        <v>2149</v>
      </c>
      <c r="D989" t="s">
        <v>4287</v>
      </c>
      <c r="E989" t="s">
        <v>7514</v>
      </c>
      <c r="F989" t="s">
        <v>8166</v>
      </c>
      <c r="G989" t="s">
        <v>4999</v>
      </c>
      <c r="H989">
        <v>0</v>
      </c>
    </row>
    <row r="990" spans="1:8" x14ac:dyDescent="0.25">
      <c r="A990" t="s">
        <v>4962</v>
      </c>
      <c r="B990" s="1" t="s">
        <v>8551</v>
      </c>
      <c r="C990" t="s">
        <v>2150</v>
      </c>
      <c r="D990" t="s">
        <v>4288</v>
      </c>
      <c r="E990" t="s">
        <v>7514</v>
      </c>
      <c r="F990" t="s">
        <v>8166</v>
      </c>
      <c r="G990" t="s">
        <v>4999</v>
      </c>
      <c r="H990">
        <v>0</v>
      </c>
    </row>
    <row r="991" spans="1:8" x14ac:dyDescent="0.25">
      <c r="A991" t="s">
        <v>4962</v>
      </c>
      <c r="B991" s="1" t="s">
        <v>8552</v>
      </c>
      <c r="C991" t="s">
        <v>2151</v>
      </c>
      <c r="D991" t="s">
        <v>4289</v>
      </c>
      <c r="E991" t="s">
        <v>7514</v>
      </c>
      <c r="F991" t="s">
        <v>8166</v>
      </c>
      <c r="G991" t="s">
        <v>4999</v>
      </c>
      <c r="H991">
        <v>0</v>
      </c>
    </row>
    <row r="992" spans="1:8" x14ac:dyDescent="0.25">
      <c r="A992" t="s">
        <v>4962</v>
      </c>
      <c r="B992" s="1" t="s">
        <v>8553</v>
      </c>
      <c r="C992" t="s">
        <v>2152</v>
      </c>
      <c r="D992" t="s">
        <v>4290</v>
      </c>
      <c r="E992" t="s">
        <v>7514</v>
      </c>
      <c r="F992" t="s">
        <v>8166</v>
      </c>
      <c r="G992" t="s">
        <v>4999</v>
      </c>
      <c r="H992">
        <v>0</v>
      </c>
    </row>
    <row r="993" spans="1:8" x14ac:dyDescent="0.25">
      <c r="A993" t="s">
        <v>4962</v>
      </c>
      <c r="B993" s="1" t="s">
        <v>8554</v>
      </c>
      <c r="C993" t="s">
        <v>2153</v>
      </c>
      <c r="D993" t="s">
        <v>4291</v>
      </c>
      <c r="E993" t="s">
        <v>7511</v>
      </c>
      <c r="F993" t="s">
        <v>7512</v>
      </c>
      <c r="G993" t="s">
        <v>4999</v>
      </c>
      <c r="H993">
        <v>0</v>
      </c>
    </row>
    <row r="994" spans="1:8" x14ac:dyDescent="0.25">
      <c r="A994" t="s">
        <v>4962</v>
      </c>
      <c r="B994" s="1" t="s">
        <v>8555</v>
      </c>
      <c r="C994" t="s">
        <v>2154</v>
      </c>
      <c r="D994" t="s">
        <v>4292</v>
      </c>
      <c r="E994" t="s">
        <v>7511</v>
      </c>
      <c r="F994" t="s">
        <v>7512</v>
      </c>
      <c r="G994" t="s">
        <v>4999</v>
      </c>
      <c r="H994">
        <v>0</v>
      </c>
    </row>
    <row r="995" spans="1:8" x14ac:dyDescent="0.25">
      <c r="A995" t="s">
        <v>4962</v>
      </c>
      <c r="B995" s="1" t="s">
        <v>8556</v>
      </c>
      <c r="C995" t="s">
        <v>2155</v>
      </c>
      <c r="D995" t="s">
        <v>4293</v>
      </c>
      <c r="E995" t="s">
        <v>7511</v>
      </c>
      <c r="F995" t="s">
        <v>7512</v>
      </c>
      <c r="G995" t="s">
        <v>4999</v>
      </c>
      <c r="H995">
        <v>0</v>
      </c>
    </row>
    <row r="996" spans="1:8" x14ac:dyDescent="0.25">
      <c r="A996" t="s">
        <v>4962</v>
      </c>
      <c r="B996" s="1" t="s">
        <v>8557</v>
      </c>
      <c r="C996" t="s">
        <v>2156</v>
      </c>
      <c r="D996" t="s">
        <v>4294</v>
      </c>
      <c r="E996" t="s">
        <v>7511</v>
      </c>
      <c r="F996" t="s">
        <v>7512</v>
      </c>
      <c r="G996" t="s">
        <v>4999</v>
      </c>
      <c r="H996">
        <v>0</v>
      </c>
    </row>
    <row r="997" spans="1:8" x14ac:dyDescent="0.25">
      <c r="A997" t="s">
        <v>4962</v>
      </c>
      <c r="B997" s="1" t="s">
        <v>8558</v>
      </c>
      <c r="C997" t="s">
        <v>2157</v>
      </c>
      <c r="D997" t="s">
        <v>4295</v>
      </c>
      <c r="E997" t="s">
        <v>7511</v>
      </c>
      <c r="F997" t="s">
        <v>7512</v>
      </c>
      <c r="G997" t="s">
        <v>4999</v>
      </c>
      <c r="H997">
        <v>0</v>
      </c>
    </row>
    <row r="998" spans="1:8" x14ac:dyDescent="0.25">
      <c r="A998" t="s">
        <v>4962</v>
      </c>
      <c r="B998" s="1" t="s">
        <v>8559</v>
      </c>
      <c r="C998" t="s">
        <v>2158</v>
      </c>
      <c r="D998" t="s">
        <v>4296</v>
      </c>
      <c r="E998" t="s">
        <v>7511</v>
      </c>
      <c r="F998" t="s">
        <v>7512</v>
      </c>
      <c r="G998" t="s">
        <v>4999</v>
      </c>
      <c r="H998">
        <v>0</v>
      </c>
    </row>
    <row r="999" spans="1:8" x14ac:dyDescent="0.25">
      <c r="A999" t="s">
        <v>4962</v>
      </c>
      <c r="B999" s="1" t="s">
        <v>8560</v>
      </c>
      <c r="C999" t="s">
        <v>2159</v>
      </c>
      <c r="D999" t="s">
        <v>4297</v>
      </c>
      <c r="E999" t="s">
        <v>7511</v>
      </c>
      <c r="F999" t="s">
        <v>7512</v>
      </c>
      <c r="G999" t="s">
        <v>4999</v>
      </c>
      <c r="H999">
        <v>0</v>
      </c>
    </row>
    <row r="1000" spans="1:8" x14ac:dyDescent="0.25">
      <c r="A1000" t="s">
        <v>4962</v>
      </c>
      <c r="B1000" s="1" t="s">
        <v>8561</v>
      </c>
      <c r="C1000" t="s">
        <v>2160</v>
      </c>
      <c r="D1000" t="s">
        <v>4298</v>
      </c>
      <c r="E1000" t="s">
        <v>7514</v>
      </c>
      <c r="F1000" t="s">
        <v>8166</v>
      </c>
      <c r="G1000" t="s">
        <v>4999</v>
      </c>
      <c r="H1000">
        <v>0</v>
      </c>
    </row>
    <row r="1001" spans="1:8" x14ac:dyDescent="0.25">
      <c r="A1001" t="s">
        <v>4962</v>
      </c>
      <c r="B1001" s="1" t="s">
        <v>8562</v>
      </c>
      <c r="C1001" t="s">
        <v>2161</v>
      </c>
      <c r="D1001" t="s">
        <v>4299</v>
      </c>
      <c r="E1001" t="s">
        <v>7514</v>
      </c>
      <c r="F1001" t="s">
        <v>8166</v>
      </c>
      <c r="G1001" t="s">
        <v>4999</v>
      </c>
      <c r="H1001">
        <v>0</v>
      </c>
    </row>
    <row r="1002" spans="1:8" x14ac:dyDescent="0.25">
      <c r="A1002" t="s">
        <v>4962</v>
      </c>
      <c r="B1002" s="1" t="s">
        <v>8563</v>
      </c>
      <c r="C1002" t="s">
        <v>1374</v>
      </c>
      <c r="D1002" t="s">
        <v>3553</v>
      </c>
      <c r="E1002" t="s">
        <v>7547</v>
      </c>
      <c r="F1002" t="s">
        <v>7515</v>
      </c>
      <c r="G1002" t="s">
        <v>4997</v>
      </c>
      <c r="H1002">
        <v>0</v>
      </c>
    </row>
    <row r="1003" spans="1:8" x14ac:dyDescent="0.25">
      <c r="A1003" t="s">
        <v>4962</v>
      </c>
      <c r="B1003" s="1" t="s">
        <v>8564</v>
      </c>
      <c r="C1003" t="s">
        <v>2162</v>
      </c>
      <c r="D1003" t="s">
        <v>4300</v>
      </c>
      <c r="E1003" t="s">
        <v>7514</v>
      </c>
      <c r="F1003" t="s">
        <v>8166</v>
      </c>
      <c r="G1003" t="s">
        <v>4999</v>
      </c>
      <c r="H1003">
        <v>0</v>
      </c>
    </row>
    <row r="1004" spans="1:8" x14ac:dyDescent="0.25">
      <c r="A1004" t="s">
        <v>4962</v>
      </c>
      <c r="B1004" s="1" t="s">
        <v>8565</v>
      </c>
      <c r="C1004" t="s">
        <v>2163</v>
      </c>
      <c r="D1004" t="s">
        <v>4301</v>
      </c>
      <c r="E1004" t="s">
        <v>7514</v>
      </c>
      <c r="F1004" t="s">
        <v>8166</v>
      </c>
      <c r="G1004" t="s">
        <v>4999</v>
      </c>
      <c r="H1004">
        <v>0</v>
      </c>
    </row>
    <row r="1005" spans="1:8" x14ac:dyDescent="0.25">
      <c r="A1005" t="s">
        <v>4962</v>
      </c>
      <c r="B1005" s="1" t="s">
        <v>8566</v>
      </c>
      <c r="C1005" t="s">
        <v>2164</v>
      </c>
      <c r="D1005" t="s">
        <v>4302</v>
      </c>
      <c r="E1005" t="s">
        <v>7511</v>
      </c>
      <c r="F1005" t="s">
        <v>7512</v>
      </c>
      <c r="G1005" t="s">
        <v>4999</v>
      </c>
      <c r="H1005">
        <v>0</v>
      </c>
    </row>
    <row r="1006" spans="1:8" x14ac:dyDescent="0.25">
      <c r="A1006" t="s">
        <v>4962</v>
      </c>
      <c r="B1006" s="1" t="s">
        <v>8567</v>
      </c>
      <c r="C1006" t="s">
        <v>2165</v>
      </c>
      <c r="D1006" t="s">
        <v>4307</v>
      </c>
      <c r="E1006" t="s">
        <v>7514</v>
      </c>
      <c r="F1006" t="s">
        <v>8166</v>
      </c>
      <c r="G1006" t="s">
        <v>4999</v>
      </c>
      <c r="H1006">
        <v>0</v>
      </c>
    </row>
    <row r="1007" spans="1:8" x14ac:dyDescent="0.25">
      <c r="A1007" t="s">
        <v>4962</v>
      </c>
      <c r="B1007" s="1" t="s">
        <v>8568</v>
      </c>
      <c r="C1007" t="s">
        <v>2166</v>
      </c>
      <c r="D1007" t="s">
        <v>4308</v>
      </c>
      <c r="E1007" t="s">
        <v>7514</v>
      </c>
      <c r="F1007" t="s">
        <v>8166</v>
      </c>
      <c r="G1007" t="s">
        <v>4999</v>
      </c>
      <c r="H1007">
        <v>0</v>
      </c>
    </row>
    <row r="1008" spans="1:8" x14ac:dyDescent="0.25">
      <c r="A1008" t="s">
        <v>4962</v>
      </c>
      <c r="B1008" s="1" t="s">
        <v>8569</v>
      </c>
      <c r="C1008" t="s">
        <v>2167</v>
      </c>
      <c r="D1008" t="s">
        <v>4309</v>
      </c>
      <c r="E1008" t="s">
        <v>7514</v>
      </c>
      <c r="F1008" t="s">
        <v>8166</v>
      </c>
      <c r="G1008" t="s">
        <v>4999</v>
      </c>
      <c r="H1008">
        <v>0</v>
      </c>
    </row>
    <row r="1009" spans="1:8" x14ac:dyDescent="0.25">
      <c r="A1009" t="s">
        <v>4962</v>
      </c>
      <c r="B1009" s="1" t="s">
        <v>8570</v>
      </c>
      <c r="C1009" t="s">
        <v>30</v>
      </c>
      <c r="D1009" t="s">
        <v>2426</v>
      </c>
      <c r="E1009" t="s">
        <v>7547</v>
      </c>
      <c r="F1009" t="s">
        <v>7515</v>
      </c>
      <c r="G1009" t="s">
        <v>4999</v>
      </c>
      <c r="H1009">
        <v>0</v>
      </c>
    </row>
    <row r="1010" spans="1:8" x14ac:dyDescent="0.25">
      <c r="A1010" t="s">
        <v>4962</v>
      </c>
      <c r="B1010" s="1" t="s">
        <v>8571</v>
      </c>
      <c r="C1010" t="s">
        <v>1375</v>
      </c>
      <c r="D1010" t="s">
        <v>3554</v>
      </c>
      <c r="E1010" t="s">
        <v>7547</v>
      </c>
      <c r="F1010" t="s">
        <v>7515</v>
      </c>
      <c r="G1010" t="s">
        <v>4997</v>
      </c>
      <c r="H1010">
        <v>0</v>
      </c>
    </row>
    <row r="1011" spans="1:8" x14ac:dyDescent="0.25">
      <c r="A1011" t="s">
        <v>4962</v>
      </c>
      <c r="B1011" s="1" t="s">
        <v>8572</v>
      </c>
      <c r="C1011" t="s">
        <v>2168</v>
      </c>
      <c r="D1011" t="s">
        <v>4310</v>
      </c>
      <c r="E1011" t="s">
        <v>7514</v>
      </c>
      <c r="F1011" t="s">
        <v>8166</v>
      </c>
      <c r="G1011" t="s">
        <v>4999</v>
      </c>
      <c r="H1011">
        <v>0</v>
      </c>
    </row>
    <row r="1012" spans="1:8" x14ac:dyDescent="0.25">
      <c r="A1012" t="s">
        <v>4962</v>
      </c>
      <c r="B1012" s="1" t="s">
        <v>8573</v>
      </c>
      <c r="C1012" t="s">
        <v>2169</v>
      </c>
      <c r="D1012" t="s">
        <v>4311</v>
      </c>
      <c r="E1012" t="s">
        <v>7514</v>
      </c>
      <c r="F1012" t="s">
        <v>8166</v>
      </c>
      <c r="G1012" t="s">
        <v>4999</v>
      </c>
      <c r="H1012">
        <v>0</v>
      </c>
    </row>
    <row r="1013" spans="1:8" x14ac:dyDescent="0.25">
      <c r="A1013" t="s">
        <v>4962</v>
      </c>
      <c r="B1013" s="1" t="s">
        <v>8574</v>
      </c>
      <c r="C1013" t="s">
        <v>2170</v>
      </c>
      <c r="D1013" t="s">
        <v>4312</v>
      </c>
      <c r="E1013" t="s">
        <v>7511</v>
      </c>
      <c r="F1013" t="s">
        <v>7512</v>
      </c>
      <c r="G1013" t="s">
        <v>4999</v>
      </c>
      <c r="H1013">
        <v>0</v>
      </c>
    </row>
    <row r="1014" spans="1:8" x14ac:dyDescent="0.25">
      <c r="A1014" t="s">
        <v>4962</v>
      </c>
      <c r="B1014" s="1" t="s">
        <v>8575</v>
      </c>
      <c r="C1014" t="s">
        <v>2171</v>
      </c>
      <c r="D1014" t="s">
        <v>4313</v>
      </c>
      <c r="E1014" t="s">
        <v>7511</v>
      </c>
      <c r="F1014" t="s">
        <v>7512</v>
      </c>
      <c r="G1014" t="s">
        <v>4999</v>
      </c>
      <c r="H1014">
        <v>0</v>
      </c>
    </row>
    <row r="1015" spans="1:8" x14ac:dyDescent="0.25">
      <c r="A1015" t="s">
        <v>4962</v>
      </c>
      <c r="B1015" s="1" t="s">
        <v>8576</v>
      </c>
      <c r="C1015" t="s">
        <v>2172</v>
      </c>
      <c r="D1015" t="s">
        <v>4314</v>
      </c>
      <c r="E1015" t="s">
        <v>7511</v>
      </c>
      <c r="F1015" t="s">
        <v>7512</v>
      </c>
      <c r="G1015" t="s">
        <v>4999</v>
      </c>
      <c r="H1015">
        <v>0</v>
      </c>
    </row>
    <row r="1016" spans="1:8" x14ac:dyDescent="0.25">
      <c r="A1016" t="s">
        <v>4962</v>
      </c>
      <c r="B1016" s="1" t="s">
        <v>8577</v>
      </c>
      <c r="C1016" t="s">
        <v>2173</v>
      </c>
      <c r="D1016" t="s">
        <v>4315</v>
      </c>
      <c r="E1016" t="s">
        <v>7511</v>
      </c>
      <c r="F1016" t="s">
        <v>7512</v>
      </c>
      <c r="G1016" t="s">
        <v>4999</v>
      </c>
      <c r="H1016">
        <v>0</v>
      </c>
    </row>
    <row r="1017" spans="1:8" x14ac:dyDescent="0.25">
      <c r="A1017" t="s">
        <v>4962</v>
      </c>
      <c r="B1017" s="1" t="s">
        <v>8578</v>
      </c>
      <c r="C1017" t="s">
        <v>2174</v>
      </c>
      <c r="D1017" t="s">
        <v>4316</v>
      </c>
      <c r="E1017" t="s">
        <v>7511</v>
      </c>
      <c r="F1017" t="s">
        <v>7512</v>
      </c>
      <c r="G1017" t="s">
        <v>4999</v>
      </c>
      <c r="H1017">
        <v>0</v>
      </c>
    </row>
    <row r="1018" spans="1:8" x14ac:dyDescent="0.25">
      <c r="A1018" t="s">
        <v>4962</v>
      </c>
      <c r="B1018" s="1" t="s">
        <v>8579</v>
      </c>
      <c r="C1018" t="s">
        <v>2175</v>
      </c>
      <c r="D1018" t="s">
        <v>4317</v>
      </c>
      <c r="E1018" t="s">
        <v>7511</v>
      </c>
      <c r="F1018" t="s">
        <v>7512</v>
      </c>
      <c r="G1018" t="s">
        <v>4999</v>
      </c>
      <c r="H1018">
        <v>0</v>
      </c>
    </row>
    <row r="1019" spans="1:8" x14ac:dyDescent="0.25">
      <c r="A1019" t="s">
        <v>4962</v>
      </c>
      <c r="B1019" s="1" t="s">
        <v>8580</v>
      </c>
      <c r="C1019" t="s">
        <v>2176</v>
      </c>
      <c r="D1019" t="s">
        <v>4318</v>
      </c>
      <c r="E1019" t="s">
        <v>7511</v>
      </c>
      <c r="F1019" t="s">
        <v>7512</v>
      </c>
      <c r="G1019" t="s">
        <v>4999</v>
      </c>
      <c r="H1019">
        <v>0</v>
      </c>
    </row>
    <row r="1020" spans="1:8" x14ac:dyDescent="0.25">
      <c r="A1020" t="s">
        <v>4962</v>
      </c>
      <c r="B1020" s="1" t="s">
        <v>8581</v>
      </c>
      <c r="C1020" t="s">
        <v>2177</v>
      </c>
      <c r="D1020" t="s">
        <v>4319</v>
      </c>
      <c r="E1020" t="s">
        <v>7514</v>
      </c>
      <c r="F1020" t="s">
        <v>8166</v>
      </c>
      <c r="G1020" t="s">
        <v>4999</v>
      </c>
      <c r="H1020">
        <v>0</v>
      </c>
    </row>
    <row r="1021" spans="1:8" x14ac:dyDescent="0.25">
      <c r="A1021" t="s">
        <v>4962</v>
      </c>
      <c r="B1021" s="1" t="s">
        <v>8582</v>
      </c>
      <c r="C1021" t="s">
        <v>1376</v>
      </c>
      <c r="D1021" t="s">
        <v>8583</v>
      </c>
      <c r="E1021" t="s">
        <v>7547</v>
      </c>
      <c r="F1021" t="s">
        <v>7515</v>
      </c>
      <c r="G1021" t="s">
        <v>4997</v>
      </c>
      <c r="H1021">
        <v>0</v>
      </c>
    </row>
    <row r="1022" spans="1:8" x14ac:dyDescent="0.25">
      <c r="A1022" t="s">
        <v>4962</v>
      </c>
      <c r="B1022" s="1" t="s">
        <v>8584</v>
      </c>
      <c r="C1022" t="s">
        <v>2178</v>
      </c>
      <c r="D1022" t="s">
        <v>4320</v>
      </c>
      <c r="E1022" t="s">
        <v>7514</v>
      </c>
      <c r="F1022" t="s">
        <v>8166</v>
      </c>
      <c r="G1022" t="s">
        <v>4999</v>
      </c>
      <c r="H1022">
        <v>0</v>
      </c>
    </row>
    <row r="1023" spans="1:8" x14ac:dyDescent="0.25">
      <c r="A1023" t="s">
        <v>4962</v>
      </c>
      <c r="B1023" s="1" t="s">
        <v>8585</v>
      </c>
      <c r="C1023" t="s">
        <v>2179</v>
      </c>
      <c r="D1023" t="s">
        <v>4321</v>
      </c>
      <c r="E1023" t="s">
        <v>7514</v>
      </c>
      <c r="F1023" t="s">
        <v>8166</v>
      </c>
      <c r="G1023" t="s">
        <v>4999</v>
      </c>
      <c r="H1023">
        <v>0</v>
      </c>
    </row>
    <row r="1024" spans="1:8" x14ac:dyDescent="0.25">
      <c r="A1024" t="s">
        <v>4962</v>
      </c>
      <c r="B1024" s="1" t="s">
        <v>8586</v>
      </c>
      <c r="C1024" t="s">
        <v>2180</v>
      </c>
      <c r="D1024" t="s">
        <v>4322</v>
      </c>
      <c r="E1024" t="s">
        <v>7514</v>
      </c>
      <c r="F1024" t="s">
        <v>8166</v>
      </c>
      <c r="G1024" t="s">
        <v>4999</v>
      </c>
      <c r="H1024">
        <v>0</v>
      </c>
    </row>
    <row r="1025" spans="1:8" x14ac:dyDescent="0.25">
      <c r="A1025" t="s">
        <v>4962</v>
      </c>
      <c r="B1025" s="1" t="s">
        <v>8587</v>
      </c>
      <c r="C1025" t="s">
        <v>2181</v>
      </c>
      <c r="D1025" t="s">
        <v>4323</v>
      </c>
      <c r="E1025" t="s">
        <v>7514</v>
      </c>
      <c r="F1025" t="s">
        <v>8166</v>
      </c>
      <c r="G1025" t="s">
        <v>4999</v>
      </c>
      <c r="H1025">
        <v>0</v>
      </c>
    </row>
    <row r="1026" spans="1:8" x14ac:dyDescent="0.25">
      <c r="A1026" t="s">
        <v>4962</v>
      </c>
      <c r="B1026" s="1" t="s">
        <v>8588</v>
      </c>
      <c r="C1026" t="s">
        <v>2182</v>
      </c>
      <c r="D1026" t="s">
        <v>4324</v>
      </c>
      <c r="E1026" t="s">
        <v>7511</v>
      </c>
      <c r="F1026" t="s">
        <v>7512</v>
      </c>
      <c r="G1026" t="s">
        <v>4999</v>
      </c>
      <c r="H1026">
        <v>0</v>
      </c>
    </row>
    <row r="1027" spans="1:8" x14ac:dyDescent="0.25">
      <c r="A1027" t="s">
        <v>4962</v>
      </c>
      <c r="B1027" s="1" t="s">
        <v>8589</v>
      </c>
      <c r="C1027" t="s">
        <v>2183</v>
      </c>
      <c r="D1027" t="s">
        <v>4325</v>
      </c>
      <c r="E1027" t="s">
        <v>7511</v>
      </c>
      <c r="F1027" t="s">
        <v>7512</v>
      </c>
      <c r="G1027" t="s">
        <v>4999</v>
      </c>
      <c r="H1027">
        <v>0</v>
      </c>
    </row>
    <row r="1028" spans="1:8" x14ac:dyDescent="0.25">
      <c r="A1028" t="s">
        <v>4962</v>
      </c>
      <c r="B1028" s="1" t="s">
        <v>8590</v>
      </c>
      <c r="C1028" t="s">
        <v>2184</v>
      </c>
      <c r="D1028" t="s">
        <v>4326</v>
      </c>
      <c r="E1028" t="s">
        <v>7511</v>
      </c>
      <c r="F1028" t="s">
        <v>7512</v>
      </c>
      <c r="G1028" t="s">
        <v>4999</v>
      </c>
      <c r="H1028">
        <v>0</v>
      </c>
    </row>
    <row r="1029" spans="1:8" x14ac:dyDescent="0.25">
      <c r="A1029" t="s">
        <v>4962</v>
      </c>
      <c r="B1029" s="1" t="s">
        <v>8591</v>
      </c>
      <c r="C1029" t="s">
        <v>2185</v>
      </c>
      <c r="D1029" t="s">
        <v>4327</v>
      </c>
      <c r="E1029" t="s">
        <v>7514</v>
      </c>
      <c r="F1029" t="s">
        <v>8166</v>
      </c>
      <c r="G1029" t="s">
        <v>4999</v>
      </c>
      <c r="H1029">
        <v>0</v>
      </c>
    </row>
    <row r="1030" spans="1:8" x14ac:dyDescent="0.25">
      <c r="A1030" t="s">
        <v>4962</v>
      </c>
      <c r="B1030" s="1" t="s">
        <v>8592</v>
      </c>
      <c r="C1030" t="s">
        <v>2186</v>
      </c>
      <c r="D1030" t="s">
        <v>4328</v>
      </c>
      <c r="E1030" t="s">
        <v>7514</v>
      </c>
      <c r="F1030" t="s">
        <v>8166</v>
      </c>
      <c r="G1030" t="s">
        <v>4999</v>
      </c>
      <c r="H1030">
        <v>0</v>
      </c>
    </row>
    <row r="1031" spans="1:8" x14ac:dyDescent="0.25">
      <c r="A1031" t="s">
        <v>4962</v>
      </c>
      <c r="B1031" s="1" t="s">
        <v>8593</v>
      </c>
      <c r="C1031" t="s">
        <v>2187</v>
      </c>
      <c r="D1031" t="s">
        <v>4329</v>
      </c>
      <c r="E1031" t="s">
        <v>7514</v>
      </c>
      <c r="F1031" t="s">
        <v>8166</v>
      </c>
      <c r="G1031" t="s">
        <v>4999</v>
      </c>
      <c r="H1031">
        <v>0</v>
      </c>
    </row>
    <row r="1032" spans="1:8" x14ac:dyDescent="0.25">
      <c r="A1032" t="s">
        <v>4962</v>
      </c>
      <c r="B1032" s="1" t="s">
        <v>8594</v>
      </c>
      <c r="C1032" t="s">
        <v>1377</v>
      </c>
      <c r="D1032" t="s">
        <v>3556</v>
      </c>
      <c r="E1032" t="s">
        <v>7547</v>
      </c>
      <c r="F1032" t="s">
        <v>7515</v>
      </c>
      <c r="G1032" t="s">
        <v>4997</v>
      </c>
      <c r="H1032">
        <v>0</v>
      </c>
    </row>
    <row r="1033" spans="1:8" x14ac:dyDescent="0.25">
      <c r="A1033" t="s">
        <v>4962</v>
      </c>
      <c r="B1033" s="1" t="s">
        <v>8595</v>
      </c>
      <c r="C1033" t="s">
        <v>2188</v>
      </c>
      <c r="D1033" t="s">
        <v>4330</v>
      </c>
      <c r="E1033" t="s">
        <v>7514</v>
      </c>
      <c r="F1033" t="s">
        <v>8166</v>
      </c>
      <c r="G1033" t="s">
        <v>4999</v>
      </c>
      <c r="H1033">
        <v>0</v>
      </c>
    </row>
    <row r="1034" spans="1:8" x14ac:dyDescent="0.25">
      <c r="A1034" t="s">
        <v>4962</v>
      </c>
      <c r="B1034" s="1" t="s">
        <v>8596</v>
      </c>
      <c r="C1034" t="s">
        <v>2189</v>
      </c>
      <c r="D1034" t="s">
        <v>4331</v>
      </c>
      <c r="E1034" t="s">
        <v>7514</v>
      </c>
      <c r="F1034" t="s">
        <v>8166</v>
      </c>
      <c r="G1034" t="s">
        <v>4999</v>
      </c>
      <c r="H1034">
        <v>0</v>
      </c>
    </row>
    <row r="1035" spans="1:8" x14ac:dyDescent="0.25">
      <c r="A1035" t="s">
        <v>4962</v>
      </c>
      <c r="B1035" s="1" t="s">
        <v>8597</v>
      </c>
      <c r="C1035" t="s">
        <v>2190</v>
      </c>
      <c r="D1035" t="s">
        <v>4332</v>
      </c>
      <c r="E1035" t="s">
        <v>7511</v>
      </c>
      <c r="F1035" t="s">
        <v>7512</v>
      </c>
      <c r="G1035" t="s">
        <v>4999</v>
      </c>
      <c r="H1035">
        <v>0</v>
      </c>
    </row>
    <row r="1036" spans="1:8" x14ac:dyDescent="0.25">
      <c r="A1036" t="s">
        <v>4962</v>
      </c>
      <c r="B1036" s="1" t="s">
        <v>8598</v>
      </c>
      <c r="C1036" t="s">
        <v>2191</v>
      </c>
      <c r="D1036" t="s">
        <v>4333</v>
      </c>
      <c r="E1036" t="s">
        <v>7511</v>
      </c>
      <c r="F1036" t="s">
        <v>7512</v>
      </c>
      <c r="G1036" t="s">
        <v>4999</v>
      </c>
      <c r="H1036">
        <v>0</v>
      </c>
    </row>
    <row r="1037" spans="1:8" x14ac:dyDescent="0.25">
      <c r="A1037" t="s">
        <v>4962</v>
      </c>
      <c r="B1037" s="1" t="s">
        <v>8599</v>
      </c>
      <c r="C1037" t="s">
        <v>2192</v>
      </c>
      <c r="D1037" t="s">
        <v>4334</v>
      </c>
      <c r="E1037" t="s">
        <v>7511</v>
      </c>
      <c r="F1037" t="s">
        <v>7512</v>
      </c>
      <c r="G1037" t="s">
        <v>4999</v>
      </c>
      <c r="H1037">
        <v>0</v>
      </c>
    </row>
    <row r="1038" spans="1:8" x14ac:dyDescent="0.25">
      <c r="A1038" t="s">
        <v>4962</v>
      </c>
      <c r="B1038" s="1" t="s">
        <v>8600</v>
      </c>
      <c r="C1038" t="s">
        <v>2193</v>
      </c>
      <c r="D1038" t="s">
        <v>4335</v>
      </c>
      <c r="E1038" t="s">
        <v>7511</v>
      </c>
      <c r="F1038" t="s">
        <v>7512</v>
      </c>
      <c r="G1038" t="s">
        <v>4999</v>
      </c>
      <c r="H1038">
        <v>0</v>
      </c>
    </row>
    <row r="1039" spans="1:8" x14ac:dyDescent="0.25">
      <c r="A1039" t="s">
        <v>4962</v>
      </c>
      <c r="B1039" s="1" t="s">
        <v>8601</v>
      </c>
      <c r="C1039" t="s">
        <v>2194</v>
      </c>
      <c r="D1039" t="s">
        <v>4336</v>
      </c>
      <c r="E1039" t="s">
        <v>7511</v>
      </c>
      <c r="F1039" t="s">
        <v>7512</v>
      </c>
      <c r="G1039" t="s">
        <v>4999</v>
      </c>
      <c r="H1039">
        <v>0</v>
      </c>
    </row>
    <row r="1040" spans="1:8" x14ac:dyDescent="0.25">
      <c r="A1040" t="s">
        <v>4962</v>
      </c>
      <c r="B1040" s="1" t="s">
        <v>8602</v>
      </c>
      <c r="C1040" t="s">
        <v>2195</v>
      </c>
      <c r="D1040" t="s">
        <v>4337</v>
      </c>
      <c r="E1040" t="s">
        <v>7511</v>
      </c>
      <c r="F1040" t="s">
        <v>7512</v>
      </c>
      <c r="G1040" t="s">
        <v>4999</v>
      </c>
      <c r="H1040">
        <v>0</v>
      </c>
    </row>
    <row r="1041" spans="1:8" x14ac:dyDescent="0.25">
      <c r="A1041" t="s">
        <v>4962</v>
      </c>
      <c r="B1041" s="1" t="s">
        <v>8603</v>
      </c>
      <c r="C1041" t="s">
        <v>2196</v>
      </c>
      <c r="D1041" t="s">
        <v>4338</v>
      </c>
      <c r="E1041" t="s">
        <v>7514</v>
      </c>
      <c r="F1041" t="s">
        <v>8166</v>
      </c>
      <c r="G1041" t="s">
        <v>4999</v>
      </c>
      <c r="H1041">
        <v>0</v>
      </c>
    </row>
    <row r="1042" spans="1:8" x14ac:dyDescent="0.25">
      <c r="A1042" t="s">
        <v>4962</v>
      </c>
      <c r="B1042" s="1" t="s">
        <v>8604</v>
      </c>
      <c r="C1042" t="s">
        <v>2197</v>
      </c>
      <c r="D1042" t="s">
        <v>4339</v>
      </c>
      <c r="E1042" t="s">
        <v>7514</v>
      </c>
      <c r="F1042" t="s">
        <v>8166</v>
      </c>
      <c r="G1042" t="s">
        <v>4999</v>
      </c>
      <c r="H1042">
        <v>0</v>
      </c>
    </row>
    <row r="1043" spans="1:8" x14ac:dyDescent="0.25">
      <c r="A1043" t="s">
        <v>4962</v>
      </c>
      <c r="B1043" s="1" t="s">
        <v>8605</v>
      </c>
      <c r="C1043" t="s">
        <v>1378</v>
      </c>
      <c r="D1043" t="s">
        <v>3557</v>
      </c>
      <c r="E1043" t="s">
        <v>7547</v>
      </c>
      <c r="F1043" t="s">
        <v>7515</v>
      </c>
      <c r="G1043" t="s">
        <v>4997</v>
      </c>
      <c r="H1043">
        <v>0</v>
      </c>
    </row>
    <row r="1044" spans="1:8" x14ac:dyDescent="0.25">
      <c r="A1044" t="s">
        <v>4962</v>
      </c>
      <c r="B1044" s="1" t="s">
        <v>8606</v>
      </c>
      <c r="C1044" t="s">
        <v>2198</v>
      </c>
      <c r="D1044" t="s">
        <v>4340</v>
      </c>
      <c r="E1044" t="s">
        <v>7514</v>
      </c>
      <c r="F1044" t="s">
        <v>8166</v>
      </c>
      <c r="G1044" t="s">
        <v>4999</v>
      </c>
      <c r="H1044">
        <v>0</v>
      </c>
    </row>
    <row r="1045" spans="1:8" x14ac:dyDescent="0.25">
      <c r="A1045" t="s">
        <v>4962</v>
      </c>
      <c r="B1045" s="1" t="s">
        <v>8607</v>
      </c>
      <c r="C1045" t="s">
        <v>2199</v>
      </c>
      <c r="D1045" t="s">
        <v>4341</v>
      </c>
      <c r="E1045" t="s">
        <v>7511</v>
      </c>
      <c r="F1045" t="s">
        <v>7512</v>
      </c>
      <c r="G1045" t="s">
        <v>4999</v>
      </c>
      <c r="H1045">
        <v>0</v>
      </c>
    </row>
    <row r="1046" spans="1:8" x14ac:dyDescent="0.25">
      <c r="A1046" t="s">
        <v>4962</v>
      </c>
      <c r="B1046" s="1" t="s">
        <v>8608</v>
      </c>
      <c r="C1046" t="s">
        <v>2200</v>
      </c>
      <c r="D1046" t="s">
        <v>4342</v>
      </c>
      <c r="E1046" t="s">
        <v>7511</v>
      </c>
      <c r="F1046" t="s">
        <v>7512</v>
      </c>
      <c r="G1046" t="s">
        <v>4999</v>
      </c>
      <c r="H1046">
        <v>0</v>
      </c>
    </row>
    <row r="1047" spans="1:8" x14ac:dyDescent="0.25">
      <c r="A1047" t="s">
        <v>4962</v>
      </c>
      <c r="B1047" s="1" t="s">
        <v>8609</v>
      </c>
      <c r="C1047" t="s">
        <v>2201</v>
      </c>
      <c r="D1047" t="s">
        <v>4343</v>
      </c>
      <c r="E1047" t="s">
        <v>7511</v>
      </c>
      <c r="F1047" t="s">
        <v>7512</v>
      </c>
      <c r="G1047" t="s">
        <v>4999</v>
      </c>
      <c r="H1047">
        <v>0</v>
      </c>
    </row>
    <row r="1048" spans="1:8" x14ac:dyDescent="0.25">
      <c r="A1048" t="s">
        <v>4962</v>
      </c>
      <c r="B1048" s="1" t="s">
        <v>8610</v>
      </c>
      <c r="C1048" t="s">
        <v>2202</v>
      </c>
      <c r="D1048" t="s">
        <v>4344</v>
      </c>
      <c r="E1048" t="s">
        <v>7511</v>
      </c>
      <c r="F1048" t="s">
        <v>7512</v>
      </c>
      <c r="G1048" t="s">
        <v>4999</v>
      </c>
      <c r="H1048">
        <v>0</v>
      </c>
    </row>
    <row r="1049" spans="1:8" x14ac:dyDescent="0.25">
      <c r="A1049" t="s">
        <v>4962</v>
      </c>
      <c r="B1049" s="1" t="s">
        <v>8611</v>
      </c>
      <c r="C1049" t="s">
        <v>2203</v>
      </c>
      <c r="D1049" t="s">
        <v>4345</v>
      </c>
      <c r="E1049" t="s">
        <v>7511</v>
      </c>
      <c r="F1049" t="s">
        <v>7512</v>
      </c>
      <c r="G1049" t="s">
        <v>4999</v>
      </c>
      <c r="H1049">
        <v>0</v>
      </c>
    </row>
    <row r="1050" spans="1:8" x14ac:dyDescent="0.25">
      <c r="A1050" t="s">
        <v>4962</v>
      </c>
      <c r="B1050" s="1" t="s">
        <v>8612</v>
      </c>
      <c r="C1050" t="s">
        <v>2204</v>
      </c>
      <c r="D1050" t="s">
        <v>4346</v>
      </c>
      <c r="E1050" t="s">
        <v>7514</v>
      </c>
      <c r="F1050" t="s">
        <v>8166</v>
      </c>
      <c r="G1050" t="s">
        <v>4999</v>
      </c>
      <c r="H1050">
        <v>0</v>
      </c>
    </row>
    <row r="1051" spans="1:8" x14ac:dyDescent="0.25">
      <c r="A1051" t="s">
        <v>4962</v>
      </c>
      <c r="B1051" s="1" t="s">
        <v>8613</v>
      </c>
      <c r="C1051" t="s">
        <v>2205</v>
      </c>
      <c r="D1051" t="s">
        <v>4347</v>
      </c>
      <c r="E1051" t="s">
        <v>7514</v>
      </c>
      <c r="F1051" t="s">
        <v>8166</v>
      </c>
      <c r="G1051" t="s">
        <v>4999</v>
      </c>
      <c r="H1051">
        <v>0</v>
      </c>
    </row>
    <row r="1052" spans="1:8" x14ac:dyDescent="0.25">
      <c r="A1052" t="s">
        <v>4962</v>
      </c>
      <c r="B1052" s="1" t="s">
        <v>8614</v>
      </c>
      <c r="C1052" t="s">
        <v>2206</v>
      </c>
      <c r="D1052" t="s">
        <v>4348</v>
      </c>
      <c r="E1052" t="s">
        <v>7514</v>
      </c>
      <c r="F1052" t="s">
        <v>8166</v>
      </c>
      <c r="G1052" t="s">
        <v>4999</v>
      </c>
      <c r="H1052">
        <v>0</v>
      </c>
    </row>
    <row r="1053" spans="1:8" x14ac:dyDescent="0.25">
      <c r="A1053" t="s">
        <v>4962</v>
      </c>
      <c r="B1053" s="1" t="s">
        <v>8615</v>
      </c>
      <c r="C1053" t="s">
        <v>2207</v>
      </c>
      <c r="D1053" t="s">
        <v>4349</v>
      </c>
      <c r="E1053" t="s">
        <v>7514</v>
      </c>
      <c r="F1053" t="s">
        <v>8166</v>
      </c>
      <c r="G1053" t="s">
        <v>4999</v>
      </c>
      <c r="H1053">
        <v>0</v>
      </c>
    </row>
    <row r="1054" spans="1:8" x14ac:dyDescent="0.25">
      <c r="A1054" t="s">
        <v>4962</v>
      </c>
      <c r="B1054" s="1" t="s">
        <v>8616</v>
      </c>
      <c r="C1054" t="s">
        <v>2012</v>
      </c>
      <c r="D1054" t="s">
        <v>4158</v>
      </c>
      <c r="E1054" t="s">
        <v>7547</v>
      </c>
      <c r="F1054" t="s">
        <v>7515</v>
      </c>
      <c r="G1054" t="s">
        <v>4999</v>
      </c>
      <c r="H1054">
        <v>0</v>
      </c>
    </row>
    <row r="1055" spans="1:8" x14ac:dyDescent="0.25">
      <c r="A1055" t="s">
        <v>4962</v>
      </c>
      <c r="B1055" s="1" t="s">
        <v>8617</v>
      </c>
      <c r="C1055" t="s">
        <v>2208</v>
      </c>
      <c r="D1055" t="s">
        <v>4350</v>
      </c>
      <c r="E1055" t="s">
        <v>7511</v>
      </c>
      <c r="F1055" t="s">
        <v>7512</v>
      </c>
      <c r="G1055" t="s">
        <v>4999</v>
      </c>
      <c r="H1055">
        <v>0</v>
      </c>
    </row>
    <row r="1056" spans="1:8" x14ac:dyDescent="0.25">
      <c r="A1056" t="s">
        <v>4962</v>
      </c>
      <c r="B1056" s="1" t="s">
        <v>8618</v>
      </c>
      <c r="C1056" t="s">
        <v>2209</v>
      </c>
      <c r="D1056" t="s">
        <v>4351</v>
      </c>
      <c r="E1056" t="s">
        <v>7511</v>
      </c>
      <c r="F1056" t="s">
        <v>7512</v>
      </c>
      <c r="G1056" t="s">
        <v>4999</v>
      </c>
      <c r="H1056">
        <v>0</v>
      </c>
    </row>
    <row r="1057" spans="1:8" x14ac:dyDescent="0.25">
      <c r="A1057" t="s">
        <v>4962</v>
      </c>
      <c r="B1057" s="1" t="s">
        <v>8619</v>
      </c>
      <c r="C1057" t="s">
        <v>2210</v>
      </c>
      <c r="D1057" t="s">
        <v>4352</v>
      </c>
      <c r="E1057" t="s">
        <v>7511</v>
      </c>
      <c r="F1057" t="s">
        <v>7512</v>
      </c>
      <c r="G1057" t="s">
        <v>4999</v>
      </c>
      <c r="H1057">
        <v>0</v>
      </c>
    </row>
    <row r="1058" spans="1:8" x14ac:dyDescent="0.25">
      <c r="A1058" t="s">
        <v>4962</v>
      </c>
      <c r="B1058" s="1" t="s">
        <v>8620</v>
      </c>
      <c r="C1058" t="s">
        <v>2211</v>
      </c>
      <c r="D1058" t="s">
        <v>4353</v>
      </c>
      <c r="E1058" t="s">
        <v>7514</v>
      </c>
      <c r="F1058" t="s">
        <v>8166</v>
      </c>
      <c r="G1058" t="s">
        <v>4999</v>
      </c>
      <c r="H1058">
        <v>0</v>
      </c>
    </row>
    <row r="1059" spans="1:8" x14ac:dyDescent="0.25">
      <c r="A1059" t="s">
        <v>4962</v>
      </c>
      <c r="B1059" s="1" t="s">
        <v>8621</v>
      </c>
      <c r="C1059" t="s">
        <v>2212</v>
      </c>
      <c r="D1059" t="s">
        <v>4354</v>
      </c>
      <c r="E1059" t="s">
        <v>7514</v>
      </c>
      <c r="F1059" t="s">
        <v>8166</v>
      </c>
      <c r="G1059" t="s">
        <v>4999</v>
      </c>
      <c r="H1059">
        <v>0</v>
      </c>
    </row>
    <row r="1060" spans="1:8" x14ac:dyDescent="0.25">
      <c r="A1060" t="s">
        <v>4962</v>
      </c>
      <c r="B1060" s="1" t="s">
        <v>8622</v>
      </c>
      <c r="C1060" t="s">
        <v>2213</v>
      </c>
      <c r="D1060" t="s">
        <v>4355</v>
      </c>
      <c r="E1060" t="s">
        <v>7514</v>
      </c>
      <c r="F1060" t="s">
        <v>8166</v>
      </c>
      <c r="G1060" t="s">
        <v>4999</v>
      </c>
      <c r="H1060">
        <v>0</v>
      </c>
    </row>
    <row r="1061" spans="1:8" x14ac:dyDescent="0.25">
      <c r="A1061" t="s">
        <v>4962</v>
      </c>
      <c r="B1061" s="1" t="s">
        <v>8623</v>
      </c>
      <c r="C1061" t="s">
        <v>2214</v>
      </c>
      <c r="D1061" t="s">
        <v>4356</v>
      </c>
      <c r="E1061" t="s">
        <v>7514</v>
      </c>
      <c r="F1061" t="s">
        <v>8166</v>
      </c>
      <c r="G1061" t="s">
        <v>4999</v>
      </c>
      <c r="H1061">
        <v>0</v>
      </c>
    </row>
    <row r="1062" spans="1:8" x14ac:dyDescent="0.25">
      <c r="A1062" t="s">
        <v>4962</v>
      </c>
      <c r="B1062" s="1" t="s">
        <v>8624</v>
      </c>
      <c r="C1062" t="s">
        <v>2215</v>
      </c>
      <c r="D1062" t="s">
        <v>4357</v>
      </c>
      <c r="E1062" t="s">
        <v>7514</v>
      </c>
      <c r="F1062" t="s">
        <v>8166</v>
      </c>
      <c r="G1062" t="s">
        <v>4999</v>
      </c>
      <c r="H1062">
        <v>0</v>
      </c>
    </row>
    <row r="1063" spans="1:8" x14ac:dyDescent="0.25">
      <c r="A1063" t="s">
        <v>4962</v>
      </c>
      <c r="B1063" s="1" t="s">
        <v>8625</v>
      </c>
      <c r="C1063" t="s">
        <v>2216</v>
      </c>
      <c r="D1063" t="s">
        <v>4358</v>
      </c>
      <c r="E1063" t="s">
        <v>7511</v>
      </c>
      <c r="F1063" t="s">
        <v>7512</v>
      </c>
      <c r="G1063" t="s">
        <v>4999</v>
      </c>
      <c r="H1063">
        <v>0</v>
      </c>
    </row>
    <row r="1064" spans="1:8" x14ac:dyDescent="0.25">
      <c r="A1064" t="s">
        <v>4962</v>
      </c>
      <c r="B1064" s="1" t="s">
        <v>8626</v>
      </c>
      <c r="C1064" t="s">
        <v>2217</v>
      </c>
      <c r="D1064" t="s">
        <v>4359</v>
      </c>
      <c r="E1064" t="s">
        <v>7511</v>
      </c>
      <c r="F1064" t="s">
        <v>7512</v>
      </c>
      <c r="G1064" t="s">
        <v>4999</v>
      </c>
      <c r="H1064">
        <v>0</v>
      </c>
    </row>
    <row r="1065" spans="1:8" x14ac:dyDescent="0.25">
      <c r="A1065" t="s">
        <v>4962</v>
      </c>
      <c r="B1065" s="1" t="s">
        <v>8627</v>
      </c>
      <c r="C1065" t="s">
        <v>2013</v>
      </c>
      <c r="D1065" t="s">
        <v>4159</v>
      </c>
      <c r="E1065" t="s">
        <v>7547</v>
      </c>
      <c r="F1065" t="s">
        <v>7515</v>
      </c>
      <c r="G1065" t="s">
        <v>4999</v>
      </c>
      <c r="H1065">
        <v>0</v>
      </c>
    </row>
    <row r="1066" spans="1:8" x14ac:dyDescent="0.25">
      <c r="A1066" t="s">
        <v>4962</v>
      </c>
      <c r="B1066" s="1" t="s">
        <v>8628</v>
      </c>
      <c r="C1066" t="s">
        <v>2218</v>
      </c>
      <c r="D1066" t="s">
        <v>4360</v>
      </c>
      <c r="E1066" t="s">
        <v>7511</v>
      </c>
      <c r="F1066" t="s">
        <v>7512</v>
      </c>
      <c r="G1066" t="s">
        <v>4999</v>
      </c>
      <c r="H1066">
        <v>0</v>
      </c>
    </row>
    <row r="1067" spans="1:8" x14ac:dyDescent="0.25">
      <c r="A1067" t="s">
        <v>4962</v>
      </c>
      <c r="B1067" s="1" t="s">
        <v>8629</v>
      </c>
      <c r="C1067" t="s">
        <v>2219</v>
      </c>
      <c r="D1067" t="s">
        <v>4361</v>
      </c>
      <c r="E1067" t="s">
        <v>7511</v>
      </c>
      <c r="F1067" t="s">
        <v>7512</v>
      </c>
      <c r="G1067" t="s">
        <v>4999</v>
      </c>
      <c r="H1067">
        <v>0</v>
      </c>
    </row>
    <row r="1068" spans="1:8" x14ac:dyDescent="0.25">
      <c r="A1068" t="s">
        <v>4962</v>
      </c>
      <c r="B1068" s="1" t="s">
        <v>8630</v>
      </c>
      <c r="C1068" t="s">
        <v>2220</v>
      </c>
      <c r="D1068" t="s">
        <v>4362</v>
      </c>
      <c r="E1068" t="s">
        <v>7511</v>
      </c>
      <c r="F1068" t="s">
        <v>7512</v>
      </c>
      <c r="G1068" t="s">
        <v>4999</v>
      </c>
      <c r="H1068">
        <v>0</v>
      </c>
    </row>
    <row r="1069" spans="1:8" x14ac:dyDescent="0.25">
      <c r="A1069" t="s">
        <v>4962</v>
      </c>
      <c r="B1069" s="1" t="s">
        <v>8631</v>
      </c>
      <c r="C1069" t="s">
        <v>2221</v>
      </c>
      <c r="D1069" t="s">
        <v>4363</v>
      </c>
      <c r="E1069" t="s">
        <v>7511</v>
      </c>
      <c r="F1069" t="s">
        <v>7512</v>
      </c>
      <c r="G1069" t="s">
        <v>4999</v>
      </c>
      <c r="H1069">
        <v>0</v>
      </c>
    </row>
    <row r="1070" spans="1:8" x14ac:dyDescent="0.25">
      <c r="A1070" t="s">
        <v>4962</v>
      </c>
      <c r="B1070" s="1" t="s">
        <v>8632</v>
      </c>
      <c r="C1070" t="s">
        <v>2222</v>
      </c>
      <c r="D1070" t="s">
        <v>4364</v>
      </c>
      <c r="E1070" t="s">
        <v>7511</v>
      </c>
      <c r="F1070" t="s">
        <v>7512</v>
      </c>
      <c r="G1070" t="s">
        <v>4999</v>
      </c>
      <c r="H1070">
        <v>0</v>
      </c>
    </row>
    <row r="1071" spans="1:8" x14ac:dyDescent="0.25">
      <c r="A1071" t="s">
        <v>4962</v>
      </c>
      <c r="B1071" s="1" t="s">
        <v>8633</v>
      </c>
      <c r="C1071" t="s">
        <v>2223</v>
      </c>
      <c r="D1071" t="s">
        <v>4365</v>
      </c>
      <c r="E1071" t="s">
        <v>7511</v>
      </c>
      <c r="F1071" t="s">
        <v>7512</v>
      </c>
      <c r="G1071" t="s">
        <v>4999</v>
      </c>
      <c r="H1071">
        <v>0</v>
      </c>
    </row>
    <row r="1072" spans="1:8" x14ac:dyDescent="0.25">
      <c r="A1072" t="s">
        <v>4962</v>
      </c>
      <c r="B1072" s="1" t="s">
        <v>8634</v>
      </c>
      <c r="C1072" t="s">
        <v>2224</v>
      </c>
      <c r="D1072" t="s">
        <v>4366</v>
      </c>
      <c r="E1072" t="s">
        <v>7511</v>
      </c>
      <c r="F1072" t="s">
        <v>7512</v>
      </c>
      <c r="G1072" t="s">
        <v>4999</v>
      </c>
      <c r="H1072">
        <v>0</v>
      </c>
    </row>
    <row r="1073" spans="1:8" x14ac:dyDescent="0.25">
      <c r="A1073" t="s">
        <v>4962</v>
      </c>
      <c r="B1073" s="1" t="s">
        <v>8635</v>
      </c>
      <c r="C1073" t="s">
        <v>2225</v>
      </c>
      <c r="D1073" t="s">
        <v>4367</v>
      </c>
      <c r="E1073" t="s">
        <v>7514</v>
      </c>
      <c r="F1073" t="s">
        <v>8166</v>
      </c>
      <c r="G1073" t="s">
        <v>4999</v>
      </c>
      <c r="H1073">
        <v>0</v>
      </c>
    </row>
    <row r="1074" spans="1:8" x14ac:dyDescent="0.25">
      <c r="A1074" t="s">
        <v>4962</v>
      </c>
      <c r="B1074" s="1" t="s">
        <v>8636</v>
      </c>
      <c r="C1074" t="s">
        <v>2226</v>
      </c>
      <c r="D1074" t="s">
        <v>4368</v>
      </c>
      <c r="E1074" t="s">
        <v>7514</v>
      </c>
      <c r="F1074" t="s">
        <v>8166</v>
      </c>
      <c r="G1074" t="s">
        <v>4999</v>
      </c>
      <c r="H1074">
        <v>0</v>
      </c>
    </row>
    <row r="1075" spans="1:8" x14ac:dyDescent="0.25">
      <c r="A1075" t="s">
        <v>4962</v>
      </c>
      <c r="B1075" s="1" t="s">
        <v>8637</v>
      </c>
      <c r="C1075" t="s">
        <v>2227</v>
      </c>
      <c r="D1075" t="s">
        <v>4369</v>
      </c>
      <c r="E1075" t="s">
        <v>7514</v>
      </c>
      <c r="F1075" t="s">
        <v>8166</v>
      </c>
      <c r="G1075" t="s">
        <v>4999</v>
      </c>
      <c r="H1075">
        <v>0</v>
      </c>
    </row>
    <row r="1076" spans="1:8" x14ac:dyDescent="0.25">
      <c r="A1076" t="s">
        <v>4962</v>
      </c>
      <c r="B1076" s="1" t="s">
        <v>8638</v>
      </c>
      <c r="C1076" t="s">
        <v>2228</v>
      </c>
      <c r="D1076" t="s">
        <v>4370</v>
      </c>
      <c r="E1076" t="s">
        <v>7514</v>
      </c>
      <c r="F1076" t="s">
        <v>8166</v>
      </c>
      <c r="G1076" t="s">
        <v>4999</v>
      </c>
      <c r="H1076">
        <v>0</v>
      </c>
    </row>
    <row r="1077" spans="1:8" x14ac:dyDescent="0.25">
      <c r="A1077" t="s">
        <v>4962</v>
      </c>
      <c r="B1077" s="1" t="s">
        <v>8639</v>
      </c>
      <c r="C1077" t="s">
        <v>2229</v>
      </c>
      <c r="D1077" t="s">
        <v>4371</v>
      </c>
      <c r="E1077" t="s">
        <v>7511</v>
      </c>
      <c r="F1077" t="s">
        <v>7512</v>
      </c>
      <c r="G1077" t="s">
        <v>4999</v>
      </c>
      <c r="H1077">
        <v>0</v>
      </c>
    </row>
    <row r="1078" spans="1:8" x14ac:dyDescent="0.25">
      <c r="A1078" t="s">
        <v>4962</v>
      </c>
      <c r="B1078" s="1" t="s">
        <v>8640</v>
      </c>
      <c r="C1078" t="s">
        <v>2230</v>
      </c>
      <c r="D1078" t="s">
        <v>4372</v>
      </c>
      <c r="E1078" t="s">
        <v>7511</v>
      </c>
      <c r="F1078" t="s">
        <v>7512</v>
      </c>
      <c r="G1078" t="s">
        <v>4999</v>
      </c>
      <c r="H1078">
        <v>0</v>
      </c>
    </row>
    <row r="1079" spans="1:8" x14ac:dyDescent="0.25">
      <c r="A1079" t="s">
        <v>4962</v>
      </c>
      <c r="B1079" s="1" t="s">
        <v>8641</v>
      </c>
      <c r="C1079" t="s">
        <v>2231</v>
      </c>
      <c r="D1079" t="s">
        <v>4373</v>
      </c>
      <c r="E1079" t="s">
        <v>7511</v>
      </c>
      <c r="F1079" t="s">
        <v>7512</v>
      </c>
      <c r="G1079" t="s">
        <v>4999</v>
      </c>
      <c r="H1079">
        <v>0</v>
      </c>
    </row>
    <row r="1080" spans="1:8" x14ac:dyDescent="0.25">
      <c r="A1080" t="s">
        <v>4962</v>
      </c>
      <c r="B1080" s="1" t="s">
        <v>8642</v>
      </c>
      <c r="C1080" t="s">
        <v>2232</v>
      </c>
      <c r="D1080" t="s">
        <v>4374</v>
      </c>
      <c r="E1080" t="s">
        <v>8287</v>
      </c>
      <c r="F1080" t="s">
        <v>8166</v>
      </c>
      <c r="G1080" t="s">
        <v>4999</v>
      </c>
      <c r="H1080">
        <v>0</v>
      </c>
    </row>
    <row r="1081" spans="1:8" x14ac:dyDescent="0.25">
      <c r="A1081" t="s">
        <v>4962</v>
      </c>
      <c r="B1081" s="1" t="s">
        <v>8643</v>
      </c>
      <c r="C1081" t="s">
        <v>2233</v>
      </c>
      <c r="D1081" t="s">
        <v>4375</v>
      </c>
      <c r="E1081" t="s">
        <v>8287</v>
      </c>
      <c r="F1081" t="s">
        <v>8166</v>
      </c>
      <c r="G1081" t="s">
        <v>4999</v>
      </c>
      <c r="H1081">
        <v>0</v>
      </c>
    </row>
    <row r="1082" spans="1:8" x14ac:dyDescent="0.25">
      <c r="A1082" t="s">
        <v>4962</v>
      </c>
      <c r="B1082" s="1" t="s">
        <v>8644</v>
      </c>
      <c r="C1082" t="s">
        <v>2234</v>
      </c>
      <c r="D1082" t="s">
        <v>4376</v>
      </c>
      <c r="E1082" t="s">
        <v>8287</v>
      </c>
      <c r="F1082" t="s">
        <v>8166</v>
      </c>
      <c r="G1082" t="s">
        <v>4999</v>
      </c>
      <c r="H1082">
        <v>0</v>
      </c>
    </row>
    <row r="1083" spans="1:8" x14ac:dyDescent="0.25">
      <c r="A1083" t="s">
        <v>4962</v>
      </c>
      <c r="B1083" s="1" t="s">
        <v>8645</v>
      </c>
      <c r="C1083" t="s">
        <v>2235</v>
      </c>
      <c r="D1083" t="s">
        <v>4377</v>
      </c>
      <c r="E1083" t="s">
        <v>8287</v>
      </c>
      <c r="F1083" t="s">
        <v>8166</v>
      </c>
      <c r="G1083" t="s">
        <v>4999</v>
      </c>
      <c r="H1083">
        <v>0</v>
      </c>
    </row>
    <row r="1084" spans="1:8" x14ac:dyDescent="0.25">
      <c r="A1084" t="s">
        <v>4962</v>
      </c>
      <c r="B1084" s="1" t="s">
        <v>8646</v>
      </c>
      <c r="C1084" t="s">
        <v>2236</v>
      </c>
      <c r="D1084" t="s">
        <v>4378</v>
      </c>
      <c r="E1084" t="s">
        <v>7511</v>
      </c>
      <c r="F1084" t="s">
        <v>7512</v>
      </c>
      <c r="G1084" t="s">
        <v>4999</v>
      </c>
      <c r="H1084">
        <v>0</v>
      </c>
    </row>
    <row r="1085" spans="1:8" x14ac:dyDescent="0.25">
      <c r="A1085" t="s">
        <v>4962</v>
      </c>
      <c r="B1085" s="1" t="s">
        <v>8647</v>
      </c>
      <c r="C1085" t="s">
        <v>2237</v>
      </c>
      <c r="D1085" t="s">
        <v>4379</v>
      </c>
      <c r="E1085" t="s">
        <v>7511</v>
      </c>
      <c r="F1085" t="s">
        <v>7512</v>
      </c>
      <c r="G1085" t="s">
        <v>4999</v>
      </c>
      <c r="H1085">
        <v>0</v>
      </c>
    </row>
    <row r="1086" spans="1:8" x14ac:dyDescent="0.25">
      <c r="A1086" t="s">
        <v>4962</v>
      </c>
      <c r="B1086" s="1" t="s">
        <v>8648</v>
      </c>
      <c r="C1086" t="s">
        <v>2238</v>
      </c>
      <c r="D1086" t="s">
        <v>4380</v>
      </c>
      <c r="E1086" t="s">
        <v>7511</v>
      </c>
      <c r="F1086" t="s">
        <v>7512</v>
      </c>
      <c r="G1086" t="s">
        <v>4999</v>
      </c>
      <c r="H1086">
        <v>0</v>
      </c>
    </row>
    <row r="1087" spans="1:8" x14ac:dyDescent="0.25">
      <c r="A1087" t="s">
        <v>4962</v>
      </c>
      <c r="B1087" s="1" t="s">
        <v>8649</v>
      </c>
      <c r="C1087" t="s">
        <v>2239</v>
      </c>
      <c r="D1087" t="s">
        <v>4381</v>
      </c>
      <c r="E1087" t="s">
        <v>7511</v>
      </c>
      <c r="F1087" t="s">
        <v>7512</v>
      </c>
      <c r="G1087" t="s">
        <v>4999</v>
      </c>
      <c r="H1087">
        <v>0</v>
      </c>
    </row>
    <row r="1088" spans="1:8" x14ac:dyDescent="0.25">
      <c r="A1088" t="s">
        <v>4962</v>
      </c>
      <c r="B1088" s="1" t="s">
        <v>8650</v>
      </c>
      <c r="C1088" t="s">
        <v>2240</v>
      </c>
      <c r="D1088" t="s">
        <v>4382</v>
      </c>
      <c r="E1088" t="s">
        <v>7511</v>
      </c>
      <c r="F1088" t="s">
        <v>7512</v>
      </c>
      <c r="G1088" t="s">
        <v>4999</v>
      </c>
      <c r="H1088">
        <v>0</v>
      </c>
    </row>
    <row r="1089" spans="1:8" x14ac:dyDescent="0.25">
      <c r="A1089" t="s">
        <v>4962</v>
      </c>
      <c r="B1089" s="1" t="s">
        <v>8651</v>
      </c>
      <c r="C1089" t="s">
        <v>759</v>
      </c>
      <c r="D1089" t="s">
        <v>3035</v>
      </c>
      <c r="E1089" t="s">
        <v>7511</v>
      </c>
      <c r="F1089" t="s">
        <v>7512</v>
      </c>
      <c r="G1089" t="s">
        <v>4997</v>
      </c>
      <c r="H1089">
        <v>0</v>
      </c>
    </row>
    <row r="1090" spans="1:8" x14ac:dyDescent="0.25">
      <c r="A1090" t="s">
        <v>4962</v>
      </c>
      <c r="B1090" s="1" t="s">
        <v>8652</v>
      </c>
      <c r="C1090" t="s">
        <v>1759</v>
      </c>
      <c r="D1090" t="s">
        <v>3899</v>
      </c>
      <c r="E1090" t="s">
        <v>7514</v>
      </c>
      <c r="F1090" t="s">
        <v>8166</v>
      </c>
      <c r="G1090" t="s">
        <v>4997</v>
      </c>
      <c r="H1090">
        <v>0</v>
      </c>
    </row>
    <row r="1091" spans="1:8" x14ac:dyDescent="0.25">
      <c r="A1091" t="s">
        <v>4962</v>
      </c>
      <c r="B1091" s="1" t="s">
        <v>8653</v>
      </c>
      <c r="C1091" t="s">
        <v>1760</v>
      </c>
      <c r="D1091" t="s">
        <v>3900</v>
      </c>
      <c r="E1091" t="s">
        <v>7514</v>
      </c>
      <c r="F1091" t="s">
        <v>8166</v>
      </c>
      <c r="G1091" t="s">
        <v>4997</v>
      </c>
      <c r="H1091">
        <v>0</v>
      </c>
    </row>
    <row r="1092" spans="1:8" x14ac:dyDescent="0.25">
      <c r="A1092" t="s">
        <v>4962</v>
      </c>
      <c r="B1092" s="1" t="s">
        <v>8654</v>
      </c>
      <c r="C1092" t="s">
        <v>1761</v>
      </c>
      <c r="D1092" t="s">
        <v>3901</v>
      </c>
      <c r="E1092" t="s">
        <v>7514</v>
      </c>
      <c r="F1092" t="s">
        <v>8166</v>
      </c>
      <c r="G1092" t="s">
        <v>4997</v>
      </c>
      <c r="H1092">
        <v>0</v>
      </c>
    </row>
    <row r="1093" spans="1:8" x14ac:dyDescent="0.25">
      <c r="A1093" t="s">
        <v>4962</v>
      </c>
      <c r="B1093" s="1" t="s">
        <v>8655</v>
      </c>
      <c r="C1093" t="s">
        <v>1762</v>
      </c>
      <c r="D1093" t="s">
        <v>3902</v>
      </c>
      <c r="E1093" t="s">
        <v>7514</v>
      </c>
      <c r="F1093" t="s">
        <v>8166</v>
      </c>
      <c r="G1093" t="s">
        <v>4997</v>
      </c>
      <c r="H1093">
        <v>0</v>
      </c>
    </row>
    <row r="1094" spans="1:8" x14ac:dyDescent="0.25">
      <c r="A1094" t="s">
        <v>4962</v>
      </c>
      <c r="B1094" s="1" t="s">
        <v>8656</v>
      </c>
      <c r="C1094" t="s">
        <v>1763</v>
      </c>
      <c r="D1094" t="s">
        <v>3903</v>
      </c>
      <c r="E1094" t="s">
        <v>7514</v>
      </c>
      <c r="F1094" t="s">
        <v>8166</v>
      </c>
      <c r="G1094" t="s">
        <v>4997</v>
      </c>
      <c r="H1094">
        <v>0</v>
      </c>
    </row>
    <row r="1095" spans="1:8" x14ac:dyDescent="0.25">
      <c r="A1095" t="s">
        <v>4962</v>
      </c>
      <c r="B1095" s="1" t="s">
        <v>8657</v>
      </c>
      <c r="C1095" t="s">
        <v>1764</v>
      </c>
      <c r="D1095" t="s">
        <v>3904</v>
      </c>
      <c r="E1095" t="s">
        <v>7514</v>
      </c>
      <c r="F1095" t="s">
        <v>8166</v>
      </c>
      <c r="G1095" t="s">
        <v>4997</v>
      </c>
      <c r="H1095">
        <v>0</v>
      </c>
    </row>
    <row r="1096" spans="1:8" x14ac:dyDescent="0.25">
      <c r="A1096" t="s">
        <v>4962</v>
      </c>
      <c r="B1096" s="1" t="s">
        <v>8658</v>
      </c>
      <c r="C1096" t="s">
        <v>1765</v>
      </c>
      <c r="D1096" t="s">
        <v>3905</v>
      </c>
      <c r="E1096" t="s">
        <v>7514</v>
      </c>
      <c r="F1096" t="s">
        <v>8166</v>
      </c>
      <c r="G1096" t="s">
        <v>4997</v>
      </c>
      <c r="H1096">
        <v>0</v>
      </c>
    </row>
    <row r="1097" spans="1:8" x14ac:dyDescent="0.25">
      <c r="A1097" t="s">
        <v>4962</v>
      </c>
      <c r="B1097" s="1" t="s">
        <v>8659</v>
      </c>
      <c r="C1097" t="s">
        <v>1766</v>
      </c>
      <c r="D1097" t="s">
        <v>3906</v>
      </c>
      <c r="E1097" t="s">
        <v>7514</v>
      </c>
      <c r="F1097" t="s">
        <v>8166</v>
      </c>
      <c r="G1097" t="s">
        <v>4997</v>
      </c>
      <c r="H1097">
        <v>0</v>
      </c>
    </row>
    <row r="1098" spans="1:8" x14ac:dyDescent="0.25">
      <c r="A1098" t="s">
        <v>4962</v>
      </c>
      <c r="B1098" s="1" t="s">
        <v>8660</v>
      </c>
      <c r="C1098" t="s">
        <v>1767</v>
      </c>
      <c r="D1098" t="s">
        <v>3907</v>
      </c>
      <c r="E1098" t="s">
        <v>7514</v>
      </c>
      <c r="F1098" t="s">
        <v>8166</v>
      </c>
      <c r="G1098" t="s">
        <v>4997</v>
      </c>
      <c r="H1098">
        <v>0</v>
      </c>
    </row>
    <row r="1099" spans="1:8" x14ac:dyDescent="0.25">
      <c r="A1099" t="s">
        <v>4962</v>
      </c>
      <c r="B1099" s="1" t="s">
        <v>8661</v>
      </c>
      <c r="C1099" t="s">
        <v>1768</v>
      </c>
      <c r="D1099" t="s">
        <v>3908</v>
      </c>
      <c r="E1099" t="s">
        <v>7514</v>
      </c>
      <c r="F1099" t="s">
        <v>8166</v>
      </c>
      <c r="G1099" t="s">
        <v>4997</v>
      </c>
      <c r="H1099">
        <v>0</v>
      </c>
    </row>
    <row r="1100" spans="1:8" x14ac:dyDescent="0.25">
      <c r="A1100" t="s">
        <v>4962</v>
      </c>
      <c r="B1100" s="1" t="s">
        <v>8662</v>
      </c>
      <c r="C1100" t="s">
        <v>1769</v>
      </c>
      <c r="D1100" t="s">
        <v>3909</v>
      </c>
      <c r="E1100" t="s">
        <v>7514</v>
      </c>
      <c r="F1100" t="s">
        <v>8166</v>
      </c>
      <c r="G1100" t="s">
        <v>4997</v>
      </c>
      <c r="H1100">
        <v>0</v>
      </c>
    </row>
    <row r="1101" spans="1:8" x14ac:dyDescent="0.25">
      <c r="A1101" t="s">
        <v>4962</v>
      </c>
      <c r="B1101" s="1" t="s">
        <v>8663</v>
      </c>
      <c r="C1101" t="s">
        <v>31</v>
      </c>
      <c r="D1101" t="s">
        <v>8664</v>
      </c>
      <c r="E1101" t="s">
        <v>7775</v>
      </c>
      <c r="F1101" t="s">
        <v>7515</v>
      </c>
      <c r="G1101" t="s">
        <v>4999</v>
      </c>
      <c r="H1101">
        <v>0</v>
      </c>
    </row>
    <row r="1102" spans="1:8" x14ac:dyDescent="0.25">
      <c r="A1102" t="s">
        <v>4962</v>
      </c>
      <c r="B1102" s="1" t="s">
        <v>8665</v>
      </c>
      <c r="C1102" t="s">
        <v>1770</v>
      </c>
      <c r="D1102" t="s">
        <v>3910</v>
      </c>
      <c r="E1102" t="s">
        <v>7514</v>
      </c>
      <c r="F1102" t="s">
        <v>8166</v>
      </c>
      <c r="G1102" t="s">
        <v>4997</v>
      </c>
      <c r="H1102">
        <v>0</v>
      </c>
    </row>
    <row r="1103" spans="1:8" x14ac:dyDescent="0.25">
      <c r="A1103" t="s">
        <v>4962</v>
      </c>
      <c r="B1103" s="1" t="s">
        <v>8666</v>
      </c>
      <c r="C1103" t="s">
        <v>1771</v>
      </c>
      <c r="D1103" t="s">
        <v>3911</v>
      </c>
      <c r="E1103" t="s">
        <v>7514</v>
      </c>
      <c r="F1103" t="s">
        <v>8166</v>
      </c>
      <c r="G1103" t="s">
        <v>4997</v>
      </c>
      <c r="H1103">
        <v>0</v>
      </c>
    </row>
    <row r="1104" spans="1:8" x14ac:dyDescent="0.25">
      <c r="A1104" t="s">
        <v>4962</v>
      </c>
      <c r="B1104" s="1" t="s">
        <v>8667</v>
      </c>
      <c r="C1104" t="s">
        <v>1382</v>
      </c>
      <c r="D1104" t="s">
        <v>3561</v>
      </c>
      <c r="E1104" t="s">
        <v>8668</v>
      </c>
      <c r="F1104" t="s">
        <v>7515</v>
      </c>
      <c r="G1104" t="s">
        <v>4999</v>
      </c>
      <c r="H1104">
        <v>0</v>
      </c>
    </row>
    <row r="1105" spans="1:8" x14ac:dyDescent="0.25">
      <c r="A1105" t="s">
        <v>4962</v>
      </c>
      <c r="B1105" s="1" t="s">
        <v>8669</v>
      </c>
      <c r="C1105" t="s">
        <v>1773</v>
      </c>
      <c r="D1105" t="s">
        <v>3912</v>
      </c>
      <c r="E1105" t="s">
        <v>7514</v>
      </c>
      <c r="F1105" t="s">
        <v>7515</v>
      </c>
      <c r="G1105" t="s">
        <v>4997</v>
      </c>
      <c r="H1105">
        <v>0</v>
      </c>
    </row>
    <row r="1106" spans="1:8" x14ac:dyDescent="0.25">
      <c r="A1106" t="s">
        <v>4962</v>
      </c>
      <c r="B1106" s="1" t="s">
        <v>8670</v>
      </c>
      <c r="C1106" t="s">
        <v>1774</v>
      </c>
      <c r="D1106" t="s">
        <v>3913</v>
      </c>
      <c r="E1106" t="s">
        <v>8671</v>
      </c>
      <c r="F1106" t="s">
        <v>7515</v>
      </c>
      <c r="G1106" t="s">
        <v>4997</v>
      </c>
      <c r="H1106">
        <v>0</v>
      </c>
    </row>
    <row r="1107" spans="1:8" x14ac:dyDescent="0.25">
      <c r="A1107" t="s">
        <v>4962</v>
      </c>
      <c r="B1107" s="1" t="s">
        <v>8672</v>
      </c>
      <c r="C1107" t="s">
        <v>1775</v>
      </c>
      <c r="D1107" t="s">
        <v>3914</v>
      </c>
      <c r="E1107" t="s">
        <v>7514</v>
      </c>
      <c r="F1107" t="s">
        <v>7515</v>
      </c>
      <c r="G1107" t="s">
        <v>4997</v>
      </c>
      <c r="H1107">
        <v>0</v>
      </c>
    </row>
    <row r="1108" spans="1:8" x14ac:dyDescent="0.25">
      <c r="A1108" t="s">
        <v>4962</v>
      </c>
      <c r="B1108" s="1" t="s">
        <v>8673</v>
      </c>
      <c r="C1108" t="s">
        <v>1776</v>
      </c>
      <c r="D1108" t="s">
        <v>3915</v>
      </c>
      <c r="E1108" t="s">
        <v>8671</v>
      </c>
      <c r="F1108" t="s">
        <v>7515</v>
      </c>
      <c r="G1108" t="s">
        <v>4997</v>
      </c>
      <c r="H1108">
        <v>0</v>
      </c>
    </row>
    <row r="1109" spans="1:8" x14ac:dyDescent="0.25">
      <c r="A1109" t="s">
        <v>4962</v>
      </c>
      <c r="B1109" s="1" t="s">
        <v>8674</v>
      </c>
      <c r="C1109" t="s">
        <v>1777</v>
      </c>
      <c r="D1109" t="s">
        <v>3916</v>
      </c>
      <c r="E1109" t="s">
        <v>7514</v>
      </c>
      <c r="F1109" t="s">
        <v>7515</v>
      </c>
      <c r="G1109" t="s">
        <v>4997</v>
      </c>
      <c r="H1109">
        <v>0</v>
      </c>
    </row>
    <row r="1110" spans="1:8" x14ac:dyDescent="0.25">
      <c r="A1110" t="s">
        <v>4962</v>
      </c>
      <c r="B1110" s="1" t="s">
        <v>8675</v>
      </c>
      <c r="C1110" t="s">
        <v>1778</v>
      </c>
      <c r="D1110" t="s">
        <v>3917</v>
      </c>
      <c r="E1110" t="s">
        <v>8671</v>
      </c>
      <c r="F1110" t="s">
        <v>7515</v>
      </c>
      <c r="G1110" t="s">
        <v>4997</v>
      </c>
      <c r="H1110">
        <v>0</v>
      </c>
    </row>
    <row r="1111" spans="1:8" x14ac:dyDescent="0.25">
      <c r="A1111" t="s">
        <v>4962</v>
      </c>
      <c r="B1111" s="1" t="s">
        <v>8676</v>
      </c>
      <c r="C1111" t="s">
        <v>1779</v>
      </c>
      <c r="D1111" t="s">
        <v>3918</v>
      </c>
      <c r="E1111" t="s">
        <v>7514</v>
      </c>
      <c r="F1111" t="s">
        <v>7515</v>
      </c>
      <c r="G1111" t="s">
        <v>4997</v>
      </c>
      <c r="H1111">
        <v>0</v>
      </c>
    </row>
    <row r="1112" spans="1:8" x14ac:dyDescent="0.25">
      <c r="A1112" t="s">
        <v>4962</v>
      </c>
      <c r="B1112" s="1" t="s">
        <v>8677</v>
      </c>
      <c r="C1112" t="s">
        <v>1383</v>
      </c>
      <c r="D1112" t="s">
        <v>3562</v>
      </c>
      <c r="E1112" t="s">
        <v>7514</v>
      </c>
      <c r="F1112" t="s">
        <v>7515</v>
      </c>
      <c r="G1112" t="s">
        <v>4999</v>
      </c>
      <c r="H1112">
        <v>0</v>
      </c>
    </row>
    <row r="1113" spans="1:8" x14ac:dyDescent="0.25">
      <c r="A1113" t="s">
        <v>4962</v>
      </c>
      <c r="B1113" s="1" t="s">
        <v>8678</v>
      </c>
      <c r="C1113" t="s">
        <v>1780</v>
      </c>
      <c r="D1113" t="s">
        <v>3919</v>
      </c>
      <c r="E1113" t="s">
        <v>8671</v>
      </c>
      <c r="F1113" t="s">
        <v>7515</v>
      </c>
      <c r="G1113" t="s">
        <v>4997</v>
      </c>
      <c r="H1113">
        <v>0</v>
      </c>
    </row>
    <row r="1114" spans="1:8" x14ac:dyDescent="0.25">
      <c r="A1114" t="s">
        <v>4962</v>
      </c>
      <c r="B1114" s="1" t="s">
        <v>8679</v>
      </c>
      <c r="C1114" t="s">
        <v>1781</v>
      </c>
      <c r="D1114" t="s">
        <v>3920</v>
      </c>
      <c r="E1114" t="s">
        <v>7514</v>
      </c>
      <c r="F1114" t="s">
        <v>7515</v>
      </c>
      <c r="G1114" t="s">
        <v>4997</v>
      </c>
      <c r="H1114">
        <v>0</v>
      </c>
    </row>
    <row r="1115" spans="1:8" x14ac:dyDescent="0.25">
      <c r="A1115" t="s">
        <v>4962</v>
      </c>
      <c r="B1115" s="1" t="s">
        <v>8680</v>
      </c>
      <c r="C1115" t="s">
        <v>1782</v>
      </c>
      <c r="D1115" t="s">
        <v>3921</v>
      </c>
      <c r="E1115" t="s">
        <v>8671</v>
      </c>
      <c r="F1115" t="s">
        <v>7515</v>
      </c>
      <c r="G1115" t="s">
        <v>4997</v>
      </c>
      <c r="H1115">
        <v>0</v>
      </c>
    </row>
    <row r="1116" spans="1:8" x14ac:dyDescent="0.25">
      <c r="A1116" t="s">
        <v>4962</v>
      </c>
      <c r="B1116" s="1" t="s">
        <v>8681</v>
      </c>
      <c r="C1116" t="s">
        <v>1384</v>
      </c>
      <c r="D1116" t="s">
        <v>3563</v>
      </c>
      <c r="E1116" t="s">
        <v>7514</v>
      </c>
      <c r="F1116" t="s">
        <v>7515</v>
      </c>
      <c r="G1116" t="s">
        <v>4999</v>
      </c>
      <c r="H1116">
        <v>0</v>
      </c>
    </row>
    <row r="1117" spans="1:8" x14ac:dyDescent="0.25">
      <c r="A1117" t="s">
        <v>4962</v>
      </c>
      <c r="B1117" s="1" t="s">
        <v>8682</v>
      </c>
      <c r="C1117" t="s">
        <v>1385</v>
      </c>
      <c r="D1117" t="s">
        <v>3564</v>
      </c>
      <c r="E1117" t="s">
        <v>7514</v>
      </c>
      <c r="F1117" t="s">
        <v>7515</v>
      </c>
      <c r="G1117" t="s">
        <v>4999</v>
      </c>
      <c r="H1117">
        <v>0</v>
      </c>
    </row>
    <row r="1118" spans="1:8" x14ac:dyDescent="0.25">
      <c r="A1118" t="s">
        <v>4962</v>
      </c>
      <c r="B1118" s="1" t="s">
        <v>8683</v>
      </c>
      <c r="C1118" t="s">
        <v>1386</v>
      </c>
      <c r="D1118" t="s">
        <v>3565</v>
      </c>
      <c r="E1118" t="s">
        <v>7514</v>
      </c>
      <c r="F1118" t="s">
        <v>7515</v>
      </c>
      <c r="G1118" t="s">
        <v>4999</v>
      </c>
      <c r="H1118">
        <v>0</v>
      </c>
    </row>
    <row r="1119" spans="1:8" x14ac:dyDescent="0.25">
      <c r="A1119" t="s">
        <v>4962</v>
      </c>
      <c r="B1119" s="1" t="s">
        <v>8684</v>
      </c>
      <c r="C1119" t="s">
        <v>1387</v>
      </c>
      <c r="D1119" t="s">
        <v>3566</v>
      </c>
      <c r="E1119" t="s">
        <v>7514</v>
      </c>
      <c r="F1119" t="s">
        <v>7515</v>
      </c>
      <c r="G1119" t="s">
        <v>4999</v>
      </c>
      <c r="H1119">
        <v>0</v>
      </c>
    </row>
    <row r="1120" spans="1:8" x14ac:dyDescent="0.25">
      <c r="A1120" t="s">
        <v>4962</v>
      </c>
      <c r="B1120" s="1" t="s">
        <v>8685</v>
      </c>
      <c r="C1120" t="s">
        <v>1388</v>
      </c>
      <c r="D1120" t="s">
        <v>3567</v>
      </c>
      <c r="E1120" t="s">
        <v>7514</v>
      </c>
      <c r="F1120" t="s">
        <v>7515</v>
      </c>
      <c r="G1120" t="s">
        <v>4999</v>
      </c>
      <c r="H1120">
        <v>0</v>
      </c>
    </row>
    <row r="1121" spans="1:8" x14ac:dyDescent="0.25">
      <c r="A1121" t="s">
        <v>4962</v>
      </c>
      <c r="B1121" s="1" t="s">
        <v>8686</v>
      </c>
      <c r="C1121" t="s">
        <v>1389</v>
      </c>
      <c r="D1121" t="s">
        <v>8687</v>
      </c>
      <c r="E1121" t="s">
        <v>7514</v>
      </c>
      <c r="F1121" t="s">
        <v>7515</v>
      </c>
      <c r="G1121" t="s">
        <v>4999</v>
      </c>
      <c r="H1121">
        <v>0</v>
      </c>
    </row>
    <row r="1122" spans="1:8" x14ac:dyDescent="0.25">
      <c r="A1122" t="s">
        <v>4962</v>
      </c>
      <c r="B1122" s="1" t="s">
        <v>8688</v>
      </c>
      <c r="C1122" t="s">
        <v>334</v>
      </c>
      <c r="D1122" t="s">
        <v>4059</v>
      </c>
      <c r="E1122" t="s">
        <v>7514</v>
      </c>
      <c r="F1122" t="s">
        <v>8166</v>
      </c>
      <c r="G1122" t="s">
        <v>4999</v>
      </c>
      <c r="H1122">
        <v>0</v>
      </c>
    </row>
    <row r="1123" spans="1:8" x14ac:dyDescent="0.25">
      <c r="A1123" t="s">
        <v>4962</v>
      </c>
      <c r="B1123" s="1" t="s">
        <v>8689</v>
      </c>
      <c r="C1123" t="s">
        <v>335</v>
      </c>
      <c r="D1123" t="s">
        <v>4058</v>
      </c>
      <c r="E1123" t="s">
        <v>7514</v>
      </c>
      <c r="F1123" t="s">
        <v>8166</v>
      </c>
      <c r="G1123" t="s">
        <v>4999</v>
      </c>
      <c r="H1123">
        <v>0</v>
      </c>
    </row>
    <row r="1124" spans="1:8" x14ac:dyDescent="0.25">
      <c r="A1124" t="s">
        <v>4962</v>
      </c>
      <c r="B1124" s="1" t="s">
        <v>8690</v>
      </c>
      <c r="C1124" t="s">
        <v>336</v>
      </c>
      <c r="D1124" t="s">
        <v>4060</v>
      </c>
      <c r="E1124" t="s">
        <v>7514</v>
      </c>
      <c r="F1124" t="s">
        <v>8166</v>
      </c>
      <c r="G1124" t="s">
        <v>4999</v>
      </c>
      <c r="H1124">
        <v>0</v>
      </c>
    </row>
    <row r="1125" spans="1:8" x14ac:dyDescent="0.25">
      <c r="A1125" t="s">
        <v>4962</v>
      </c>
      <c r="B1125" s="1" t="s">
        <v>8691</v>
      </c>
      <c r="C1125" t="s">
        <v>337</v>
      </c>
      <c r="D1125" t="s">
        <v>4061</v>
      </c>
      <c r="E1125" t="s">
        <v>7514</v>
      </c>
      <c r="F1125" t="s">
        <v>8166</v>
      </c>
      <c r="G1125" t="s">
        <v>4999</v>
      </c>
      <c r="H1125">
        <v>0</v>
      </c>
    </row>
    <row r="1126" spans="1:8" x14ac:dyDescent="0.25">
      <c r="A1126" t="s">
        <v>4962</v>
      </c>
      <c r="B1126" s="1" t="s">
        <v>8692</v>
      </c>
      <c r="C1126" t="s">
        <v>338</v>
      </c>
      <c r="D1126" t="s">
        <v>2801</v>
      </c>
      <c r="E1126" t="s">
        <v>7511</v>
      </c>
      <c r="F1126" t="s">
        <v>7512</v>
      </c>
      <c r="G1126" t="s">
        <v>7522</v>
      </c>
      <c r="H1126">
        <v>0</v>
      </c>
    </row>
    <row r="1127" spans="1:8" x14ac:dyDescent="0.25">
      <c r="A1127" t="s">
        <v>4962</v>
      </c>
      <c r="B1127" s="1" t="s">
        <v>8693</v>
      </c>
      <c r="C1127" t="s">
        <v>339</v>
      </c>
      <c r="D1127" t="s">
        <v>2817</v>
      </c>
      <c r="E1127" t="s">
        <v>7511</v>
      </c>
      <c r="F1127" t="s">
        <v>7512</v>
      </c>
      <c r="G1127" t="s">
        <v>7522</v>
      </c>
      <c r="H1127">
        <v>0</v>
      </c>
    </row>
    <row r="1128" spans="1:8" x14ac:dyDescent="0.25">
      <c r="A1128" t="s">
        <v>4962</v>
      </c>
      <c r="B1128" s="1" t="s">
        <v>8694</v>
      </c>
      <c r="C1128" t="s">
        <v>340</v>
      </c>
      <c r="D1128" t="s">
        <v>2456</v>
      </c>
      <c r="E1128" t="s">
        <v>7511</v>
      </c>
      <c r="F1128" t="s">
        <v>7512</v>
      </c>
      <c r="G1128" t="s">
        <v>7522</v>
      </c>
      <c r="H1128">
        <v>0</v>
      </c>
    </row>
    <row r="1129" spans="1:8" x14ac:dyDescent="0.25">
      <c r="A1129" t="s">
        <v>4962</v>
      </c>
      <c r="B1129" s="1" t="s">
        <v>8695</v>
      </c>
      <c r="C1129" t="s">
        <v>341</v>
      </c>
      <c r="D1129" t="s">
        <v>4056</v>
      </c>
      <c r="E1129" t="s">
        <v>7514</v>
      </c>
      <c r="F1129" t="s">
        <v>8166</v>
      </c>
      <c r="G1129" t="s">
        <v>4999</v>
      </c>
      <c r="H1129">
        <v>0</v>
      </c>
    </row>
    <row r="1130" spans="1:8" x14ac:dyDescent="0.25">
      <c r="A1130" t="s">
        <v>4962</v>
      </c>
      <c r="B1130" s="1" t="s">
        <v>8696</v>
      </c>
      <c r="C1130" t="s">
        <v>342</v>
      </c>
      <c r="D1130" t="s">
        <v>3784</v>
      </c>
      <c r="E1130" t="s">
        <v>7514</v>
      </c>
      <c r="F1130" t="s">
        <v>8166</v>
      </c>
      <c r="G1130" t="s">
        <v>4997</v>
      </c>
      <c r="H1130">
        <v>0</v>
      </c>
    </row>
    <row r="1131" spans="1:8" x14ac:dyDescent="0.25">
      <c r="A1131" t="s">
        <v>4962</v>
      </c>
      <c r="B1131" s="1" t="s">
        <v>8697</v>
      </c>
      <c r="C1131" t="s">
        <v>1785</v>
      </c>
      <c r="D1131" t="s">
        <v>3922</v>
      </c>
      <c r="E1131" t="s">
        <v>7514</v>
      </c>
      <c r="F1131" t="s">
        <v>7515</v>
      </c>
      <c r="G1131" t="s">
        <v>4997</v>
      </c>
      <c r="H1131">
        <v>0</v>
      </c>
    </row>
    <row r="1132" spans="1:8" x14ac:dyDescent="0.25">
      <c r="A1132" t="s">
        <v>4962</v>
      </c>
      <c r="B1132" s="1" t="s">
        <v>8698</v>
      </c>
      <c r="C1132" t="s">
        <v>1786</v>
      </c>
      <c r="D1132" t="s">
        <v>3923</v>
      </c>
      <c r="E1132" t="s">
        <v>8671</v>
      </c>
      <c r="F1132" t="s">
        <v>7515</v>
      </c>
      <c r="G1132" t="s">
        <v>4997</v>
      </c>
      <c r="H1132">
        <v>0</v>
      </c>
    </row>
    <row r="1133" spans="1:8" x14ac:dyDescent="0.25">
      <c r="A1133" t="s">
        <v>4962</v>
      </c>
      <c r="B1133" s="1" t="s">
        <v>8699</v>
      </c>
      <c r="C1133" t="s">
        <v>1787</v>
      </c>
      <c r="D1133" t="s">
        <v>3924</v>
      </c>
      <c r="E1133" t="s">
        <v>7514</v>
      </c>
      <c r="F1133" t="s">
        <v>7515</v>
      </c>
      <c r="G1133" t="s">
        <v>4997</v>
      </c>
      <c r="H1133">
        <v>0</v>
      </c>
    </row>
    <row r="1134" spans="1:8" x14ac:dyDescent="0.25">
      <c r="A1134" t="s">
        <v>4962</v>
      </c>
      <c r="B1134" s="1" t="s">
        <v>8700</v>
      </c>
      <c r="C1134" t="s">
        <v>1788</v>
      </c>
      <c r="D1134" t="s">
        <v>3925</v>
      </c>
      <c r="E1134" t="s">
        <v>8671</v>
      </c>
      <c r="F1134" t="s">
        <v>7515</v>
      </c>
      <c r="G1134" t="s">
        <v>4997</v>
      </c>
      <c r="H1134">
        <v>0</v>
      </c>
    </row>
    <row r="1135" spans="1:8" x14ac:dyDescent="0.25">
      <c r="A1135" t="s">
        <v>4962</v>
      </c>
      <c r="B1135" s="1" t="s">
        <v>8701</v>
      </c>
      <c r="C1135" t="s">
        <v>1789</v>
      </c>
      <c r="D1135" t="s">
        <v>3926</v>
      </c>
      <c r="E1135" t="s">
        <v>7514</v>
      </c>
      <c r="F1135" t="s">
        <v>7515</v>
      </c>
      <c r="G1135" t="s">
        <v>4997</v>
      </c>
      <c r="H1135">
        <v>0</v>
      </c>
    </row>
    <row r="1136" spans="1:8" x14ac:dyDescent="0.25">
      <c r="A1136" t="s">
        <v>4962</v>
      </c>
      <c r="B1136" s="1" t="s">
        <v>8702</v>
      </c>
      <c r="C1136" t="s">
        <v>1790</v>
      </c>
      <c r="D1136" t="s">
        <v>3927</v>
      </c>
      <c r="E1136" t="s">
        <v>8671</v>
      </c>
      <c r="F1136" t="s">
        <v>7515</v>
      </c>
      <c r="G1136" t="s">
        <v>4997</v>
      </c>
      <c r="H1136">
        <v>0</v>
      </c>
    </row>
    <row r="1137" spans="1:8" x14ac:dyDescent="0.25">
      <c r="A1137" t="s">
        <v>4962</v>
      </c>
      <c r="B1137" s="1" t="s">
        <v>8703</v>
      </c>
      <c r="C1137" t="s">
        <v>1791</v>
      </c>
      <c r="D1137" t="s">
        <v>3928</v>
      </c>
      <c r="E1137" t="s">
        <v>7514</v>
      </c>
      <c r="F1137" t="s">
        <v>7515</v>
      </c>
      <c r="G1137" t="s">
        <v>4997</v>
      </c>
      <c r="H1137">
        <v>0</v>
      </c>
    </row>
    <row r="1138" spans="1:8" x14ac:dyDescent="0.25">
      <c r="A1138" t="s">
        <v>4962</v>
      </c>
      <c r="B1138" s="1" t="s">
        <v>8704</v>
      </c>
      <c r="C1138" t="s">
        <v>1792</v>
      </c>
      <c r="D1138" t="s">
        <v>3929</v>
      </c>
      <c r="E1138" t="s">
        <v>8671</v>
      </c>
      <c r="F1138" t="s">
        <v>7515</v>
      </c>
      <c r="G1138" t="s">
        <v>4997</v>
      </c>
      <c r="H1138">
        <v>0</v>
      </c>
    </row>
    <row r="1139" spans="1:8" x14ac:dyDescent="0.25">
      <c r="A1139" t="s">
        <v>4962</v>
      </c>
      <c r="B1139" s="1" t="s">
        <v>8705</v>
      </c>
      <c r="C1139" t="s">
        <v>1793</v>
      </c>
      <c r="D1139" t="s">
        <v>3930</v>
      </c>
      <c r="E1139" t="s">
        <v>7514</v>
      </c>
      <c r="F1139" t="s">
        <v>7515</v>
      </c>
      <c r="G1139" t="s">
        <v>4997</v>
      </c>
      <c r="H1139">
        <v>0</v>
      </c>
    </row>
    <row r="1140" spans="1:8" x14ac:dyDescent="0.25">
      <c r="A1140" t="s">
        <v>4962</v>
      </c>
      <c r="B1140" s="1" t="s">
        <v>8706</v>
      </c>
      <c r="C1140" t="s">
        <v>1794</v>
      </c>
      <c r="D1140" t="s">
        <v>3931</v>
      </c>
      <c r="E1140" t="s">
        <v>8671</v>
      </c>
      <c r="F1140" t="s">
        <v>7515</v>
      </c>
      <c r="G1140" t="s">
        <v>4997</v>
      </c>
      <c r="H1140">
        <v>0</v>
      </c>
    </row>
    <row r="1141" spans="1:8" x14ac:dyDescent="0.25">
      <c r="A1141" t="s">
        <v>4962</v>
      </c>
      <c r="B1141" s="1" t="s">
        <v>8707</v>
      </c>
      <c r="C1141" t="s">
        <v>1800</v>
      </c>
      <c r="D1141" t="s">
        <v>3933</v>
      </c>
      <c r="E1141" t="s">
        <v>7514</v>
      </c>
      <c r="F1141" t="s">
        <v>8166</v>
      </c>
      <c r="G1141" t="s">
        <v>4999</v>
      </c>
      <c r="H1141">
        <v>0</v>
      </c>
    </row>
    <row r="1142" spans="1:8" x14ac:dyDescent="0.25">
      <c r="A1142" t="s">
        <v>4962</v>
      </c>
      <c r="B1142" s="1" t="s">
        <v>8708</v>
      </c>
      <c r="C1142" t="s">
        <v>1801</v>
      </c>
      <c r="D1142" t="s">
        <v>3934</v>
      </c>
      <c r="E1142" t="s">
        <v>7514</v>
      </c>
      <c r="F1142" t="s">
        <v>8166</v>
      </c>
      <c r="G1142" t="s">
        <v>4999</v>
      </c>
      <c r="H1142">
        <v>0</v>
      </c>
    </row>
    <row r="1143" spans="1:8" x14ac:dyDescent="0.25">
      <c r="A1143" t="s">
        <v>4962</v>
      </c>
      <c r="B1143" s="1" t="s">
        <v>8709</v>
      </c>
      <c r="C1143" t="s">
        <v>1802</v>
      </c>
      <c r="D1143" t="s">
        <v>3935</v>
      </c>
      <c r="E1143" t="s">
        <v>7514</v>
      </c>
      <c r="F1143" t="s">
        <v>8166</v>
      </c>
      <c r="G1143" t="s">
        <v>4999</v>
      </c>
      <c r="H1143">
        <v>0</v>
      </c>
    </row>
    <row r="1144" spans="1:8" x14ac:dyDescent="0.25">
      <c r="A1144" t="s">
        <v>4962</v>
      </c>
      <c r="B1144" s="1" t="s">
        <v>8710</v>
      </c>
      <c r="C1144" t="s">
        <v>1803</v>
      </c>
      <c r="D1144" t="s">
        <v>3936</v>
      </c>
      <c r="E1144" t="s">
        <v>7514</v>
      </c>
      <c r="F1144" t="s">
        <v>8166</v>
      </c>
      <c r="G1144" t="s">
        <v>4999</v>
      </c>
      <c r="H1144">
        <v>0</v>
      </c>
    </row>
    <row r="1145" spans="1:8" x14ac:dyDescent="0.25">
      <c r="A1145" t="s">
        <v>4962</v>
      </c>
      <c r="B1145" s="1" t="s">
        <v>8711</v>
      </c>
      <c r="C1145" t="s">
        <v>1804</v>
      </c>
      <c r="D1145" t="s">
        <v>3937</v>
      </c>
      <c r="E1145" t="s">
        <v>7514</v>
      </c>
      <c r="F1145" t="s">
        <v>8166</v>
      </c>
      <c r="G1145" t="s">
        <v>4999</v>
      </c>
      <c r="H1145">
        <v>0</v>
      </c>
    </row>
    <row r="1146" spans="1:8" x14ac:dyDescent="0.25">
      <c r="A1146" t="s">
        <v>4962</v>
      </c>
      <c r="B1146" s="1" t="s">
        <v>8712</v>
      </c>
      <c r="C1146" t="s">
        <v>1805</v>
      </c>
      <c r="D1146" t="s">
        <v>3938</v>
      </c>
      <c r="E1146" t="s">
        <v>7514</v>
      </c>
      <c r="F1146" t="s">
        <v>8166</v>
      </c>
      <c r="G1146" t="s">
        <v>4999</v>
      </c>
      <c r="H1146">
        <v>0</v>
      </c>
    </row>
    <row r="1147" spans="1:8" x14ac:dyDescent="0.25">
      <c r="A1147" t="s">
        <v>4962</v>
      </c>
      <c r="B1147" s="1" t="s">
        <v>8713</v>
      </c>
      <c r="C1147" t="s">
        <v>1806</v>
      </c>
      <c r="D1147" t="s">
        <v>3939</v>
      </c>
      <c r="E1147" t="s">
        <v>7514</v>
      </c>
      <c r="F1147" t="s">
        <v>8166</v>
      </c>
      <c r="G1147" t="s">
        <v>4999</v>
      </c>
      <c r="H1147">
        <v>0</v>
      </c>
    </row>
    <row r="1148" spans="1:8" x14ac:dyDescent="0.25">
      <c r="A1148" t="s">
        <v>4962</v>
      </c>
      <c r="B1148" s="1" t="s">
        <v>8714</v>
      </c>
      <c r="C1148" t="s">
        <v>1807</v>
      </c>
      <c r="D1148" t="s">
        <v>3940</v>
      </c>
      <c r="E1148" t="s">
        <v>7514</v>
      </c>
      <c r="F1148" t="s">
        <v>8166</v>
      </c>
      <c r="G1148" t="s">
        <v>4999</v>
      </c>
      <c r="H1148">
        <v>0</v>
      </c>
    </row>
    <row r="1149" spans="1:8" x14ac:dyDescent="0.25">
      <c r="A1149" t="s">
        <v>4962</v>
      </c>
      <c r="B1149" s="1" t="s">
        <v>8715</v>
      </c>
      <c r="C1149" t="s">
        <v>1808</v>
      </c>
      <c r="D1149" t="s">
        <v>3941</v>
      </c>
      <c r="E1149" t="s">
        <v>7514</v>
      </c>
      <c r="F1149" t="s">
        <v>8166</v>
      </c>
      <c r="G1149" t="s">
        <v>4999</v>
      </c>
      <c r="H1149">
        <v>0</v>
      </c>
    </row>
    <row r="1150" spans="1:8" x14ac:dyDescent="0.25">
      <c r="A1150" t="s">
        <v>4962</v>
      </c>
      <c r="B1150" s="1" t="s">
        <v>8716</v>
      </c>
      <c r="C1150" t="s">
        <v>1809</v>
      </c>
      <c r="D1150" t="s">
        <v>3942</v>
      </c>
      <c r="E1150" t="s">
        <v>7514</v>
      </c>
      <c r="F1150" t="s">
        <v>8166</v>
      </c>
      <c r="G1150" t="s">
        <v>4999</v>
      </c>
      <c r="H1150">
        <v>0</v>
      </c>
    </row>
    <row r="1151" spans="1:8" x14ac:dyDescent="0.25">
      <c r="A1151" t="s">
        <v>4962</v>
      </c>
      <c r="B1151" s="1" t="s">
        <v>8717</v>
      </c>
      <c r="C1151" t="s">
        <v>1810</v>
      </c>
      <c r="D1151" t="s">
        <v>3943</v>
      </c>
      <c r="E1151" t="s">
        <v>7514</v>
      </c>
      <c r="F1151" t="s">
        <v>8166</v>
      </c>
      <c r="G1151" t="s">
        <v>4999</v>
      </c>
      <c r="H1151">
        <v>0</v>
      </c>
    </row>
    <row r="1152" spans="1:8" x14ac:dyDescent="0.25">
      <c r="A1152" t="s">
        <v>4962</v>
      </c>
      <c r="B1152" s="1" t="s">
        <v>8718</v>
      </c>
      <c r="C1152" t="s">
        <v>1811</v>
      </c>
      <c r="D1152" t="s">
        <v>3944</v>
      </c>
      <c r="E1152" t="s">
        <v>7514</v>
      </c>
      <c r="F1152" t="s">
        <v>8166</v>
      </c>
      <c r="G1152" t="s">
        <v>4999</v>
      </c>
      <c r="H1152">
        <v>0</v>
      </c>
    </row>
    <row r="1153" spans="1:8" x14ac:dyDescent="0.25">
      <c r="A1153" t="s">
        <v>4962</v>
      </c>
      <c r="B1153" s="1" t="s">
        <v>8719</v>
      </c>
      <c r="C1153" t="s">
        <v>1812</v>
      </c>
      <c r="D1153" t="s">
        <v>3945</v>
      </c>
      <c r="E1153" t="s">
        <v>7514</v>
      </c>
      <c r="F1153" t="s">
        <v>8166</v>
      </c>
      <c r="G1153" t="s">
        <v>4999</v>
      </c>
      <c r="H1153">
        <v>0</v>
      </c>
    </row>
    <row r="1154" spans="1:8" x14ac:dyDescent="0.25">
      <c r="A1154" t="s">
        <v>4962</v>
      </c>
      <c r="B1154" s="1" t="s">
        <v>8720</v>
      </c>
      <c r="C1154" t="s">
        <v>1813</v>
      </c>
      <c r="D1154" t="s">
        <v>3946</v>
      </c>
      <c r="E1154" t="s">
        <v>7514</v>
      </c>
      <c r="F1154" t="s">
        <v>8166</v>
      </c>
      <c r="G1154" t="s">
        <v>4999</v>
      </c>
      <c r="H1154">
        <v>0</v>
      </c>
    </row>
    <row r="1155" spans="1:8" x14ac:dyDescent="0.25">
      <c r="A1155" t="s">
        <v>4962</v>
      </c>
      <c r="B1155" s="1" t="s">
        <v>8721</v>
      </c>
      <c r="C1155" t="s">
        <v>1814</v>
      </c>
      <c r="D1155" t="s">
        <v>3947</v>
      </c>
      <c r="E1155" t="s">
        <v>7514</v>
      </c>
      <c r="F1155" t="s">
        <v>8166</v>
      </c>
      <c r="G1155" t="s">
        <v>4999</v>
      </c>
      <c r="H1155">
        <v>0</v>
      </c>
    </row>
    <row r="1156" spans="1:8" x14ac:dyDescent="0.25">
      <c r="A1156" t="s">
        <v>4962</v>
      </c>
      <c r="B1156" s="1" t="s">
        <v>8722</v>
      </c>
      <c r="C1156" t="s">
        <v>1815</v>
      </c>
      <c r="D1156" t="s">
        <v>3948</v>
      </c>
      <c r="E1156" t="s">
        <v>7514</v>
      </c>
      <c r="F1156" t="s">
        <v>8166</v>
      </c>
      <c r="G1156" t="s">
        <v>4999</v>
      </c>
      <c r="H1156">
        <v>0</v>
      </c>
    </row>
    <row r="1157" spans="1:8" x14ac:dyDescent="0.25">
      <c r="A1157" t="s">
        <v>4962</v>
      </c>
      <c r="B1157" s="1" t="s">
        <v>8723</v>
      </c>
      <c r="C1157" t="s">
        <v>1816</v>
      </c>
      <c r="D1157" t="s">
        <v>3949</v>
      </c>
      <c r="E1157" t="s">
        <v>7514</v>
      </c>
      <c r="F1157" t="s">
        <v>8166</v>
      </c>
      <c r="G1157" t="s">
        <v>4999</v>
      </c>
      <c r="H1157">
        <v>0</v>
      </c>
    </row>
    <row r="1158" spans="1:8" x14ac:dyDescent="0.25">
      <c r="A1158" t="s">
        <v>4962</v>
      </c>
      <c r="B1158" s="1" t="s">
        <v>8724</v>
      </c>
      <c r="C1158" t="s">
        <v>1817</v>
      </c>
      <c r="D1158" t="s">
        <v>3950</v>
      </c>
      <c r="E1158" t="s">
        <v>7514</v>
      </c>
      <c r="F1158" t="s">
        <v>8166</v>
      </c>
      <c r="G1158" t="s">
        <v>4999</v>
      </c>
      <c r="H1158">
        <v>0</v>
      </c>
    </row>
    <row r="1159" spans="1:8" x14ac:dyDescent="0.25">
      <c r="A1159" t="s">
        <v>4962</v>
      </c>
      <c r="B1159" s="1" t="s">
        <v>8725</v>
      </c>
      <c r="C1159" t="s">
        <v>1818</v>
      </c>
      <c r="D1159" t="s">
        <v>3951</v>
      </c>
      <c r="E1159" t="s">
        <v>7514</v>
      </c>
      <c r="F1159" t="s">
        <v>8166</v>
      </c>
      <c r="G1159" t="s">
        <v>4999</v>
      </c>
      <c r="H1159">
        <v>0</v>
      </c>
    </row>
    <row r="1160" spans="1:8" x14ac:dyDescent="0.25">
      <c r="A1160" t="s">
        <v>4962</v>
      </c>
      <c r="B1160" s="1" t="s">
        <v>8726</v>
      </c>
      <c r="C1160" t="s">
        <v>1819</v>
      </c>
      <c r="D1160" t="s">
        <v>3952</v>
      </c>
      <c r="E1160" t="s">
        <v>7514</v>
      </c>
      <c r="F1160" t="s">
        <v>8166</v>
      </c>
      <c r="G1160" t="s">
        <v>4999</v>
      </c>
      <c r="H1160">
        <v>0</v>
      </c>
    </row>
    <row r="1161" spans="1:8" x14ac:dyDescent="0.25">
      <c r="A1161" t="s">
        <v>4962</v>
      </c>
      <c r="B1161" s="1" t="s">
        <v>8727</v>
      </c>
      <c r="C1161" t="s">
        <v>1820</v>
      </c>
      <c r="D1161" t="s">
        <v>3953</v>
      </c>
      <c r="E1161" t="s">
        <v>7514</v>
      </c>
      <c r="F1161" t="s">
        <v>8166</v>
      </c>
      <c r="G1161" t="s">
        <v>4999</v>
      </c>
      <c r="H1161">
        <v>0</v>
      </c>
    </row>
    <row r="1162" spans="1:8" x14ac:dyDescent="0.25">
      <c r="A1162" t="s">
        <v>4962</v>
      </c>
      <c r="B1162" s="1" t="s">
        <v>8728</v>
      </c>
      <c r="C1162" t="s">
        <v>2245</v>
      </c>
      <c r="D1162" t="s">
        <v>4387</v>
      </c>
      <c r="E1162" t="s">
        <v>7514</v>
      </c>
      <c r="F1162" t="s">
        <v>8166</v>
      </c>
      <c r="G1162" t="s">
        <v>4999</v>
      </c>
      <c r="H1162">
        <v>0</v>
      </c>
    </row>
    <row r="1163" spans="1:8" x14ac:dyDescent="0.25">
      <c r="A1163" t="s">
        <v>4962</v>
      </c>
      <c r="B1163" s="1" t="s">
        <v>8729</v>
      </c>
      <c r="C1163" t="s">
        <v>2246</v>
      </c>
      <c r="D1163" t="s">
        <v>4388</v>
      </c>
      <c r="E1163" t="s">
        <v>7514</v>
      </c>
      <c r="F1163" t="s">
        <v>8166</v>
      </c>
      <c r="G1163" t="s">
        <v>4999</v>
      </c>
      <c r="H1163">
        <v>0</v>
      </c>
    </row>
    <row r="1164" spans="1:8" x14ac:dyDescent="0.25">
      <c r="A1164" t="s">
        <v>4962</v>
      </c>
      <c r="B1164" s="1" t="s">
        <v>8730</v>
      </c>
      <c r="C1164" t="s">
        <v>2247</v>
      </c>
      <c r="D1164" t="s">
        <v>4389</v>
      </c>
      <c r="E1164" t="s">
        <v>7514</v>
      </c>
      <c r="F1164" t="s">
        <v>8166</v>
      </c>
      <c r="G1164" t="s">
        <v>4999</v>
      </c>
      <c r="H1164">
        <v>0</v>
      </c>
    </row>
    <row r="1165" spans="1:8" x14ac:dyDescent="0.25">
      <c r="A1165" t="s">
        <v>4962</v>
      </c>
      <c r="B1165" s="1" t="s">
        <v>8731</v>
      </c>
      <c r="C1165" t="s">
        <v>1821</v>
      </c>
      <c r="D1165" t="s">
        <v>3954</v>
      </c>
      <c r="E1165" t="s">
        <v>7514</v>
      </c>
      <c r="F1165" t="s">
        <v>8166</v>
      </c>
      <c r="G1165" t="s">
        <v>4999</v>
      </c>
      <c r="H1165">
        <v>0</v>
      </c>
    </row>
    <row r="1166" spans="1:8" x14ac:dyDescent="0.25">
      <c r="A1166" t="s">
        <v>4962</v>
      </c>
      <c r="B1166" s="1" t="s">
        <v>8732</v>
      </c>
      <c r="C1166" t="s">
        <v>1822</v>
      </c>
      <c r="D1166" t="s">
        <v>3955</v>
      </c>
      <c r="E1166" t="s">
        <v>7514</v>
      </c>
      <c r="F1166" t="s">
        <v>8166</v>
      </c>
      <c r="G1166" t="s">
        <v>4999</v>
      </c>
      <c r="H1166">
        <v>0</v>
      </c>
    </row>
    <row r="1167" spans="1:8" x14ac:dyDescent="0.25">
      <c r="A1167" t="s">
        <v>4962</v>
      </c>
      <c r="B1167" s="1" t="s">
        <v>8733</v>
      </c>
      <c r="C1167" t="s">
        <v>1823</v>
      </c>
      <c r="D1167" t="s">
        <v>3956</v>
      </c>
      <c r="E1167" t="s">
        <v>7514</v>
      </c>
      <c r="F1167" t="s">
        <v>8166</v>
      </c>
      <c r="G1167" t="s">
        <v>4999</v>
      </c>
      <c r="H1167">
        <v>0</v>
      </c>
    </row>
    <row r="1168" spans="1:8" x14ac:dyDescent="0.25">
      <c r="A1168" t="s">
        <v>4962</v>
      </c>
      <c r="B1168" s="1" t="s">
        <v>8734</v>
      </c>
      <c r="C1168" t="s">
        <v>1824</v>
      </c>
      <c r="D1168" t="s">
        <v>3957</v>
      </c>
      <c r="E1168" t="s">
        <v>7514</v>
      </c>
      <c r="F1168" t="s">
        <v>8166</v>
      </c>
      <c r="G1168" t="s">
        <v>4999</v>
      </c>
      <c r="H1168">
        <v>0</v>
      </c>
    </row>
    <row r="1169" spans="1:8" x14ac:dyDescent="0.25">
      <c r="A1169" t="s">
        <v>4962</v>
      </c>
      <c r="B1169" s="1" t="s">
        <v>8735</v>
      </c>
      <c r="C1169" t="s">
        <v>1825</v>
      </c>
      <c r="D1169" t="s">
        <v>3958</v>
      </c>
      <c r="E1169" t="s">
        <v>7514</v>
      </c>
      <c r="F1169" t="s">
        <v>8166</v>
      </c>
      <c r="G1169" t="s">
        <v>4999</v>
      </c>
      <c r="H1169">
        <v>0</v>
      </c>
    </row>
    <row r="1170" spans="1:8" x14ac:dyDescent="0.25">
      <c r="A1170" t="s">
        <v>4962</v>
      </c>
      <c r="B1170" s="1" t="s">
        <v>8736</v>
      </c>
      <c r="C1170" t="s">
        <v>1826</v>
      </c>
      <c r="D1170" t="s">
        <v>3959</v>
      </c>
      <c r="E1170" t="s">
        <v>7514</v>
      </c>
      <c r="F1170" t="s">
        <v>8166</v>
      </c>
      <c r="G1170" t="s">
        <v>4999</v>
      </c>
      <c r="H1170">
        <v>0</v>
      </c>
    </row>
    <row r="1171" spans="1:8" x14ac:dyDescent="0.25">
      <c r="A1171" t="s">
        <v>4962</v>
      </c>
      <c r="B1171" s="1" t="s">
        <v>8737</v>
      </c>
      <c r="C1171" t="s">
        <v>1827</v>
      </c>
      <c r="D1171" t="s">
        <v>3960</v>
      </c>
      <c r="E1171" t="s">
        <v>7514</v>
      </c>
      <c r="F1171" t="s">
        <v>8166</v>
      </c>
      <c r="G1171" t="s">
        <v>4999</v>
      </c>
      <c r="H1171">
        <v>0</v>
      </c>
    </row>
    <row r="1172" spans="1:8" x14ac:dyDescent="0.25">
      <c r="A1172" t="s">
        <v>4962</v>
      </c>
      <c r="B1172" s="1" t="s">
        <v>8738</v>
      </c>
      <c r="C1172" t="s">
        <v>1828</v>
      </c>
      <c r="D1172" t="s">
        <v>3961</v>
      </c>
      <c r="E1172" t="s">
        <v>7514</v>
      </c>
      <c r="F1172" t="s">
        <v>8166</v>
      </c>
      <c r="G1172" t="s">
        <v>4999</v>
      </c>
      <c r="H1172">
        <v>0</v>
      </c>
    </row>
    <row r="1173" spans="1:8" x14ac:dyDescent="0.25">
      <c r="A1173" t="s">
        <v>4962</v>
      </c>
      <c r="B1173" s="1" t="s">
        <v>8739</v>
      </c>
      <c r="C1173" t="s">
        <v>1829</v>
      </c>
      <c r="D1173" t="s">
        <v>3962</v>
      </c>
      <c r="E1173" t="s">
        <v>7514</v>
      </c>
      <c r="F1173" t="s">
        <v>8166</v>
      </c>
      <c r="G1173" t="s">
        <v>4999</v>
      </c>
      <c r="H1173">
        <v>0</v>
      </c>
    </row>
    <row r="1174" spans="1:8" x14ac:dyDescent="0.25">
      <c r="A1174" t="s">
        <v>4962</v>
      </c>
      <c r="B1174" s="1" t="s">
        <v>8740</v>
      </c>
      <c r="C1174" t="s">
        <v>1830</v>
      </c>
      <c r="D1174" t="s">
        <v>3963</v>
      </c>
      <c r="E1174" t="s">
        <v>7514</v>
      </c>
      <c r="F1174" t="s">
        <v>8166</v>
      </c>
      <c r="G1174" t="s">
        <v>4999</v>
      </c>
      <c r="H1174">
        <v>0</v>
      </c>
    </row>
    <row r="1175" spans="1:8" x14ac:dyDescent="0.25">
      <c r="A1175" t="s">
        <v>4962</v>
      </c>
      <c r="B1175" s="1" t="s">
        <v>8741</v>
      </c>
      <c r="C1175" t="s">
        <v>1831</v>
      </c>
      <c r="D1175" t="s">
        <v>3964</v>
      </c>
      <c r="E1175" t="s">
        <v>7514</v>
      </c>
      <c r="F1175" t="s">
        <v>8166</v>
      </c>
      <c r="G1175" t="s">
        <v>4999</v>
      </c>
      <c r="H1175">
        <v>0</v>
      </c>
    </row>
    <row r="1176" spans="1:8" x14ac:dyDescent="0.25">
      <c r="A1176" t="s">
        <v>4962</v>
      </c>
      <c r="B1176" s="1" t="s">
        <v>8742</v>
      </c>
      <c r="C1176" t="s">
        <v>1832</v>
      </c>
      <c r="D1176" t="s">
        <v>3965</v>
      </c>
      <c r="E1176" t="s">
        <v>7514</v>
      </c>
      <c r="F1176" t="s">
        <v>8166</v>
      </c>
      <c r="G1176" t="s">
        <v>4999</v>
      </c>
      <c r="H1176">
        <v>0</v>
      </c>
    </row>
    <row r="1177" spans="1:8" x14ac:dyDescent="0.25">
      <c r="A1177" t="s">
        <v>4962</v>
      </c>
      <c r="B1177" s="1" t="s">
        <v>8743</v>
      </c>
      <c r="C1177" t="s">
        <v>1833</v>
      </c>
      <c r="D1177" t="s">
        <v>3966</v>
      </c>
      <c r="E1177" t="s">
        <v>7514</v>
      </c>
      <c r="F1177" t="s">
        <v>8166</v>
      </c>
      <c r="G1177" t="s">
        <v>4999</v>
      </c>
      <c r="H1177">
        <v>0</v>
      </c>
    </row>
    <row r="1178" spans="1:8" x14ac:dyDescent="0.25">
      <c r="A1178" t="s">
        <v>4962</v>
      </c>
      <c r="B1178" s="1" t="s">
        <v>8744</v>
      </c>
      <c r="C1178" t="s">
        <v>1834</v>
      </c>
      <c r="D1178" t="s">
        <v>3967</v>
      </c>
      <c r="E1178" t="s">
        <v>7514</v>
      </c>
      <c r="F1178" t="s">
        <v>8166</v>
      </c>
      <c r="G1178" t="s">
        <v>4999</v>
      </c>
      <c r="H1178">
        <v>0</v>
      </c>
    </row>
    <row r="1179" spans="1:8" x14ac:dyDescent="0.25">
      <c r="A1179" t="s">
        <v>4962</v>
      </c>
      <c r="B1179" s="1" t="s">
        <v>8745</v>
      </c>
      <c r="C1179" t="s">
        <v>1835</v>
      </c>
      <c r="D1179" t="s">
        <v>3968</v>
      </c>
      <c r="E1179" t="s">
        <v>7514</v>
      </c>
      <c r="F1179" t="s">
        <v>8166</v>
      </c>
      <c r="G1179" t="s">
        <v>4999</v>
      </c>
      <c r="H1179">
        <v>0</v>
      </c>
    </row>
    <row r="1180" spans="1:8" x14ac:dyDescent="0.25">
      <c r="A1180" t="s">
        <v>4962</v>
      </c>
      <c r="B1180" s="1" t="s">
        <v>8746</v>
      </c>
      <c r="C1180" t="s">
        <v>1836</v>
      </c>
      <c r="D1180" t="s">
        <v>3969</v>
      </c>
      <c r="E1180" t="s">
        <v>7514</v>
      </c>
      <c r="F1180" t="s">
        <v>8166</v>
      </c>
      <c r="G1180" t="s">
        <v>4999</v>
      </c>
      <c r="H1180">
        <v>0</v>
      </c>
    </row>
    <row r="1181" spans="1:8" x14ac:dyDescent="0.25">
      <c r="A1181" t="s">
        <v>4962</v>
      </c>
      <c r="B1181" s="1" t="s">
        <v>8747</v>
      </c>
      <c r="C1181" t="s">
        <v>1837</v>
      </c>
      <c r="D1181" t="s">
        <v>3970</v>
      </c>
      <c r="E1181" t="s">
        <v>7514</v>
      </c>
      <c r="F1181" t="s">
        <v>8166</v>
      </c>
      <c r="G1181" t="s">
        <v>4999</v>
      </c>
      <c r="H1181">
        <v>0</v>
      </c>
    </row>
    <row r="1182" spans="1:8" x14ac:dyDescent="0.25">
      <c r="A1182" t="s">
        <v>4962</v>
      </c>
      <c r="B1182" s="1" t="s">
        <v>8748</v>
      </c>
      <c r="C1182" t="s">
        <v>1838</v>
      </c>
      <c r="D1182" t="s">
        <v>3971</v>
      </c>
      <c r="E1182" t="s">
        <v>7514</v>
      </c>
      <c r="F1182" t="s">
        <v>8166</v>
      </c>
      <c r="G1182" t="s">
        <v>4999</v>
      </c>
      <c r="H1182">
        <v>0</v>
      </c>
    </row>
    <row r="1183" spans="1:8" x14ac:dyDescent="0.25">
      <c r="A1183" t="s">
        <v>4962</v>
      </c>
      <c r="B1183" s="1" t="s">
        <v>8749</v>
      </c>
      <c r="C1183" t="s">
        <v>1839</v>
      </c>
      <c r="D1183" t="s">
        <v>3972</v>
      </c>
      <c r="E1183" t="s">
        <v>7514</v>
      </c>
      <c r="F1183" t="s">
        <v>8166</v>
      </c>
      <c r="G1183" t="s">
        <v>4999</v>
      </c>
      <c r="H1183">
        <v>0</v>
      </c>
    </row>
    <row r="1184" spans="1:8" x14ac:dyDescent="0.25">
      <c r="A1184" t="s">
        <v>4962</v>
      </c>
      <c r="B1184" s="1" t="s">
        <v>8750</v>
      </c>
      <c r="C1184" t="s">
        <v>1840</v>
      </c>
      <c r="D1184" t="s">
        <v>3973</v>
      </c>
      <c r="E1184" t="s">
        <v>7514</v>
      </c>
      <c r="F1184" t="s">
        <v>8166</v>
      </c>
      <c r="G1184" t="s">
        <v>4999</v>
      </c>
      <c r="H1184">
        <v>0</v>
      </c>
    </row>
    <row r="1185" spans="1:8" x14ac:dyDescent="0.25">
      <c r="A1185" t="s">
        <v>4962</v>
      </c>
      <c r="B1185" s="1" t="s">
        <v>8751</v>
      </c>
      <c r="C1185" t="s">
        <v>2248</v>
      </c>
      <c r="D1185" t="s">
        <v>4390</v>
      </c>
      <c r="E1185" t="s">
        <v>7514</v>
      </c>
      <c r="F1185" t="s">
        <v>8166</v>
      </c>
      <c r="G1185" t="s">
        <v>4999</v>
      </c>
      <c r="H1185">
        <v>0</v>
      </c>
    </row>
    <row r="1186" spans="1:8" x14ac:dyDescent="0.25">
      <c r="A1186" t="s">
        <v>4962</v>
      </c>
      <c r="B1186" s="1" t="s">
        <v>8752</v>
      </c>
      <c r="C1186" t="s">
        <v>2249</v>
      </c>
      <c r="D1186" t="s">
        <v>4391</v>
      </c>
      <c r="E1186" t="s">
        <v>7514</v>
      </c>
      <c r="F1186" t="s">
        <v>8166</v>
      </c>
      <c r="G1186" t="s">
        <v>4999</v>
      </c>
      <c r="H1186">
        <v>0</v>
      </c>
    </row>
    <row r="1187" spans="1:8" x14ac:dyDescent="0.25">
      <c r="A1187" t="s">
        <v>4962</v>
      </c>
      <c r="B1187" s="1" t="s">
        <v>8753</v>
      </c>
      <c r="C1187" t="s">
        <v>2250</v>
      </c>
      <c r="D1187" t="s">
        <v>4392</v>
      </c>
      <c r="E1187" t="s">
        <v>7514</v>
      </c>
      <c r="F1187" t="s">
        <v>8166</v>
      </c>
      <c r="G1187" t="s">
        <v>4999</v>
      </c>
      <c r="H1187">
        <v>0</v>
      </c>
    </row>
    <row r="1188" spans="1:8" x14ac:dyDescent="0.25">
      <c r="A1188" t="s">
        <v>4962</v>
      </c>
      <c r="B1188" s="1" t="s">
        <v>8754</v>
      </c>
      <c r="C1188" t="s">
        <v>2251</v>
      </c>
      <c r="D1188" t="s">
        <v>4393</v>
      </c>
      <c r="E1188" t="s">
        <v>7514</v>
      </c>
      <c r="F1188" t="s">
        <v>8166</v>
      </c>
      <c r="G1188" t="s">
        <v>4999</v>
      </c>
      <c r="H1188">
        <v>0</v>
      </c>
    </row>
    <row r="1189" spans="1:8" x14ac:dyDescent="0.25">
      <c r="A1189" t="s">
        <v>4962</v>
      </c>
      <c r="B1189" s="1" t="s">
        <v>8755</v>
      </c>
      <c r="C1189" t="s">
        <v>1841</v>
      </c>
      <c r="D1189" t="s">
        <v>3974</v>
      </c>
      <c r="E1189" t="s">
        <v>7514</v>
      </c>
      <c r="F1189" t="s">
        <v>8166</v>
      </c>
      <c r="G1189" t="s">
        <v>4999</v>
      </c>
      <c r="H1189">
        <v>0</v>
      </c>
    </row>
    <row r="1190" spans="1:8" x14ac:dyDescent="0.25">
      <c r="A1190" t="s">
        <v>4962</v>
      </c>
      <c r="B1190" s="1" t="s">
        <v>8756</v>
      </c>
      <c r="C1190" t="s">
        <v>1842</v>
      </c>
      <c r="D1190" t="s">
        <v>3975</v>
      </c>
      <c r="E1190" t="s">
        <v>7514</v>
      </c>
      <c r="F1190" t="s">
        <v>8166</v>
      </c>
      <c r="G1190" t="s">
        <v>4999</v>
      </c>
      <c r="H1190">
        <v>0</v>
      </c>
    </row>
    <row r="1191" spans="1:8" x14ac:dyDescent="0.25">
      <c r="A1191" t="s">
        <v>4962</v>
      </c>
      <c r="B1191" s="1" t="s">
        <v>8757</v>
      </c>
      <c r="C1191" t="s">
        <v>1843</v>
      </c>
      <c r="D1191" t="s">
        <v>3976</v>
      </c>
      <c r="E1191" t="s">
        <v>7514</v>
      </c>
      <c r="F1191" t="s">
        <v>8166</v>
      </c>
      <c r="G1191" t="s">
        <v>4999</v>
      </c>
      <c r="H1191">
        <v>0</v>
      </c>
    </row>
    <row r="1192" spans="1:8" x14ac:dyDescent="0.25">
      <c r="A1192" t="s">
        <v>4962</v>
      </c>
      <c r="B1192" s="1" t="s">
        <v>8758</v>
      </c>
      <c r="C1192" t="s">
        <v>1844</v>
      </c>
      <c r="D1192" t="s">
        <v>3977</v>
      </c>
      <c r="E1192" t="s">
        <v>7514</v>
      </c>
      <c r="F1192" t="s">
        <v>8166</v>
      </c>
      <c r="G1192" t="s">
        <v>4999</v>
      </c>
      <c r="H1192">
        <v>0</v>
      </c>
    </row>
    <row r="1193" spans="1:8" x14ac:dyDescent="0.25">
      <c r="A1193" t="s">
        <v>4962</v>
      </c>
      <c r="B1193" s="1" t="s">
        <v>8759</v>
      </c>
      <c r="C1193" t="s">
        <v>1845</v>
      </c>
      <c r="D1193" t="s">
        <v>3978</v>
      </c>
      <c r="E1193" t="s">
        <v>7514</v>
      </c>
      <c r="F1193" t="s">
        <v>8166</v>
      </c>
      <c r="G1193" t="s">
        <v>4999</v>
      </c>
      <c r="H1193">
        <v>0</v>
      </c>
    </row>
    <row r="1194" spans="1:8" x14ac:dyDescent="0.25">
      <c r="A1194" t="s">
        <v>4962</v>
      </c>
      <c r="B1194" s="1" t="s">
        <v>8760</v>
      </c>
      <c r="C1194" t="s">
        <v>1846</v>
      </c>
      <c r="D1194" t="s">
        <v>3979</v>
      </c>
      <c r="E1194" t="s">
        <v>7514</v>
      </c>
      <c r="F1194" t="s">
        <v>8166</v>
      </c>
      <c r="G1194" t="s">
        <v>4999</v>
      </c>
      <c r="H1194">
        <v>0</v>
      </c>
    </row>
    <row r="1195" spans="1:8" x14ac:dyDescent="0.25">
      <c r="A1195" t="s">
        <v>4962</v>
      </c>
      <c r="B1195" s="1" t="s">
        <v>8761</v>
      </c>
      <c r="C1195" t="s">
        <v>1847</v>
      </c>
      <c r="D1195" t="s">
        <v>3980</v>
      </c>
      <c r="E1195" t="s">
        <v>7514</v>
      </c>
      <c r="F1195" t="s">
        <v>8166</v>
      </c>
      <c r="G1195" t="s">
        <v>4999</v>
      </c>
      <c r="H1195">
        <v>0</v>
      </c>
    </row>
    <row r="1196" spans="1:8" x14ac:dyDescent="0.25">
      <c r="A1196" t="s">
        <v>4962</v>
      </c>
      <c r="B1196" s="1" t="s">
        <v>8762</v>
      </c>
      <c r="C1196" t="s">
        <v>1848</v>
      </c>
      <c r="D1196" t="s">
        <v>3981</v>
      </c>
      <c r="E1196" t="s">
        <v>7514</v>
      </c>
      <c r="F1196" t="s">
        <v>8166</v>
      </c>
      <c r="G1196" t="s">
        <v>4999</v>
      </c>
      <c r="H1196">
        <v>0</v>
      </c>
    </row>
    <row r="1197" spans="1:8" x14ac:dyDescent="0.25">
      <c r="A1197" t="s">
        <v>4962</v>
      </c>
      <c r="B1197" s="1" t="s">
        <v>8763</v>
      </c>
      <c r="C1197" t="s">
        <v>1849</v>
      </c>
      <c r="D1197" t="s">
        <v>3982</v>
      </c>
      <c r="E1197" t="s">
        <v>7514</v>
      </c>
      <c r="F1197" t="s">
        <v>8166</v>
      </c>
      <c r="G1197" t="s">
        <v>4999</v>
      </c>
      <c r="H1197">
        <v>0</v>
      </c>
    </row>
    <row r="1198" spans="1:8" x14ac:dyDescent="0.25">
      <c r="A1198" t="s">
        <v>4962</v>
      </c>
      <c r="B1198" s="1" t="s">
        <v>8764</v>
      </c>
      <c r="C1198" t="s">
        <v>1850</v>
      </c>
      <c r="D1198" t="s">
        <v>3983</v>
      </c>
      <c r="E1198" t="s">
        <v>7514</v>
      </c>
      <c r="F1198" t="s">
        <v>8166</v>
      </c>
      <c r="G1198" t="s">
        <v>4999</v>
      </c>
      <c r="H1198">
        <v>0</v>
      </c>
    </row>
    <row r="1199" spans="1:8" x14ac:dyDescent="0.25">
      <c r="A1199" t="s">
        <v>4962</v>
      </c>
      <c r="B1199" s="1" t="s">
        <v>8765</v>
      </c>
      <c r="C1199" t="s">
        <v>1851</v>
      </c>
      <c r="D1199" t="s">
        <v>3984</v>
      </c>
      <c r="E1199" t="s">
        <v>7514</v>
      </c>
      <c r="F1199" t="s">
        <v>8166</v>
      </c>
      <c r="G1199" t="s">
        <v>4999</v>
      </c>
      <c r="H1199">
        <v>0</v>
      </c>
    </row>
    <row r="1200" spans="1:8" x14ac:dyDescent="0.25">
      <c r="A1200" t="s">
        <v>4962</v>
      </c>
      <c r="B1200" s="1" t="s">
        <v>8766</v>
      </c>
      <c r="C1200" t="s">
        <v>1852</v>
      </c>
      <c r="D1200" t="s">
        <v>3985</v>
      </c>
      <c r="E1200" t="s">
        <v>7514</v>
      </c>
      <c r="F1200" t="s">
        <v>8166</v>
      </c>
      <c r="G1200" t="s">
        <v>4999</v>
      </c>
      <c r="H1200">
        <v>0</v>
      </c>
    </row>
    <row r="1201" spans="1:8" x14ac:dyDescent="0.25">
      <c r="A1201" t="s">
        <v>4962</v>
      </c>
      <c r="B1201" s="1" t="s">
        <v>8767</v>
      </c>
      <c r="C1201" t="s">
        <v>1853</v>
      </c>
      <c r="D1201" t="s">
        <v>3986</v>
      </c>
      <c r="E1201" t="s">
        <v>7514</v>
      </c>
      <c r="F1201" t="s">
        <v>8166</v>
      </c>
      <c r="G1201" t="s">
        <v>4999</v>
      </c>
      <c r="H1201">
        <v>0</v>
      </c>
    </row>
    <row r="1202" spans="1:8" x14ac:dyDescent="0.25">
      <c r="A1202" t="s">
        <v>4962</v>
      </c>
      <c r="B1202" s="1" t="s">
        <v>8768</v>
      </c>
      <c r="C1202" t="s">
        <v>1854</v>
      </c>
      <c r="D1202" t="s">
        <v>3987</v>
      </c>
      <c r="E1202" t="s">
        <v>7514</v>
      </c>
      <c r="F1202" t="s">
        <v>8166</v>
      </c>
      <c r="G1202" t="s">
        <v>4999</v>
      </c>
      <c r="H1202">
        <v>0</v>
      </c>
    </row>
    <row r="1203" spans="1:8" x14ac:dyDescent="0.25">
      <c r="A1203" t="s">
        <v>4962</v>
      </c>
      <c r="B1203" s="1" t="s">
        <v>8769</v>
      </c>
      <c r="C1203" t="s">
        <v>1855</v>
      </c>
      <c r="D1203" t="s">
        <v>3988</v>
      </c>
      <c r="E1203" t="s">
        <v>7514</v>
      </c>
      <c r="F1203" t="s">
        <v>8166</v>
      </c>
      <c r="G1203" t="s">
        <v>4999</v>
      </c>
      <c r="H1203">
        <v>0</v>
      </c>
    </row>
    <row r="1204" spans="1:8" x14ac:dyDescent="0.25">
      <c r="A1204" t="s">
        <v>4962</v>
      </c>
      <c r="B1204" s="1" t="s">
        <v>8770</v>
      </c>
      <c r="C1204" t="s">
        <v>1856</v>
      </c>
      <c r="D1204" t="s">
        <v>3989</v>
      </c>
      <c r="E1204" t="s">
        <v>7514</v>
      </c>
      <c r="F1204" t="s">
        <v>8166</v>
      </c>
      <c r="G1204" t="s">
        <v>4999</v>
      </c>
      <c r="H1204">
        <v>0</v>
      </c>
    </row>
    <row r="1205" spans="1:8" x14ac:dyDescent="0.25">
      <c r="A1205" t="s">
        <v>4962</v>
      </c>
      <c r="B1205" s="1" t="s">
        <v>8771</v>
      </c>
      <c r="C1205" t="s">
        <v>1438</v>
      </c>
      <c r="D1205" t="s">
        <v>3615</v>
      </c>
      <c r="E1205" t="s">
        <v>7518</v>
      </c>
      <c r="F1205" t="s">
        <v>7515</v>
      </c>
      <c r="G1205" t="s">
        <v>4999</v>
      </c>
      <c r="H1205">
        <v>0</v>
      </c>
    </row>
    <row r="1206" spans="1:8" x14ac:dyDescent="0.25">
      <c r="A1206" t="s">
        <v>4962</v>
      </c>
      <c r="B1206" s="1" t="s">
        <v>8772</v>
      </c>
      <c r="C1206" t="s">
        <v>1857</v>
      </c>
      <c r="D1206" t="s">
        <v>3990</v>
      </c>
      <c r="E1206" t="s">
        <v>7514</v>
      </c>
      <c r="F1206" t="s">
        <v>8166</v>
      </c>
      <c r="G1206" t="s">
        <v>4999</v>
      </c>
      <c r="H1206">
        <v>0</v>
      </c>
    </row>
    <row r="1207" spans="1:8" x14ac:dyDescent="0.25">
      <c r="A1207" t="s">
        <v>4962</v>
      </c>
      <c r="B1207" s="1" t="s">
        <v>8773</v>
      </c>
      <c r="C1207" t="s">
        <v>1858</v>
      </c>
      <c r="D1207" t="s">
        <v>3991</v>
      </c>
      <c r="E1207" t="s">
        <v>7514</v>
      </c>
      <c r="F1207" t="s">
        <v>8166</v>
      </c>
      <c r="G1207" t="s">
        <v>4999</v>
      </c>
      <c r="H1207">
        <v>0</v>
      </c>
    </row>
    <row r="1208" spans="1:8" x14ac:dyDescent="0.25">
      <c r="A1208" t="s">
        <v>4962</v>
      </c>
      <c r="B1208" s="1" t="s">
        <v>8774</v>
      </c>
      <c r="C1208" t="s">
        <v>1859</v>
      </c>
      <c r="D1208" t="s">
        <v>3992</v>
      </c>
      <c r="E1208" t="s">
        <v>7514</v>
      </c>
      <c r="F1208" t="s">
        <v>8166</v>
      </c>
      <c r="G1208" t="s">
        <v>4999</v>
      </c>
      <c r="H1208">
        <v>0</v>
      </c>
    </row>
    <row r="1209" spans="1:8" x14ac:dyDescent="0.25">
      <c r="A1209" t="s">
        <v>4962</v>
      </c>
      <c r="B1209" s="1" t="s">
        <v>8775</v>
      </c>
      <c r="C1209" t="s">
        <v>1860</v>
      </c>
      <c r="D1209" t="s">
        <v>3993</v>
      </c>
      <c r="E1209" t="s">
        <v>7514</v>
      </c>
      <c r="F1209" t="s">
        <v>8166</v>
      </c>
      <c r="G1209" t="s">
        <v>4999</v>
      </c>
      <c r="H1209">
        <v>0</v>
      </c>
    </row>
    <row r="1210" spans="1:8" x14ac:dyDescent="0.25">
      <c r="A1210" t="s">
        <v>4962</v>
      </c>
      <c r="B1210" s="1" t="s">
        <v>8776</v>
      </c>
      <c r="C1210" t="s">
        <v>1861</v>
      </c>
      <c r="D1210" t="s">
        <v>3994</v>
      </c>
      <c r="E1210" t="s">
        <v>7514</v>
      </c>
      <c r="F1210" t="s">
        <v>8166</v>
      </c>
      <c r="G1210" t="s">
        <v>4999</v>
      </c>
      <c r="H1210">
        <v>0</v>
      </c>
    </row>
    <row r="1211" spans="1:8" x14ac:dyDescent="0.25">
      <c r="A1211" t="s">
        <v>4962</v>
      </c>
      <c r="B1211" s="1" t="s">
        <v>8777</v>
      </c>
      <c r="C1211" t="s">
        <v>1862</v>
      </c>
      <c r="D1211" t="s">
        <v>3995</v>
      </c>
      <c r="E1211" t="s">
        <v>7514</v>
      </c>
      <c r="F1211" t="s">
        <v>8166</v>
      </c>
      <c r="G1211" t="s">
        <v>4999</v>
      </c>
      <c r="H1211">
        <v>0</v>
      </c>
    </row>
    <row r="1212" spans="1:8" x14ac:dyDescent="0.25">
      <c r="A1212" t="s">
        <v>4962</v>
      </c>
      <c r="B1212" s="1" t="s">
        <v>8778</v>
      </c>
      <c r="C1212" t="s">
        <v>1863</v>
      </c>
      <c r="D1212" t="s">
        <v>3996</v>
      </c>
      <c r="E1212" t="s">
        <v>7514</v>
      </c>
      <c r="F1212" t="s">
        <v>8166</v>
      </c>
      <c r="G1212" t="s">
        <v>4999</v>
      </c>
      <c r="H1212">
        <v>0</v>
      </c>
    </row>
    <row r="1213" spans="1:8" x14ac:dyDescent="0.25">
      <c r="A1213" t="s">
        <v>4962</v>
      </c>
      <c r="B1213" s="1" t="s">
        <v>8779</v>
      </c>
      <c r="C1213" t="s">
        <v>1864</v>
      </c>
      <c r="D1213" t="s">
        <v>3997</v>
      </c>
      <c r="E1213" t="s">
        <v>7514</v>
      </c>
      <c r="F1213" t="s">
        <v>8166</v>
      </c>
      <c r="G1213" t="s">
        <v>4999</v>
      </c>
      <c r="H1213">
        <v>0</v>
      </c>
    </row>
    <row r="1214" spans="1:8" x14ac:dyDescent="0.25">
      <c r="A1214" t="s">
        <v>4962</v>
      </c>
      <c r="B1214" s="1" t="s">
        <v>8780</v>
      </c>
      <c r="C1214" t="s">
        <v>1865</v>
      </c>
      <c r="D1214" t="s">
        <v>3998</v>
      </c>
      <c r="E1214" t="s">
        <v>7514</v>
      </c>
      <c r="F1214" t="s">
        <v>8166</v>
      </c>
      <c r="G1214" t="s">
        <v>4999</v>
      </c>
      <c r="H1214">
        <v>0</v>
      </c>
    </row>
    <row r="1215" spans="1:8" x14ac:dyDescent="0.25">
      <c r="A1215" t="s">
        <v>4962</v>
      </c>
      <c r="B1215" s="1" t="s">
        <v>8781</v>
      </c>
      <c r="C1215" t="s">
        <v>1866</v>
      </c>
      <c r="D1215" t="s">
        <v>3999</v>
      </c>
      <c r="E1215" t="s">
        <v>7514</v>
      </c>
      <c r="F1215" t="s">
        <v>8166</v>
      </c>
      <c r="G1215" t="s">
        <v>4999</v>
      </c>
      <c r="H1215">
        <v>0</v>
      </c>
    </row>
    <row r="1216" spans="1:8" x14ac:dyDescent="0.25">
      <c r="A1216" t="s">
        <v>4962</v>
      </c>
      <c r="B1216" s="1" t="s">
        <v>8782</v>
      </c>
      <c r="C1216" t="s">
        <v>1867</v>
      </c>
      <c r="D1216" t="s">
        <v>4000</v>
      </c>
      <c r="E1216" t="s">
        <v>7514</v>
      </c>
      <c r="F1216" t="s">
        <v>8166</v>
      </c>
      <c r="G1216" t="s">
        <v>4999</v>
      </c>
      <c r="H1216">
        <v>0</v>
      </c>
    </row>
    <row r="1217" spans="1:8" x14ac:dyDescent="0.25">
      <c r="A1217" t="s">
        <v>4962</v>
      </c>
      <c r="B1217" s="1" t="s">
        <v>8783</v>
      </c>
      <c r="C1217" t="s">
        <v>1868</v>
      </c>
      <c r="D1217" t="s">
        <v>4001</v>
      </c>
      <c r="E1217" t="s">
        <v>7514</v>
      </c>
      <c r="F1217" t="s">
        <v>8166</v>
      </c>
      <c r="G1217" t="s">
        <v>4999</v>
      </c>
      <c r="H1217">
        <v>0</v>
      </c>
    </row>
    <row r="1218" spans="1:8" x14ac:dyDescent="0.25">
      <c r="A1218" t="s">
        <v>4962</v>
      </c>
      <c r="B1218" s="1" t="s">
        <v>8784</v>
      </c>
      <c r="C1218" t="s">
        <v>1869</v>
      </c>
      <c r="D1218" t="s">
        <v>4002</v>
      </c>
      <c r="E1218" t="s">
        <v>7514</v>
      </c>
      <c r="F1218" t="s">
        <v>8166</v>
      </c>
      <c r="G1218" t="s">
        <v>4999</v>
      </c>
      <c r="H1218">
        <v>0</v>
      </c>
    </row>
    <row r="1219" spans="1:8" x14ac:dyDescent="0.25">
      <c r="A1219" t="s">
        <v>4962</v>
      </c>
      <c r="B1219" s="1" t="s">
        <v>8785</v>
      </c>
      <c r="C1219" t="s">
        <v>1870</v>
      </c>
      <c r="D1219" t="s">
        <v>4003</v>
      </c>
      <c r="E1219" t="s">
        <v>7514</v>
      </c>
      <c r="F1219" t="s">
        <v>8166</v>
      </c>
      <c r="G1219" t="s">
        <v>4999</v>
      </c>
      <c r="H1219">
        <v>0</v>
      </c>
    </row>
    <row r="1220" spans="1:8" x14ac:dyDescent="0.25">
      <c r="A1220" t="s">
        <v>4962</v>
      </c>
      <c r="B1220" s="1" t="s">
        <v>8786</v>
      </c>
      <c r="C1220" t="s">
        <v>1871</v>
      </c>
      <c r="D1220" t="s">
        <v>4004</v>
      </c>
      <c r="E1220" t="s">
        <v>7514</v>
      </c>
      <c r="F1220" t="s">
        <v>8166</v>
      </c>
      <c r="G1220" t="s">
        <v>4999</v>
      </c>
      <c r="H1220">
        <v>0</v>
      </c>
    </row>
    <row r="1221" spans="1:8" x14ac:dyDescent="0.25">
      <c r="A1221" t="s">
        <v>4962</v>
      </c>
      <c r="B1221" s="1" t="s">
        <v>8787</v>
      </c>
      <c r="C1221" t="s">
        <v>1872</v>
      </c>
      <c r="D1221" t="s">
        <v>4005</v>
      </c>
      <c r="E1221" t="s">
        <v>7514</v>
      </c>
      <c r="F1221" t="s">
        <v>8166</v>
      </c>
      <c r="G1221" t="s">
        <v>4999</v>
      </c>
      <c r="H1221">
        <v>0</v>
      </c>
    </row>
    <row r="1222" spans="1:8" x14ac:dyDescent="0.25">
      <c r="A1222" t="s">
        <v>4962</v>
      </c>
      <c r="B1222" s="1" t="s">
        <v>8788</v>
      </c>
      <c r="C1222" t="s">
        <v>1873</v>
      </c>
      <c r="D1222" t="s">
        <v>4006</v>
      </c>
      <c r="E1222" t="s">
        <v>7514</v>
      </c>
      <c r="F1222" t="s">
        <v>8166</v>
      </c>
      <c r="G1222" t="s">
        <v>4999</v>
      </c>
      <c r="H1222">
        <v>0</v>
      </c>
    </row>
    <row r="1223" spans="1:8" x14ac:dyDescent="0.25">
      <c r="A1223" t="s">
        <v>4962</v>
      </c>
      <c r="B1223" s="1" t="s">
        <v>8789</v>
      </c>
      <c r="C1223" t="s">
        <v>1874</v>
      </c>
      <c r="D1223" t="s">
        <v>4007</v>
      </c>
      <c r="E1223" t="s">
        <v>7514</v>
      </c>
      <c r="F1223" t="s">
        <v>8166</v>
      </c>
      <c r="G1223" t="s">
        <v>4999</v>
      </c>
      <c r="H1223">
        <v>0</v>
      </c>
    </row>
    <row r="1224" spans="1:8" x14ac:dyDescent="0.25">
      <c r="A1224" t="s">
        <v>4962</v>
      </c>
      <c r="B1224" s="1" t="s">
        <v>8790</v>
      </c>
      <c r="C1224" t="s">
        <v>1875</v>
      </c>
      <c r="D1224" t="s">
        <v>4008</v>
      </c>
      <c r="E1224" t="s">
        <v>7514</v>
      </c>
      <c r="F1224" t="s">
        <v>8166</v>
      </c>
      <c r="G1224" t="s">
        <v>4999</v>
      </c>
      <c r="H1224">
        <v>0</v>
      </c>
    </row>
    <row r="1225" spans="1:8" x14ac:dyDescent="0.25">
      <c r="A1225" t="s">
        <v>4962</v>
      </c>
      <c r="B1225" s="1" t="s">
        <v>8791</v>
      </c>
      <c r="C1225" t="s">
        <v>2252</v>
      </c>
      <c r="D1225" t="s">
        <v>4394</v>
      </c>
      <c r="E1225" t="s">
        <v>7514</v>
      </c>
      <c r="F1225" t="s">
        <v>8166</v>
      </c>
      <c r="G1225" t="s">
        <v>4999</v>
      </c>
      <c r="H1225">
        <v>0</v>
      </c>
    </row>
    <row r="1226" spans="1:8" x14ac:dyDescent="0.25">
      <c r="A1226" t="s">
        <v>4962</v>
      </c>
      <c r="B1226" s="1" t="s">
        <v>8792</v>
      </c>
      <c r="C1226" t="s">
        <v>2253</v>
      </c>
      <c r="D1226" t="s">
        <v>4395</v>
      </c>
      <c r="E1226" t="s">
        <v>7514</v>
      </c>
      <c r="F1226" t="s">
        <v>8166</v>
      </c>
      <c r="G1226" t="s">
        <v>4999</v>
      </c>
      <c r="H1226">
        <v>0</v>
      </c>
    </row>
    <row r="1227" spans="1:8" x14ac:dyDescent="0.25">
      <c r="A1227" t="s">
        <v>4962</v>
      </c>
      <c r="B1227" s="1" t="s">
        <v>8793</v>
      </c>
      <c r="C1227" t="s">
        <v>2254</v>
      </c>
      <c r="D1227" t="s">
        <v>4396</v>
      </c>
      <c r="E1227" t="s">
        <v>7514</v>
      </c>
      <c r="F1227" t="s">
        <v>8166</v>
      </c>
      <c r="G1227" t="s">
        <v>4999</v>
      </c>
      <c r="H1227">
        <v>0</v>
      </c>
    </row>
    <row r="1228" spans="1:8" x14ac:dyDescent="0.25">
      <c r="A1228" t="s">
        <v>4962</v>
      </c>
      <c r="B1228" s="1" t="s">
        <v>8794</v>
      </c>
      <c r="C1228" t="s">
        <v>1876</v>
      </c>
      <c r="D1228" t="s">
        <v>4009</v>
      </c>
      <c r="E1228" t="s">
        <v>7514</v>
      </c>
      <c r="F1228" t="s">
        <v>8166</v>
      </c>
      <c r="G1228" t="s">
        <v>4999</v>
      </c>
      <c r="H1228">
        <v>0</v>
      </c>
    </row>
    <row r="1229" spans="1:8" x14ac:dyDescent="0.25">
      <c r="A1229" t="s">
        <v>4962</v>
      </c>
      <c r="B1229" s="1" t="s">
        <v>8795</v>
      </c>
      <c r="C1229" t="s">
        <v>1877</v>
      </c>
      <c r="D1229" t="s">
        <v>4010</v>
      </c>
      <c r="E1229" t="s">
        <v>7514</v>
      </c>
      <c r="F1229" t="s">
        <v>8166</v>
      </c>
      <c r="G1229" t="s">
        <v>4999</v>
      </c>
      <c r="H1229">
        <v>0</v>
      </c>
    </row>
    <row r="1230" spans="1:8" x14ac:dyDescent="0.25">
      <c r="A1230" t="s">
        <v>4962</v>
      </c>
      <c r="B1230" s="1" t="s">
        <v>8796</v>
      </c>
      <c r="C1230" t="s">
        <v>1878</v>
      </c>
      <c r="D1230" t="s">
        <v>4011</v>
      </c>
      <c r="E1230" t="s">
        <v>7514</v>
      </c>
      <c r="F1230" t="s">
        <v>8166</v>
      </c>
      <c r="G1230" t="s">
        <v>4999</v>
      </c>
      <c r="H1230">
        <v>0</v>
      </c>
    </row>
    <row r="1231" spans="1:8" x14ac:dyDescent="0.25">
      <c r="A1231" t="s">
        <v>4962</v>
      </c>
      <c r="B1231" s="1" t="s">
        <v>8797</v>
      </c>
      <c r="C1231" t="s">
        <v>1879</v>
      </c>
      <c r="D1231" t="s">
        <v>4012</v>
      </c>
      <c r="E1231" t="s">
        <v>7514</v>
      </c>
      <c r="F1231" t="s">
        <v>8166</v>
      </c>
      <c r="G1231" t="s">
        <v>4999</v>
      </c>
      <c r="H1231">
        <v>0</v>
      </c>
    </row>
    <row r="1232" spans="1:8" x14ac:dyDescent="0.25">
      <c r="A1232" t="s">
        <v>4962</v>
      </c>
      <c r="B1232" s="1" t="s">
        <v>8798</v>
      </c>
      <c r="C1232" t="s">
        <v>1880</v>
      </c>
      <c r="D1232" t="s">
        <v>4013</v>
      </c>
      <c r="E1232" t="s">
        <v>7514</v>
      </c>
      <c r="F1232" t="s">
        <v>8166</v>
      </c>
      <c r="G1232" t="s">
        <v>4999</v>
      </c>
      <c r="H1232">
        <v>0</v>
      </c>
    </row>
    <row r="1233" spans="1:8" x14ac:dyDescent="0.25">
      <c r="A1233" t="s">
        <v>4962</v>
      </c>
      <c r="B1233" s="1" t="s">
        <v>8799</v>
      </c>
      <c r="C1233" t="s">
        <v>1881</v>
      </c>
      <c r="D1233" t="s">
        <v>4014</v>
      </c>
      <c r="E1233" t="s">
        <v>7514</v>
      </c>
      <c r="F1233" t="s">
        <v>8166</v>
      </c>
      <c r="G1233" t="s">
        <v>4999</v>
      </c>
      <c r="H1233">
        <v>0</v>
      </c>
    </row>
    <row r="1234" spans="1:8" x14ac:dyDescent="0.25">
      <c r="A1234" t="s">
        <v>4962</v>
      </c>
      <c r="B1234" s="1" t="s">
        <v>8800</v>
      </c>
      <c r="C1234" t="s">
        <v>1882</v>
      </c>
      <c r="D1234" t="s">
        <v>4015</v>
      </c>
      <c r="E1234" t="s">
        <v>7514</v>
      </c>
      <c r="F1234" t="s">
        <v>8166</v>
      </c>
      <c r="G1234" t="s">
        <v>4999</v>
      </c>
      <c r="H1234">
        <v>0</v>
      </c>
    </row>
    <row r="1235" spans="1:8" x14ac:dyDescent="0.25">
      <c r="A1235" t="s">
        <v>4962</v>
      </c>
      <c r="B1235" s="1" t="s">
        <v>8801</v>
      </c>
      <c r="C1235" t="s">
        <v>1883</v>
      </c>
      <c r="D1235" t="s">
        <v>4016</v>
      </c>
      <c r="E1235" t="s">
        <v>7514</v>
      </c>
      <c r="F1235" t="s">
        <v>8166</v>
      </c>
      <c r="G1235" t="s">
        <v>4999</v>
      </c>
      <c r="H1235">
        <v>0</v>
      </c>
    </row>
    <row r="1236" spans="1:8" x14ac:dyDescent="0.25">
      <c r="A1236" t="s">
        <v>4962</v>
      </c>
      <c r="B1236" s="1" t="s">
        <v>8802</v>
      </c>
      <c r="C1236" t="s">
        <v>1884</v>
      </c>
      <c r="D1236" t="s">
        <v>4017</v>
      </c>
      <c r="E1236" t="s">
        <v>7514</v>
      </c>
      <c r="F1236" t="s">
        <v>8166</v>
      </c>
      <c r="G1236" t="s">
        <v>4999</v>
      </c>
      <c r="H1236">
        <v>0</v>
      </c>
    </row>
    <row r="1237" spans="1:8" x14ac:dyDescent="0.25">
      <c r="A1237" t="s">
        <v>4962</v>
      </c>
      <c r="B1237" s="1" t="s">
        <v>8803</v>
      </c>
      <c r="C1237" t="s">
        <v>1885</v>
      </c>
      <c r="D1237" t="s">
        <v>4018</v>
      </c>
      <c r="E1237" t="s">
        <v>7514</v>
      </c>
      <c r="F1237" t="s">
        <v>8166</v>
      </c>
      <c r="G1237" t="s">
        <v>4999</v>
      </c>
      <c r="H1237">
        <v>0</v>
      </c>
    </row>
    <row r="1238" spans="1:8" x14ac:dyDescent="0.25">
      <c r="A1238" t="s">
        <v>4962</v>
      </c>
      <c r="B1238" s="1" t="s">
        <v>8804</v>
      </c>
      <c r="C1238" t="s">
        <v>1886</v>
      </c>
      <c r="D1238" t="s">
        <v>4019</v>
      </c>
      <c r="E1238" t="s">
        <v>7514</v>
      </c>
      <c r="F1238" t="s">
        <v>8166</v>
      </c>
      <c r="G1238" t="s">
        <v>4999</v>
      </c>
      <c r="H1238">
        <v>0</v>
      </c>
    </row>
    <row r="1239" spans="1:8" x14ac:dyDescent="0.25">
      <c r="A1239" t="s">
        <v>4962</v>
      </c>
      <c r="B1239" s="1" t="s">
        <v>8805</v>
      </c>
      <c r="C1239" t="s">
        <v>1887</v>
      </c>
      <c r="D1239" t="s">
        <v>4020</v>
      </c>
      <c r="E1239" t="s">
        <v>7514</v>
      </c>
      <c r="F1239" t="s">
        <v>8166</v>
      </c>
      <c r="G1239" t="s">
        <v>4999</v>
      </c>
      <c r="H1239">
        <v>0</v>
      </c>
    </row>
    <row r="1240" spans="1:8" x14ac:dyDescent="0.25">
      <c r="A1240" t="s">
        <v>4962</v>
      </c>
      <c r="B1240" s="1" t="s">
        <v>8806</v>
      </c>
      <c r="C1240" t="s">
        <v>1888</v>
      </c>
      <c r="D1240" t="s">
        <v>4021</v>
      </c>
      <c r="E1240" t="s">
        <v>7514</v>
      </c>
      <c r="F1240" t="s">
        <v>8166</v>
      </c>
      <c r="G1240" t="s">
        <v>4999</v>
      </c>
      <c r="H1240">
        <v>0</v>
      </c>
    </row>
    <row r="1241" spans="1:8" x14ac:dyDescent="0.25">
      <c r="A1241" t="s">
        <v>4962</v>
      </c>
      <c r="B1241" s="1" t="s">
        <v>8807</v>
      </c>
      <c r="C1241" t="s">
        <v>1889</v>
      </c>
      <c r="D1241" t="s">
        <v>4022</v>
      </c>
      <c r="E1241" t="s">
        <v>7514</v>
      </c>
      <c r="F1241" t="s">
        <v>8166</v>
      </c>
      <c r="G1241" t="s">
        <v>4999</v>
      </c>
      <c r="H1241">
        <v>0</v>
      </c>
    </row>
    <row r="1242" spans="1:8" x14ac:dyDescent="0.25">
      <c r="A1242" t="s">
        <v>4962</v>
      </c>
      <c r="B1242" s="1" t="s">
        <v>8808</v>
      </c>
      <c r="C1242" t="s">
        <v>1890</v>
      </c>
      <c r="D1242" t="s">
        <v>4023</v>
      </c>
      <c r="E1242" t="s">
        <v>7514</v>
      </c>
      <c r="F1242" t="s">
        <v>8166</v>
      </c>
      <c r="G1242" t="s">
        <v>4999</v>
      </c>
      <c r="H1242">
        <v>0</v>
      </c>
    </row>
    <row r="1243" spans="1:8" x14ac:dyDescent="0.25">
      <c r="A1243" t="s">
        <v>4962</v>
      </c>
      <c r="B1243" s="1" t="s">
        <v>8809</v>
      </c>
      <c r="C1243" t="s">
        <v>1891</v>
      </c>
      <c r="D1243" t="s">
        <v>4024</v>
      </c>
      <c r="E1243" t="s">
        <v>7514</v>
      </c>
      <c r="F1243" t="s">
        <v>8166</v>
      </c>
      <c r="G1243" t="s">
        <v>4999</v>
      </c>
      <c r="H1243">
        <v>0</v>
      </c>
    </row>
    <row r="1244" spans="1:8" x14ac:dyDescent="0.25">
      <c r="A1244" t="s">
        <v>4962</v>
      </c>
      <c r="B1244" s="1" t="s">
        <v>8810</v>
      </c>
      <c r="C1244" t="s">
        <v>1892</v>
      </c>
      <c r="D1244" t="s">
        <v>4025</v>
      </c>
      <c r="E1244" t="s">
        <v>7514</v>
      </c>
      <c r="F1244" t="s">
        <v>8166</v>
      </c>
      <c r="G1244" t="s">
        <v>4999</v>
      </c>
      <c r="H1244">
        <v>0</v>
      </c>
    </row>
    <row r="1245" spans="1:8" x14ac:dyDescent="0.25">
      <c r="A1245" t="s">
        <v>4962</v>
      </c>
      <c r="B1245" s="1" t="s">
        <v>8811</v>
      </c>
      <c r="C1245" t="s">
        <v>1893</v>
      </c>
      <c r="D1245" t="s">
        <v>4026</v>
      </c>
      <c r="E1245" t="s">
        <v>7514</v>
      </c>
      <c r="F1245" t="s">
        <v>8166</v>
      </c>
      <c r="G1245" t="s">
        <v>4999</v>
      </c>
      <c r="H1245">
        <v>0</v>
      </c>
    </row>
    <row r="1246" spans="1:8" x14ac:dyDescent="0.25">
      <c r="A1246" t="s">
        <v>4962</v>
      </c>
      <c r="B1246" s="1" t="s">
        <v>8812</v>
      </c>
      <c r="C1246" t="s">
        <v>2255</v>
      </c>
      <c r="D1246" t="s">
        <v>4397</v>
      </c>
      <c r="E1246" t="s">
        <v>7514</v>
      </c>
      <c r="F1246" t="s">
        <v>8166</v>
      </c>
      <c r="G1246" t="s">
        <v>4999</v>
      </c>
      <c r="H1246">
        <v>0</v>
      </c>
    </row>
    <row r="1247" spans="1:8" x14ac:dyDescent="0.25">
      <c r="A1247" t="s">
        <v>4962</v>
      </c>
      <c r="B1247" s="1" t="s">
        <v>8813</v>
      </c>
      <c r="C1247" t="s">
        <v>2256</v>
      </c>
      <c r="D1247" t="s">
        <v>4398</v>
      </c>
      <c r="E1247" t="s">
        <v>7514</v>
      </c>
      <c r="F1247" t="s">
        <v>8166</v>
      </c>
      <c r="G1247" t="s">
        <v>4999</v>
      </c>
      <c r="H1247">
        <v>0</v>
      </c>
    </row>
    <row r="1248" spans="1:8" x14ac:dyDescent="0.25">
      <c r="A1248" t="s">
        <v>4962</v>
      </c>
      <c r="B1248" s="1" t="s">
        <v>8814</v>
      </c>
      <c r="C1248" t="s">
        <v>2257</v>
      </c>
      <c r="D1248" t="s">
        <v>4399</v>
      </c>
      <c r="E1248" t="s">
        <v>7514</v>
      </c>
      <c r="F1248" t="s">
        <v>8166</v>
      </c>
      <c r="G1248" t="s">
        <v>4999</v>
      </c>
      <c r="H1248">
        <v>0</v>
      </c>
    </row>
    <row r="1249" spans="1:8" x14ac:dyDescent="0.25">
      <c r="A1249" t="s">
        <v>4962</v>
      </c>
      <c r="B1249" s="1" t="s">
        <v>8815</v>
      </c>
      <c r="C1249" t="s">
        <v>1894</v>
      </c>
      <c r="D1249" t="s">
        <v>4027</v>
      </c>
      <c r="E1249" t="s">
        <v>7514</v>
      </c>
      <c r="F1249" t="s">
        <v>8166</v>
      </c>
      <c r="G1249" t="s">
        <v>4999</v>
      </c>
      <c r="H1249">
        <v>0</v>
      </c>
    </row>
    <row r="1250" spans="1:8" x14ac:dyDescent="0.25">
      <c r="A1250" t="s">
        <v>4962</v>
      </c>
      <c r="B1250" s="1" t="s">
        <v>8816</v>
      </c>
      <c r="C1250" t="s">
        <v>1895</v>
      </c>
      <c r="D1250" t="s">
        <v>4028</v>
      </c>
      <c r="E1250" t="s">
        <v>7514</v>
      </c>
      <c r="F1250" t="s">
        <v>8166</v>
      </c>
      <c r="G1250" t="s">
        <v>4999</v>
      </c>
      <c r="H1250">
        <v>0</v>
      </c>
    </row>
    <row r="1251" spans="1:8" x14ac:dyDescent="0.25">
      <c r="A1251" t="s">
        <v>4962</v>
      </c>
      <c r="B1251" s="1" t="s">
        <v>8817</v>
      </c>
      <c r="C1251" t="s">
        <v>1896</v>
      </c>
      <c r="D1251" t="s">
        <v>4029</v>
      </c>
      <c r="E1251" t="s">
        <v>7514</v>
      </c>
      <c r="F1251" t="s">
        <v>8166</v>
      </c>
      <c r="G1251" t="s">
        <v>4999</v>
      </c>
      <c r="H1251">
        <v>0</v>
      </c>
    </row>
    <row r="1252" spans="1:8" x14ac:dyDescent="0.25">
      <c r="A1252" t="s">
        <v>4962</v>
      </c>
      <c r="B1252" s="1" t="s">
        <v>8818</v>
      </c>
      <c r="C1252" t="s">
        <v>1897</v>
      </c>
      <c r="D1252" t="s">
        <v>4030</v>
      </c>
      <c r="E1252" t="s">
        <v>7514</v>
      </c>
      <c r="F1252" t="s">
        <v>8166</v>
      </c>
      <c r="G1252" t="s">
        <v>4999</v>
      </c>
      <c r="H1252">
        <v>0</v>
      </c>
    </row>
    <row r="1253" spans="1:8" x14ac:dyDescent="0.25">
      <c r="A1253" t="s">
        <v>4962</v>
      </c>
      <c r="B1253" s="1" t="s">
        <v>8819</v>
      </c>
      <c r="C1253" t="s">
        <v>1898</v>
      </c>
      <c r="D1253" t="s">
        <v>4031</v>
      </c>
      <c r="E1253" t="s">
        <v>7514</v>
      </c>
      <c r="F1253" t="s">
        <v>8166</v>
      </c>
      <c r="G1253" t="s">
        <v>4999</v>
      </c>
      <c r="H1253">
        <v>0</v>
      </c>
    </row>
    <row r="1254" spans="1:8" x14ac:dyDescent="0.25">
      <c r="A1254" t="s">
        <v>4962</v>
      </c>
      <c r="B1254" s="1" t="s">
        <v>8820</v>
      </c>
      <c r="C1254" t="s">
        <v>1899</v>
      </c>
      <c r="D1254" t="s">
        <v>4032</v>
      </c>
      <c r="E1254" t="s">
        <v>7514</v>
      </c>
      <c r="F1254" t="s">
        <v>8166</v>
      </c>
      <c r="G1254" t="s">
        <v>4999</v>
      </c>
      <c r="H1254">
        <v>0</v>
      </c>
    </row>
    <row r="1255" spans="1:8" x14ac:dyDescent="0.25">
      <c r="A1255" t="s">
        <v>4962</v>
      </c>
      <c r="B1255" s="1" t="s">
        <v>8821</v>
      </c>
      <c r="C1255" t="s">
        <v>1900</v>
      </c>
      <c r="D1255" t="s">
        <v>4033</v>
      </c>
      <c r="E1255" t="s">
        <v>7514</v>
      </c>
      <c r="F1255" t="s">
        <v>8166</v>
      </c>
      <c r="G1255" t="s">
        <v>4999</v>
      </c>
      <c r="H1255">
        <v>0</v>
      </c>
    </row>
    <row r="1256" spans="1:8" x14ac:dyDescent="0.25">
      <c r="A1256" t="s">
        <v>4962</v>
      </c>
      <c r="B1256" s="1" t="s">
        <v>8822</v>
      </c>
      <c r="C1256" t="s">
        <v>1901</v>
      </c>
      <c r="D1256" t="s">
        <v>4034</v>
      </c>
      <c r="E1256" t="s">
        <v>7514</v>
      </c>
      <c r="F1256" t="s">
        <v>8166</v>
      </c>
      <c r="G1256" t="s">
        <v>4999</v>
      </c>
      <c r="H1256">
        <v>0</v>
      </c>
    </row>
    <row r="1257" spans="1:8" x14ac:dyDescent="0.25">
      <c r="A1257" t="s">
        <v>4962</v>
      </c>
      <c r="B1257" s="1" t="s">
        <v>8823</v>
      </c>
      <c r="C1257" t="s">
        <v>1902</v>
      </c>
      <c r="D1257" t="s">
        <v>4035</v>
      </c>
      <c r="E1257" t="s">
        <v>7514</v>
      </c>
      <c r="F1257" t="s">
        <v>8166</v>
      </c>
      <c r="G1257" t="s">
        <v>4999</v>
      </c>
      <c r="H1257">
        <v>0</v>
      </c>
    </row>
    <row r="1258" spans="1:8" x14ac:dyDescent="0.25">
      <c r="A1258" t="s">
        <v>4962</v>
      </c>
      <c r="B1258" s="1" t="s">
        <v>8824</v>
      </c>
      <c r="C1258" t="s">
        <v>1903</v>
      </c>
      <c r="D1258" t="s">
        <v>4036</v>
      </c>
      <c r="E1258" t="s">
        <v>7514</v>
      </c>
      <c r="F1258" t="s">
        <v>8166</v>
      </c>
      <c r="G1258" t="s">
        <v>4999</v>
      </c>
      <c r="H1258">
        <v>0</v>
      </c>
    </row>
    <row r="1259" spans="1:8" x14ac:dyDescent="0.25">
      <c r="A1259" t="s">
        <v>4962</v>
      </c>
      <c r="B1259" s="1" t="s">
        <v>8825</v>
      </c>
      <c r="C1259" t="s">
        <v>1904</v>
      </c>
      <c r="D1259" t="s">
        <v>4037</v>
      </c>
      <c r="E1259" t="s">
        <v>7514</v>
      </c>
      <c r="F1259" t="s">
        <v>8166</v>
      </c>
      <c r="G1259" t="s">
        <v>4999</v>
      </c>
      <c r="H1259">
        <v>0</v>
      </c>
    </row>
    <row r="1260" spans="1:8" x14ac:dyDescent="0.25">
      <c r="A1260" t="s">
        <v>4962</v>
      </c>
      <c r="B1260" s="1" t="s">
        <v>8826</v>
      </c>
      <c r="C1260" t="s">
        <v>1905</v>
      </c>
      <c r="D1260" t="s">
        <v>4038</v>
      </c>
      <c r="E1260" t="s">
        <v>7514</v>
      </c>
      <c r="F1260" t="s">
        <v>8166</v>
      </c>
      <c r="G1260" t="s">
        <v>4999</v>
      </c>
      <c r="H1260">
        <v>0</v>
      </c>
    </row>
    <row r="1261" spans="1:8" x14ac:dyDescent="0.25">
      <c r="A1261" t="s">
        <v>4962</v>
      </c>
      <c r="B1261" s="1" t="s">
        <v>8827</v>
      </c>
      <c r="C1261" t="s">
        <v>1906</v>
      </c>
      <c r="D1261" t="s">
        <v>4039</v>
      </c>
      <c r="E1261" t="s">
        <v>7514</v>
      </c>
      <c r="F1261" t="s">
        <v>8166</v>
      </c>
      <c r="G1261" t="s">
        <v>4999</v>
      </c>
      <c r="H1261">
        <v>0</v>
      </c>
    </row>
    <row r="1262" spans="1:8" x14ac:dyDescent="0.25">
      <c r="A1262" t="s">
        <v>4962</v>
      </c>
      <c r="B1262" s="1" t="s">
        <v>8828</v>
      </c>
      <c r="C1262" t="s">
        <v>1907</v>
      </c>
      <c r="D1262" t="s">
        <v>4040</v>
      </c>
      <c r="E1262" t="s">
        <v>7514</v>
      </c>
      <c r="F1262" t="s">
        <v>8166</v>
      </c>
      <c r="G1262" t="s">
        <v>4999</v>
      </c>
      <c r="H1262">
        <v>0</v>
      </c>
    </row>
    <row r="1263" spans="1:8" x14ac:dyDescent="0.25">
      <c r="A1263" t="s">
        <v>4962</v>
      </c>
      <c r="B1263" s="1" t="s">
        <v>8829</v>
      </c>
      <c r="C1263" t="s">
        <v>1908</v>
      </c>
      <c r="D1263" t="s">
        <v>4041</v>
      </c>
      <c r="E1263" t="s">
        <v>7514</v>
      </c>
      <c r="F1263" t="s">
        <v>8166</v>
      </c>
      <c r="G1263" t="s">
        <v>4999</v>
      </c>
      <c r="H1263">
        <v>0</v>
      </c>
    </row>
    <row r="1264" spans="1:8" x14ac:dyDescent="0.25">
      <c r="A1264" t="s">
        <v>4962</v>
      </c>
      <c r="B1264" s="1" t="s">
        <v>8830</v>
      </c>
      <c r="C1264" t="s">
        <v>1909</v>
      </c>
      <c r="D1264" t="s">
        <v>4042</v>
      </c>
      <c r="E1264" t="s">
        <v>7514</v>
      </c>
      <c r="F1264" t="s">
        <v>8166</v>
      </c>
      <c r="G1264" t="s">
        <v>4999</v>
      </c>
      <c r="H1264">
        <v>0</v>
      </c>
    </row>
    <row r="1265" spans="1:8" x14ac:dyDescent="0.25">
      <c r="A1265" t="s">
        <v>4962</v>
      </c>
      <c r="B1265" s="1" t="s">
        <v>8831</v>
      </c>
      <c r="C1265" t="s">
        <v>1910</v>
      </c>
      <c r="D1265" t="s">
        <v>4043</v>
      </c>
      <c r="E1265" t="s">
        <v>7514</v>
      </c>
      <c r="F1265" t="s">
        <v>8166</v>
      </c>
      <c r="G1265" t="s">
        <v>4999</v>
      </c>
      <c r="H1265">
        <v>0</v>
      </c>
    </row>
    <row r="1266" spans="1:8" x14ac:dyDescent="0.25">
      <c r="A1266" t="s">
        <v>4962</v>
      </c>
      <c r="B1266" s="1" t="s">
        <v>8832</v>
      </c>
      <c r="C1266" t="s">
        <v>1911</v>
      </c>
      <c r="D1266" t="s">
        <v>4044</v>
      </c>
      <c r="E1266" t="s">
        <v>7514</v>
      </c>
      <c r="F1266" t="s">
        <v>8166</v>
      </c>
      <c r="G1266" t="s">
        <v>4999</v>
      </c>
      <c r="H1266">
        <v>0</v>
      </c>
    </row>
    <row r="1267" spans="1:8" x14ac:dyDescent="0.25">
      <c r="A1267" t="s">
        <v>4962</v>
      </c>
      <c r="B1267" s="1" t="s">
        <v>8833</v>
      </c>
      <c r="C1267" t="s">
        <v>1912</v>
      </c>
      <c r="D1267" t="s">
        <v>4045</v>
      </c>
      <c r="E1267" t="s">
        <v>7514</v>
      </c>
      <c r="F1267" t="s">
        <v>8166</v>
      </c>
      <c r="G1267" t="s">
        <v>4999</v>
      </c>
      <c r="H1267">
        <v>0</v>
      </c>
    </row>
    <row r="1268" spans="1:8" x14ac:dyDescent="0.25">
      <c r="A1268" t="s">
        <v>4962</v>
      </c>
      <c r="B1268" s="1" t="s">
        <v>8834</v>
      </c>
      <c r="C1268" t="s">
        <v>1913</v>
      </c>
      <c r="D1268" t="s">
        <v>4046</v>
      </c>
      <c r="E1268" t="s">
        <v>7514</v>
      </c>
      <c r="F1268" t="s">
        <v>8166</v>
      </c>
      <c r="G1268" t="s">
        <v>4999</v>
      </c>
      <c r="H1268">
        <v>0</v>
      </c>
    </row>
    <row r="1269" spans="1:8" x14ac:dyDescent="0.25">
      <c r="A1269" t="s">
        <v>4962</v>
      </c>
      <c r="B1269" s="1" t="s">
        <v>8835</v>
      </c>
      <c r="C1269" t="s">
        <v>1914</v>
      </c>
      <c r="D1269" t="s">
        <v>4047</v>
      </c>
      <c r="E1269" t="s">
        <v>7514</v>
      </c>
      <c r="F1269" t="s">
        <v>8166</v>
      </c>
      <c r="G1269" t="s">
        <v>4999</v>
      </c>
      <c r="H1269">
        <v>0</v>
      </c>
    </row>
    <row r="1270" spans="1:8" x14ac:dyDescent="0.25">
      <c r="A1270" t="s">
        <v>4962</v>
      </c>
      <c r="B1270" s="1" t="s">
        <v>8836</v>
      </c>
      <c r="C1270" t="s">
        <v>1915</v>
      </c>
      <c r="D1270" t="s">
        <v>4064</v>
      </c>
      <c r="E1270" t="s">
        <v>7514</v>
      </c>
      <c r="F1270" t="s">
        <v>8166</v>
      </c>
      <c r="G1270" t="s">
        <v>4999</v>
      </c>
      <c r="H1270">
        <v>0</v>
      </c>
    </row>
    <row r="1271" spans="1:8" x14ac:dyDescent="0.25">
      <c r="A1271" t="s">
        <v>4962</v>
      </c>
      <c r="B1271" s="1" t="s">
        <v>8837</v>
      </c>
      <c r="C1271" t="s">
        <v>1916</v>
      </c>
      <c r="D1271" t="s">
        <v>4065</v>
      </c>
      <c r="E1271" t="s">
        <v>7514</v>
      </c>
      <c r="F1271" t="s">
        <v>8166</v>
      </c>
      <c r="G1271" t="s">
        <v>4999</v>
      </c>
      <c r="H1271">
        <v>0</v>
      </c>
    </row>
    <row r="1272" spans="1:8" x14ac:dyDescent="0.25">
      <c r="A1272" t="s">
        <v>4962</v>
      </c>
      <c r="B1272" s="1" t="s">
        <v>8838</v>
      </c>
      <c r="C1272" t="s">
        <v>1917</v>
      </c>
      <c r="D1272" t="s">
        <v>4066</v>
      </c>
      <c r="E1272" t="s">
        <v>7514</v>
      </c>
      <c r="F1272" t="s">
        <v>8166</v>
      </c>
      <c r="G1272" t="s">
        <v>4999</v>
      </c>
      <c r="H1272">
        <v>0</v>
      </c>
    </row>
    <row r="1273" spans="1:8" x14ac:dyDescent="0.25">
      <c r="A1273" t="s">
        <v>4962</v>
      </c>
      <c r="B1273" s="1" t="s">
        <v>8839</v>
      </c>
      <c r="C1273" t="s">
        <v>1918</v>
      </c>
      <c r="D1273" t="s">
        <v>4067</v>
      </c>
      <c r="E1273" t="s">
        <v>7514</v>
      </c>
      <c r="F1273" t="s">
        <v>8166</v>
      </c>
      <c r="G1273" t="s">
        <v>4999</v>
      </c>
      <c r="H1273">
        <v>0</v>
      </c>
    </row>
    <row r="1274" spans="1:8" x14ac:dyDescent="0.25">
      <c r="A1274" t="s">
        <v>4962</v>
      </c>
      <c r="B1274" s="1" t="s">
        <v>8840</v>
      </c>
      <c r="C1274" t="s">
        <v>1919</v>
      </c>
      <c r="D1274" t="s">
        <v>4068</v>
      </c>
      <c r="E1274" t="s">
        <v>7514</v>
      </c>
      <c r="F1274" t="s">
        <v>8166</v>
      </c>
      <c r="G1274" t="s">
        <v>4999</v>
      </c>
      <c r="H1274">
        <v>0</v>
      </c>
    </row>
    <row r="1275" spans="1:8" x14ac:dyDescent="0.25">
      <c r="A1275" t="s">
        <v>4962</v>
      </c>
      <c r="B1275" s="1" t="s">
        <v>8841</v>
      </c>
      <c r="C1275" t="s">
        <v>1920</v>
      </c>
      <c r="D1275" t="s">
        <v>4069</v>
      </c>
      <c r="E1275" t="s">
        <v>7514</v>
      </c>
      <c r="F1275" t="s">
        <v>8166</v>
      </c>
      <c r="G1275" t="s">
        <v>4999</v>
      </c>
      <c r="H1275">
        <v>0</v>
      </c>
    </row>
    <row r="1276" spans="1:8" x14ac:dyDescent="0.25">
      <c r="A1276" t="s">
        <v>4962</v>
      </c>
      <c r="B1276" s="1" t="s">
        <v>8842</v>
      </c>
      <c r="C1276" t="s">
        <v>1921</v>
      </c>
      <c r="D1276" t="s">
        <v>4070</v>
      </c>
      <c r="E1276" t="s">
        <v>7514</v>
      </c>
      <c r="F1276" t="s">
        <v>8166</v>
      </c>
      <c r="G1276" t="s">
        <v>4999</v>
      </c>
      <c r="H1276">
        <v>0</v>
      </c>
    </row>
    <row r="1277" spans="1:8" x14ac:dyDescent="0.25">
      <c r="A1277" t="s">
        <v>4962</v>
      </c>
      <c r="B1277" s="1" t="s">
        <v>8843</v>
      </c>
      <c r="C1277" t="s">
        <v>1922</v>
      </c>
      <c r="D1277" t="s">
        <v>4071</v>
      </c>
      <c r="E1277" t="s">
        <v>7514</v>
      </c>
      <c r="F1277" t="s">
        <v>8166</v>
      </c>
      <c r="G1277" t="s">
        <v>4999</v>
      </c>
      <c r="H1277">
        <v>0</v>
      </c>
    </row>
    <row r="1278" spans="1:8" x14ac:dyDescent="0.25">
      <c r="A1278" t="s">
        <v>4962</v>
      </c>
      <c r="B1278" s="1" t="s">
        <v>8844</v>
      </c>
      <c r="C1278" t="s">
        <v>1923</v>
      </c>
      <c r="D1278" t="s">
        <v>4072</v>
      </c>
      <c r="E1278" t="s">
        <v>7514</v>
      </c>
      <c r="F1278" t="s">
        <v>8166</v>
      </c>
      <c r="G1278" t="s">
        <v>4999</v>
      </c>
      <c r="H1278">
        <v>0</v>
      </c>
    </row>
    <row r="1279" spans="1:8" x14ac:dyDescent="0.25">
      <c r="A1279" t="s">
        <v>4962</v>
      </c>
      <c r="B1279" s="1" t="s">
        <v>8845</v>
      </c>
      <c r="C1279" t="s">
        <v>1924</v>
      </c>
      <c r="D1279" t="s">
        <v>4073</v>
      </c>
      <c r="E1279" t="s">
        <v>7514</v>
      </c>
      <c r="F1279" t="s">
        <v>8166</v>
      </c>
      <c r="G1279" t="s">
        <v>4999</v>
      </c>
      <c r="H1279">
        <v>0</v>
      </c>
    </row>
    <row r="1280" spans="1:8" x14ac:dyDescent="0.25">
      <c r="A1280" t="s">
        <v>4962</v>
      </c>
      <c r="B1280" s="1" t="s">
        <v>8846</v>
      </c>
      <c r="C1280" t="s">
        <v>1925</v>
      </c>
      <c r="D1280" t="s">
        <v>4074</v>
      </c>
      <c r="E1280" t="s">
        <v>7514</v>
      </c>
      <c r="F1280" t="s">
        <v>8166</v>
      </c>
      <c r="G1280" t="s">
        <v>4999</v>
      </c>
      <c r="H1280">
        <v>0</v>
      </c>
    </row>
    <row r="1281" spans="1:8" x14ac:dyDescent="0.25">
      <c r="A1281" t="s">
        <v>4962</v>
      </c>
      <c r="B1281" s="1" t="s">
        <v>8847</v>
      </c>
      <c r="C1281" t="s">
        <v>1926</v>
      </c>
      <c r="D1281" t="s">
        <v>4075</v>
      </c>
      <c r="E1281" t="s">
        <v>7514</v>
      </c>
      <c r="F1281" t="s">
        <v>8166</v>
      </c>
      <c r="G1281" t="s">
        <v>4999</v>
      </c>
      <c r="H1281">
        <v>0</v>
      </c>
    </row>
    <row r="1282" spans="1:8" x14ac:dyDescent="0.25">
      <c r="A1282" t="s">
        <v>4962</v>
      </c>
      <c r="B1282" s="1" t="s">
        <v>8848</v>
      </c>
      <c r="C1282" t="s">
        <v>1927</v>
      </c>
      <c r="D1282" t="s">
        <v>4076</v>
      </c>
      <c r="E1282" t="s">
        <v>7514</v>
      </c>
      <c r="F1282" t="s">
        <v>8166</v>
      </c>
      <c r="G1282" t="s">
        <v>4999</v>
      </c>
      <c r="H1282">
        <v>0</v>
      </c>
    </row>
    <row r="1283" spans="1:8" x14ac:dyDescent="0.25">
      <c r="A1283" t="s">
        <v>4962</v>
      </c>
      <c r="B1283" s="1" t="s">
        <v>8849</v>
      </c>
      <c r="C1283" t="s">
        <v>1928</v>
      </c>
      <c r="D1283" t="s">
        <v>4077</v>
      </c>
      <c r="E1283" t="s">
        <v>7514</v>
      </c>
      <c r="F1283" t="s">
        <v>8166</v>
      </c>
      <c r="G1283" t="s">
        <v>4999</v>
      </c>
      <c r="H1283">
        <v>0</v>
      </c>
    </row>
    <row r="1284" spans="1:8" x14ac:dyDescent="0.25">
      <c r="A1284" t="s">
        <v>4962</v>
      </c>
      <c r="B1284" s="1" t="s">
        <v>8850</v>
      </c>
      <c r="C1284" t="s">
        <v>1929</v>
      </c>
      <c r="D1284" t="s">
        <v>4078</v>
      </c>
      <c r="E1284" t="s">
        <v>7514</v>
      </c>
      <c r="F1284" t="s">
        <v>8166</v>
      </c>
      <c r="G1284" t="s">
        <v>4999</v>
      </c>
      <c r="H1284">
        <v>0</v>
      </c>
    </row>
    <row r="1285" spans="1:8" x14ac:dyDescent="0.25">
      <c r="A1285" t="s">
        <v>4962</v>
      </c>
      <c r="B1285" s="1" t="s">
        <v>8851</v>
      </c>
      <c r="C1285" t="s">
        <v>1930</v>
      </c>
      <c r="D1285" t="s">
        <v>4079</v>
      </c>
      <c r="E1285" t="s">
        <v>7514</v>
      </c>
      <c r="F1285" t="s">
        <v>8166</v>
      </c>
      <c r="G1285" t="s">
        <v>4999</v>
      </c>
      <c r="H1285">
        <v>0</v>
      </c>
    </row>
    <row r="1286" spans="1:8" x14ac:dyDescent="0.25">
      <c r="A1286" t="s">
        <v>4962</v>
      </c>
      <c r="B1286" s="1" t="s">
        <v>8852</v>
      </c>
      <c r="C1286" t="s">
        <v>1931</v>
      </c>
      <c r="D1286" t="s">
        <v>4080</v>
      </c>
      <c r="E1286" t="s">
        <v>7514</v>
      </c>
      <c r="F1286" t="s">
        <v>8166</v>
      </c>
      <c r="G1286" t="s">
        <v>4999</v>
      </c>
      <c r="H1286">
        <v>0</v>
      </c>
    </row>
    <row r="1287" spans="1:8" x14ac:dyDescent="0.25">
      <c r="A1287" t="s">
        <v>4962</v>
      </c>
      <c r="B1287" s="1" t="s">
        <v>8853</v>
      </c>
      <c r="C1287" t="s">
        <v>1932</v>
      </c>
      <c r="D1287" t="s">
        <v>4081</v>
      </c>
      <c r="E1287" t="s">
        <v>7514</v>
      </c>
      <c r="F1287" t="s">
        <v>8166</v>
      </c>
      <c r="G1287" t="s">
        <v>4999</v>
      </c>
      <c r="H1287">
        <v>0</v>
      </c>
    </row>
    <row r="1288" spans="1:8" x14ac:dyDescent="0.25">
      <c r="A1288" t="s">
        <v>4962</v>
      </c>
      <c r="B1288" s="1" t="s">
        <v>8854</v>
      </c>
      <c r="C1288" t="s">
        <v>1933</v>
      </c>
      <c r="D1288" t="s">
        <v>4082</v>
      </c>
      <c r="E1288" t="s">
        <v>7514</v>
      </c>
      <c r="F1288" t="s">
        <v>8166</v>
      </c>
      <c r="G1288" t="s">
        <v>4999</v>
      </c>
      <c r="H1288">
        <v>0</v>
      </c>
    </row>
    <row r="1289" spans="1:8" x14ac:dyDescent="0.25">
      <c r="A1289" t="s">
        <v>4962</v>
      </c>
      <c r="B1289" s="1" t="s">
        <v>8855</v>
      </c>
      <c r="C1289" t="s">
        <v>1934</v>
      </c>
      <c r="D1289" t="s">
        <v>4083</v>
      </c>
      <c r="E1289" t="s">
        <v>7514</v>
      </c>
      <c r="F1289" t="s">
        <v>8166</v>
      </c>
      <c r="G1289" t="s">
        <v>4999</v>
      </c>
      <c r="H1289">
        <v>0</v>
      </c>
    </row>
    <row r="1290" spans="1:8" x14ac:dyDescent="0.25">
      <c r="A1290" t="s">
        <v>4962</v>
      </c>
      <c r="B1290" s="1" t="s">
        <v>8856</v>
      </c>
      <c r="C1290" t="s">
        <v>1935</v>
      </c>
      <c r="D1290" t="s">
        <v>4084</v>
      </c>
      <c r="E1290" t="s">
        <v>7514</v>
      </c>
      <c r="F1290" t="s">
        <v>8166</v>
      </c>
      <c r="G1290" t="s">
        <v>4999</v>
      </c>
      <c r="H1290">
        <v>0</v>
      </c>
    </row>
    <row r="1291" spans="1:8" x14ac:dyDescent="0.25">
      <c r="A1291" t="s">
        <v>4962</v>
      </c>
      <c r="B1291" s="1" t="s">
        <v>8857</v>
      </c>
      <c r="C1291" t="s">
        <v>1936</v>
      </c>
      <c r="D1291" t="s">
        <v>4085</v>
      </c>
      <c r="E1291" t="s">
        <v>7514</v>
      </c>
      <c r="F1291" t="s">
        <v>8166</v>
      </c>
      <c r="G1291" t="s">
        <v>4999</v>
      </c>
      <c r="H1291">
        <v>0</v>
      </c>
    </row>
    <row r="1292" spans="1:8" x14ac:dyDescent="0.25">
      <c r="A1292" t="s">
        <v>4962</v>
      </c>
      <c r="B1292" s="1" t="s">
        <v>8858</v>
      </c>
      <c r="C1292" t="s">
        <v>1937</v>
      </c>
      <c r="D1292" t="s">
        <v>4086</v>
      </c>
      <c r="E1292" t="s">
        <v>7514</v>
      </c>
      <c r="F1292" t="s">
        <v>8166</v>
      </c>
      <c r="G1292" t="s">
        <v>4999</v>
      </c>
      <c r="H1292">
        <v>0</v>
      </c>
    </row>
    <row r="1293" spans="1:8" x14ac:dyDescent="0.25">
      <c r="A1293" t="s">
        <v>4962</v>
      </c>
      <c r="B1293" s="1" t="s">
        <v>8859</v>
      </c>
      <c r="C1293" t="s">
        <v>1938</v>
      </c>
      <c r="D1293" t="s">
        <v>4087</v>
      </c>
      <c r="E1293" t="s">
        <v>7514</v>
      </c>
      <c r="F1293" t="s">
        <v>8166</v>
      </c>
      <c r="G1293" t="s">
        <v>4999</v>
      </c>
      <c r="H1293">
        <v>0</v>
      </c>
    </row>
    <row r="1294" spans="1:8" x14ac:dyDescent="0.25">
      <c r="A1294" t="s">
        <v>4962</v>
      </c>
      <c r="B1294" s="1" t="s">
        <v>8860</v>
      </c>
      <c r="C1294" t="s">
        <v>1939</v>
      </c>
      <c r="D1294" t="s">
        <v>4088</v>
      </c>
      <c r="E1294" t="s">
        <v>7514</v>
      </c>
      <c r="F1294" t="s">
        <v>8166</v>
      </c>
      <c r="G1294" t="s">
        <v>4999</v>
      </c>
      <c r="H1294">
        <v>0</v>
      </c>
    </row>
    <row r="1295" spans="1:8" x14ac:dyDescent="0.25">
      <c r="A1295" t="s">
        <v>4962</v>
      </c>
      <c r="B1295" s="1" t="s">
        <v>8861</v>
      </c>
      <c r="C1295" t="s">
        <v>1940</v>
      </c>
      <c r="D1295" t="s">
        <v>4089</v>
      </c>
      <c r="E1295" t="s">
        <v>7514</v>
      </c>
      <c r="F1295" t="s">
        <v>8166</v>
      </c>
      <c r="G1295" t="s">
        <v>4999</v>
      </c>
      <c r="H1295">
        <v>0</v>
      </c>
    </row>
    <row r="1296" spans="1:8" x14ac:dyDescent="0.25">
      <c r="A1296" t="s">
        <v>4962</v>
      </c>
      <c r="B1296" s="1" t="s">
        <v>8862</v>
      </c>
      <c r="C1296" t="s">
        <v>1941</v>
      </c>
      <c r="D1296" t="s">
        <v>4090</v>
      </c>
      <c r="E1296" t="s">
        <v>7514</v>
      </c>
      <c r="F1296" t="s">
        <v>8166</v>
      </c>
      <c r="G1296" t="s">
        <v>4999</v>
      </c>
      <c r="H1296">
        <v>0</v>
      </c>
    </row>
    <row r="1297" spans="1:8" x14ac:dyDescent="0.25">
      <c r="A1297" t="s">
        <v>4962</v>
      </c>
      <c r="B1297" s="1" t="s">
        <v>8863</v>
      </c>
      <c r="C1297" t="s">
        <v>1942</v>
      </c>
      <c r="D1297" t="s">
        <v>4091</v>
      </c>
      <c r="E1297" t="s">
        <v>7514</v>
      </c>
      <c r="F1297" t="s">
        <v>8166</v>
      </c>
      <c r="G1297" t="s">
        <v>4999</v>
      </c>
      <c r="H1297">
        <v>0</v>
      </c>
    </row>
    <row r="1298" spans="1:8" x14ac:dyDescent="0.25">
      <c r="A1298" t="s">
        <v>4962</v>
      </c>
      <c r="B1298" s="1" t="s">
        <v>8864</v>
      </c>
      <c r="C1298" t="s">
        <v>1943</v>
      </c>
      <c r="D1298" t="s">
        <v>4092</v>
      </c>
      <c r="E1298" t="s">
        <v>7514</v>
      </c>
      <c r="F1298" t="s">
        <v>8166</v>
      </c>
      <c r="G1298" t="s">
        <v>4999</v>
      </c>
      <c r="H1298">
        <v>0</v>
      </c>
    </row>
    <row r="1299" spans="1:8" x14ac:dyDescent="0.25">
      <c r="A1299" t="s">
        <v>4962</v>
      </c>
      <c r="B1299" s="1" t="s">
        <v>8865</v>
      </c>
      <c r="C1299" t="s">
        <v>1944</v>
      </c>
      <c r="D1299" t="s">
        <v>4093</v>
      </c>
      <c r="E1299" t="s">
        <v>7514</v>
      </c>
      <c r="F1299" t="s">
        <v>8166</v>
      </c>
      <c r="G1299" t="s">
        <v>4999</v>
      </c>
      <c r="H1299">
        <v>0</v>
      </c>
    </row>
    <row r="1300" spans="1:8" x14ac:dyDescent="0.25">
      <c r="A1300" t="s">
        <v>4962</v>
      </c>
      <c r="B1300" s="1" t="s">
        <v>8866</v>
      </c>
      <c r="C1300" t="s">
        <v>1945</v>
      </c>
      <c r="D1300" t="s">
        <v>4094</v>
      </c>
      <c r="E1300" t="s">
        <v>7514</v>
      </c>
      <c r="F1300" t="s">
        <v>8166</v>
      </c>
      <c r="G1300" t="s">
        <v>4999</v>
      </c>
      <c r="H1300">
        <v>0</v>
      </c>
    </row>
    <row r="1301" spans="1:8" x14ac:dyDescent="0.25">
      <c r="A1301" t="s">
        <v>4962</v>
      </c>
      <c r="B1301" s="1" t="s">
        <v>8867</v>
      </c>
      <c r="C1301" t="s">
        <v>1946</v>
      </c>
      <c r="D1301" t="s">
        <v>4095</v>
      </c>
      <c r="E1301" t="s">
        <v>7514</v>
      </c>
      <c r="F1301" t="s">
        <v>8166</v>
      </c>
      <c r="G1301" t="s">
        <v>4999</v>
      </c>
      <c r="H1301">
        <v>0</v>
      </c>
    </row>
    <row r="1302" spans="1:8" x14ac:dyDescent="0.25">
      <c r="A1302" t="s">
        <v>4962</v>
      </c>
      <c r="B1302" s="1" t="s">
        <v>8868</v>
      </c>
      <c r="C1302" t="s">
        <v>1947</v>
      </c>
      <c r="D1302" t="s">
        <v>4096</v>
      </c>
      <c r="E1302" t="s">
        <v>7514</v>
      </c>
      <c r="F1302" t="s">
        <v>8166</v>
      </c>
      <c r="G1302" t="s">
        <v>4999</v>
      </c>
      <c r="H1302">
        <v>0</v>
      </c>
    </row>
    <row r="1303" spans="1:8" x14ac:dyDescent="0.25">
      <c r="A1303" t="s">
        <v>4962</v>
      </c>
      <c r="B1303" s="1" t="s">
        <v>8869</v>
      </c>
      <c r="C1303" t="s">
        <v>1948</v>
      </c>
      <c r="D1303" t="s">
        <v>4097</v>
      </c>
      <c r="E1303" t="s">
        <v>7514</v>
      </c>
      <c r="F1303" t="s">
        <v>8166</v>
      </c>
      <c r="G1303" t="s">
        <v>4999</v>
      </c>
      <c r="H1303">
        <v>0</v>
      </c>
    </row>
    <row r="1304" spans="1:8" x14ac:dyDescent="0.25">
      <c r="A1304" t="s">
        <v>4962</v>
      </c>
      <c r="B1304" s="1" t="s">
        <v>8870</v>
      </c>
      <c r="C1304" t="s">
        <v>2258</v>
      </c>
      <c r="D1304" t="s">
        <v>4400</v>
      </c>
      <c r="E1304" t="s">
        <v>7514</v>
      </c>
      <c r="F1304" t="s">
        <v>8166</v>
      </c>
      <c r="G1304" t="s">
        <v>4999</v>
      </c>
      <c r="H1304">
        <v>0</v>
      </c>
    </row>
    <row r="1305" spans="1:8" x14ac:dyDescent="0.25">
      <c r="A1305" t="s">
        <v>4962</v>
      </c>
      <c r="B1305" s="1" t="s">
        <v>8871</v>
      </c>
      <c r="C1305" t="s">
        <v>2259</v>
      </c>
      <c r="D1305" t="s">
        <v>4401</v>
      </c>
      <c r="E1305" t="s">
        <v>7514</v>
      </c>
      <c r="F1305" t="s">
        <v>8166</v>
      </c>
      <c r="G1305" t="s">
        <v>4999</v>
      </c>
      <c r="H1305">
        <v>0</v>
      </c>
    </row>
    <row r="1306" spans="1:8" x14ac:dyDescent="0.25">
      <c r="A1306" t="s">
        <v>4962</v>
      </c>
      <c r="B1306" s="1" t="s">
        <v>8872</v>
      </c>
      <c r="C1306" t="s">
        <v>2260</v>
      </c>
      <c r="D1306" t="s">
        <v>4402</v>
      </c>
      <c r="E1306" t="s">
        <v>7514</v>
      </c>
      <c r="F1306" t="s">
        <v>8166</v>
      </c>
      <c r="G1306" t="s">
        <v>4999</v>
      </c>
      <c r="H1306">
        <v>0</v>
      </c>
    </row>
    <row r="1307" spans="1:8" x14ac:dyDescent="0.25">
      <c r="A1307" t="s">
        <v>4962</v>
      </c>
      <c r="B1307" s="1" t="s">
        <v>8873</v>
      </c>
      <c r="C1307" t="s">
        <v>2261</v>
      </c>
      <c r="D1307" t="s">
        <v>4403</v>
      </c>
      <c r="E1307" t="s">
        <v>7514</v>
      </c>
      <c r="F1307" t="s">
        <v>8166</v>
      </c>
      <c r="G1307" t="s">
        <v>4999</v>
      </c>
      <c r="H1307">
        <v>0</v>
      </c>
    </row>
    <row r="1308" spans="1:8" x14ac:dyDescent="0.25">
      <c r="A1308" t="s">
        <v>4962</v>
      </c>
      <c r="B1308" s="1" t="s">
        <v>8874</v>
      </c>
      <c r="C1308" t="s">
        <v>1949</v>
      </c>
      <c r="D1308" t="s">
        <v>4098</v>
      </c>
      <c r="E1308" t="s">
        <v>7514</v>
      </c>
      <c r="F1308" t="s">
        <v>8166</v>
      </c>
      <c r="G1308" t="s">
        <v>4999</v>
      </c>
      <c r="H1308">
        <v>0</v>
      </c>
    </row>
    <row r="1309" spans="1:8" x14ac:dyDescent="0.25">
      <c r="A1309" t="s">
        <v>4962</v>
      </c>
      <c r="B1309" s="1" t="s">
        <v>8875</v>
      </c>
      <c r="C1309" t="s">
        <v>1950</v>
      </c>
      <c r="D1309" t="s">
        <v>4099</v>
      </c>
      <c r="E1309" t="s">
        <v>7514</v>
      </c>
      <c r="F1309" t="s">
        <v>8166</v>
      </c>
      <c r="G1309" t="s">
        <v>4999</v>
      </c>
      <c r="H1309">
        <v>0</v>
      </c>
    </row>
    <row r="1310" spans="1:8" x14ac:dyDescent="0.25">
      <c r="A1310" t="s">
        <v>4962</v>
      </c>
      <c r="B1310" s="1" t="s">
        <v>8876</v>
      </c>
      <c r="C1310" t="s">
        <v>1951</v>
      </c>
      <c r="D1310" t="s">
        <v>4100</v>
      </c>
      <c r="E1310" t="s">
        <v>7514</v>
      </c>
      <c r="F1310" t="s">
        <v>8166</v>
      </c>
      <c r="G1310" t="s">
        <v>4999</v>
      </c>
      <c r="H1310">
        <v>0</v>
      </c>
    </row>
    <row r="1311" spans="1:8" x14ac:dyDescent="0.25">
      <c r="A1311" t="s">
        <v>4962</v>
      </c>
      <c r="B1311" s="1" t="s">
        <v>8877</v>
      </c>
      <c r="C1311" t="s">
        <v>1952</v>
      </c>
      <c r="D1311" t="s">
        <v>4101</v>
      </c>
      <c r="E1311" t="s">
        <v>7514</v>
      </c>
      <c r="F1311" t="s">
        <v>8166</v>
      </c>
      <c r="G1311" t="s">
        <v>4999</v>
      </c>
      <c r="H1311">
        <v>0</v>
      </c>
    </row>
    <row r="1312" spans="1:8" x14ac:dyDescent="0.25">
      <c r="A1312" t="s">
        <v>4962</v>
      </c>
      <c r="B1312" s="1" t="s">
        <v>8878</v>
      </c>
      <c r="C1312" t="s">
        <v>1953</v>
      </c>
      <c r="D1312" t="s">
        <v>4102</v>
      </c>
      <c r="E1312" t="s">
        <v>7514</v>
      </c>
      <c r="F1312" t="s">
        <v>8166</v>
      </c>
      <c r="G1312" t="s">
        <v>4999</v>
      </c>
      <c r="H1312">
        <v>0</v>
      </c>
    </row>
    <row r="1313" spans="1:8" x14ac:dyDescent="0.25">
      <c r="A1313" t="s">
        <v>4962</v>
      </c>
      <c r="B1313" s="1" t="s">
        <v>8879</v>
      </c>
      <c r="C1313" t="s">
        <v>1954</v>
      </c>
      <c r="D1313" t="s">
        <v>4103</v>
      </c>
      <c r="E1313" t="s">
        <v>7514</v>
      </c>
      <c r="F1313" t="s">
        <v>8166</v>
      </c>
      <c r="G1313" t="s">
        <v>4999</v>
      </c>
      <c r="H1313">
        <v>0</v>
      </c>
    </row>
    <row r="1314" spans="1:8" x14ac:dyDescent="0.25">
      <c r="A1314" t="s">
        <v>4962</v>
      </c>
      <c r="B1314" s="1" t="s">
        <v>8880</v>
      </c>
      <c r="C1314" t="s">
        <v>1955</v>
      </c>
      <c r="D1314" t="s">
        <v>4104</v>
      </c>
      <c r="E1314" t="s">
        <v>7514</v>
      </c>
      <c r="F1314" t="s">
        <v>8166</v>
      </c>
      <c r="G1314" t="s">
        <v>4999</v>
      </c>
      <c r="H1314">
        <v>0</v>
      </c>
    </row>
    <row r="1315" spans="1:8" x14ac:dyDescent="0.25">
      <c r="A1315" t="s">
        <v>4962</v>
      </c>
      <c r="B1315" s="1" t="s">
        <v>8881</v>
      </c>
      <c r="C1315" t="s">
        <v>1956</v>
      </c>
      <c r="D1315" t="s">
        <v>4105</v>
      </c>
      <c r="E1315" t="s">
        <v>7514</v>
      </c>
      <c r="F1315" t="s">
        <v>8166</v>
      </c>
      <c r="G1315" t="s">
        <v>4999</v>
      </c>
      <c r="H1315">
        <v>0</v>
      </c>
    </row>
    <row r="1316" spans="1:8" x14ac:dyDescent="0.25">
      <c r="A1316" t="s">
        <v>4962</v>
      </c>
      <c r="B1316" s="1" t="s">
        <v>8882</v>
      </c>
      <c r="C1316" t="s">
        <v>1957</v>
      </c>
      <c r="D1316" t="s">
        <v>4106</v>
      </c>
      <c r="E1316" t="s">
        <v>7514</v>
      </c>
      <c r="F1316" t="s">
        <v>8166</v>
      </c>
      <c r="G1316" t="s">
        <v>4999</v>
      </c>
      <c r="H1316">
        <v>0</v>
      </c>
    </row>
    <row r="1317" spans="1:8" x14ac:dyDescent="0.25">
      <c r="A1317" t="s">
        <v>4962</v>
      </c>
      <c r="B1317" s="1" t="s">
        <v>8883</v>
      </c>
      <c r="C1317" t="s">
        <v>1958</v>
      </c>
      <c r="D1317" t="s">
        <v>4107</v>
      </c>
      <c r="E1317" t="s">
        <v>7514</v>
      </c>
      <c r="F1317" t="s">
        <v>8166</v>
      </c>
      <c r="G1317" t="s">
        <v>4999</v>
      </c>
      <c r="H1317">
        <v>0</v>
      </c>
    </row>
    <row r="1318" spans="1:8" x14ac:dyDescent="0.25">
      <c r="A1318" t="s">
        <v>4962</v>
      </c>
      <c r="B1318" s="1" t="s">
        <v>8884</v>
      </c>
      <c r="C1318" t="s">
        <v>1959</v>
      </c>
      <c r="D1318" t="s">
        <v>4108</v>
      </c>
      <c r="E1318" t="s">
        <v>7514</v>
      </c>
      <c r="F1318" t="s">
        <v>8166</v>
      </c>
      <c r="G1318" t="s">
        <v>4999</v>
      </c>
      <c r="H1318">
        <v>0</v>
      </c>
    </row>
    <row r="1319" spans="1:8" x14ac:dyDescent="0.25">
      <c r="A1319" t="s">
        <v>4962</v>
      </c>
      <c r="B1319" s="1" t="s">
        <v>8885</v>
      </c>
      <c r="C1319" t="s">
        <v>1960</v>
      </c>
      <c r="D1319" t="s">
        <v>4109</v>
      </c>
      <c r="E1319" t="s">
        <v>7514</v>
      </c>
      <c r="F1319" t="s">
        <v>8166</v>
      </c>
      <c r="G1319" t="s">
        <v>4999</v>
      </c>
      <c r="H1319">
        <v>0</v>
      </c>
    </row>
    <row r="1320" spans="1:8" x14ac:dyDescent="0.25">
      <c r="A1320" t="s">
        <v>4962</v>
      </c>
      <c r="B1320" s="1" t="s">
        <v>8886</v>
      </c>
      <c r="C1320" t="s">
        <v>1961</v>
      </c>
      <c r="D1320" t="s">
        <v>4110</v>
      </c>
      <c r="E1320" t="s">
        <v>7514</v>
      </c>
      <c r="F1320" t="s">
        <v>8166</v>
      </c>
      <c r="G1320" t="s">
        <v>4999</v>
      </c>
      <c r="H1320">
        <v>0</v>
      </c>
    </row>
    <row r="1321" spans="1:8" x14ac:dyDescent="0.25">
      <c r="A1321" t="s">
        <v>4962</v>
      </c>
      <c r="B1321" s="1" t="s">
        <v>8887</v>
      </c>
      <c r="C1321" t="s">
        <v>1962</v>
      </c>
      <c r="D1321" t="s">
        <v>4111</v>
      </c>
      <c r="E1321" t="s">
        <v>7514</v>
      </c>
      <c r="F1321" t="s">
        <v>8166</v>
      </c>
      <c r="G1321" t="s">
        <v>4999</v>
      </c>
      <c r="H1321">
        <v>0</v>
      </c>
    </row>
    <row r="1322" spans="1:8" x14ac:dyDescent="0.25">
      <c r="A1322" t="s">
        <v>4962</v>
      </c>
      <c r="B1322" s="1" t="s">
        <v>8888</v>
      </c>
      <c r="C1322" t="s">
        <v>1963</v>
      </c>
      <c r="D1322" t="s">
        <v>4112</v>
      </c>
      <c r="E1322" t="s">
        <v>7514</v>
      </c>
      <c r="F1322" t="s">
        <v>8166</v>
      </c>
      <c r="G1322" t="s">
        <v>4999</v>
      </c>
      <c r="H1322">
        <v>0</v>
      </c>
    </row>
    <row r="1323" spans="1:8" x14ac:dyDescent="0.25">
      <c r="A1323" t="s">
        <v>4962</v>
      </c>
      <c r="B1323" s="1" t="s">
        <v>8889</v>
      </c>
      <c r="C1323" t="s">
        <v>1964</v>
      </c>
      <c r="D1323" t="s">
        <v>4113</v>
      </c>
      <c r="E1323" t="s">
        <v>7514</v>
      </c>
      <c r="F1323" t="s">
        <v>8166</v>
      </c>
      <c r="G1323" t="s">
        <v>4999</v>
      </c>
      <c r="H1323">
        <v>0</v>
      </c>
    </row>
    <row r="1324" spans="1:8" x14ac:dyDescent="0.25">
      <c r="A1324" t="s">
        <v>4962</v>
      </c>
      <c r="B1324" s="1" t="s">
        <v>8890</v>
      </c>
      <c r="C1324" t="s">
        <v>1965</v>
      </c>
      <c r="D1324" t="s">
        <v>4114</v>
      </c>
      <c r="E1324" t="s">
        <v>7514</v>
      </c>
      <c r="F1324" t="s">
        <v>8166</v>
      </c>
      <c r="G1324" t="s">
        <v>4999</v>
      </c>
      <c r="H1324">
        <v>0</v>
      </c>
    </row>
    <row r="1325" spans="1:8" x14ac:dyDescent="0.25">
      <c r="A1325" t="s">
        <v>4962</v>
      </c>
      <c r="B1325" s="1" t="s">
        <v>8891</v>
      </c>
      <c r="C1325" t="s">
        <v>1966</v>
      </c>
      <c r="D1325" t="s">
        <v>4115</v>
      </c>
      <c r="E1325" t="s">
        <v>7514</v>
      </c>
      <c r="F1325" t="s">
        <v>8166</v>
      </c>
      <c r="G1325" t="s">
        <v>4999</v>
      </c>
      <c r="H1325">
        <v>0</v>
      </c>
    </row>
    <row r="1326" spans="1:8" x14ac:dyDescent="0.25">
      <c r="A1326" t="s">
        <v>4962</v>
      </c>
      <c r="B1326" s="1" t="s">
        <v>8892</v>
      </c>
      <c r="C1326" t="s">
        <v>1967</v>
      </c>
      <c r="D1326" t="s">
        <v>4116</v>
      </c>
      <c r="E1326" t="s">
        <v>7514</v>
      </c>
      <c r="F1326" t="s">
        <v>8166</v>
      </c>
      <c r="G1326" t="s">
        <v>4999</v>
      </c>
      <c r="H1326">
        <v>0</v>
      </c>
    </row>
    <row r="1327" spans="1:8" x14ac:dyDescent="0.25">
      <c r="A1327" t="s">
        <v>4962</v>
      </c>
      <c r="B1327" s="1" t="s">
        <v>8893</v>
      </c>
      <c r="C1327" t="s">
        <v>1968</v>
      </c>
      <c r="D1327" t="s">
        <v>4117</v>
      </c>
      <c r="E1327" t="s">
        <v>7514</v>
      </c>
      <c r="F1327" t="s">
        <v>8166</v>
      </c>
      <c r="G1327" t="s">
        <v>4999</v>
      </c>
      <c r="H1327">
        <v>0</v>
      </c>
    </row>
    <row r="1328" spans="1:8" x14ac:dyDescent="0.25">
      <c r="A1328" t="s">
        <v>4962</v>
      </c>
      <c r="B1328" s="1" t="s">
        <v>8894</v>
      </c>
      <c r="C1328" t="s">
        <v>1969</v>
      </c>
      <c r="D1328" t="s">
        <v>4118</v>
      </c>
      <c r="E1328" t="s">
        <v>7514</v>
      </c>
      <c r="F1328" t="s">
        <v>8166</v>
      </c>
      <c r="G1328" t="s">
        <v>4999</v>
      </c>
      <c r="H1328">
        <v>0</v>
      </c>
    </row>
    <row r="1329" spans="1:8" x14ac:dyDescent="0.25">
      <c r="A1329" t="s">
        <v>4962</v>
      </c>
      <c r="B1329" s="1" t="s">
        <v>8895</v>
      </c>
      <c r="C1329" t="s">
        <v>1970</v>
      </c>
      <c r="D1329" t="s">
        <v>4119</v>
      </c>
      <c r="E1329" t="s">
        <v>7514</v>
      </c>
      <c r="F1329" t="s">
        <v>8166</v>
      </c>
      <c r="G1329" t="s">
        <v>4999</v>
      </c>
      <c r="H1329">
        <v>0</v>
      </c>
    </row>
    <row r="1330" spans="1:8" x14ac:dyDescent="0.25">
      <c r="A1330" t="s">
        <v>4962</v>
      </c>
      <c r="B1330" s="1" t="s">
        <v>8896</v>
      </c>
      <c r="C1330" t="s">
        <v>1971</v>
      </c>
      <c r="D1330" t="s">
        <v>4120</v>
      </c>
      <c r="E1330" t="s">
        <v>7514</v>
      </c>
      <c r="F1330" t="s">
        <v>8166</v>
      </c>
      <c r="G1330" t="s">
        <v>4999</v>
      </c>
      <c r="H1330">
        <v>0</v>
      </c>
    </row>
    <row r="1331" spans="1:8" x14ac:dyDescent="0.25">
      <c r="A1331" t="s">
        <v>4962</v>
      </c>
      <c r="B1331" s="1" t="s">
        <v>8897</v>
      </c>
      <c r="C1331" t="s">
        <v>1972</v>
      </c>
      <c r="D1331" t="s">
        <v>4121</v>
      </c>
      <c r="E1331" t="s">
        <v>7514</v>
      </c>
      <c r="F1331" t="s">
        <v>8166</v>
      </c>
      <c r="G1331" t="s">
        <v>4999</v>
      </c>
      <c r="H1331">
        <v>0</v>
      </c>
    </row>
    <row r="1332" spans="1:8" x14ac:dyDescent="0.25">
      <c r="A1332" t="s">
        <v>4962</v>
      </c>
      <c r="B1332" s="1" t="s">
        <v>8898</v>
      </c>
      <c r="C1332" t="s">
        <v>1973</v>
      </c>
      <c r="D1332" t="s">
        <v>4122</v>
      </c>
      <c r="E1332" t="s">
        <v>7514</v>
      </c>
      <c r="F1332" t="s">
        <v>8166</v>
      </c>
      <c r="G1332" t="s">
        <v>4999</v>
      </c>
      <c r="H1332">
        <v>0</v>
      </c>
    </row>
    <row r="1333" spans="1:8" x14ac:dyDescent="0.25">
      <c r="A1333" t="s">
        <v>4962</v>
      </c>
      <c r="B1333" s="1" t="s">
        <v>8899</v>
      </c>
      <c r="C1333" t="s">
        <v>1974</v>
      </c>
      <c r="D1333" t="s">
        <v>4123</v>
      </c>
      <c r="E1333" t="s">
        <v>7514</v>
      </c>
      <c r="F1333" t="s">
        <v>8166</v>
      </c>
      <c r="G1333" t="s">
        <v>4999</v>
      </c>
      <c r="H1333">
        <v>0</v>
      </c>
    </row>
    <row r="1334" spans="1:8" x14ac:dyDescent="0.25">
      <c r="A1334" t="s">
        <v>4962</v>
      </c>
      <c r="B1334" s="1" t="s">
        <v>8900</v>
      </c>
      <c r="C1334" t="s">
        <v>1975</v>
      </c>
      <c r="D1334" t="s">
        <v>4124</v>
      </c>
      <c r="E1334" t="s">
        <v>7514</v>
      </c>
      <c r="F1334" t="s">
        <v>8166</v>
      </c>
      <c r="G1334" t="s">
        <v>4999</v>
      </c>
      <c r="H1334">
        <v>0</v>
      </c>
    </row>
    <row r="1335" spans="1:8" x14ac:dyDescent="0.25">
      <c r="A1335" t="s">
        <v>4962</v>
      </c>
      <c r="B1335" s="1" t="s">
        <v>8901</v>
      </c>
      <c r="C1335" t="s">
        <v>1976</v>
      </c>
      <c r="D1335" t="s">
        <v>4125</v>
      </c>
      <c r="E1335" t="s">
        <v>7514</v>
      </c>
      <c r="F1335" t="s">
        <v>8166</v>
      </c>
      <c r="G1335" t="s">
        <v>4999</v>
      </c>
      <c r="H1335">
        <v>0</v>
      </c>
    </row>
    <row r="1336" spans="1:8" x14ac:dyDescent="0.25">
      <c r="A1336" t="s">
        <v>4962</v>
      </c>
      <c r="B1336" s="1" t="s">
        <v>8902</v>
      </c>
      <c r="C1336" t="s">
        <v>1977</v>
      </c>
      <c r="D1336" t="s">
        <v>4126</v>
      </c>
      <c r="E1336" t="s">
        <v>7514</v>
      </c>
      <c r="F1336" t="s">
        <v>8166</v>
      </c>
      <c r="G1336" t="s">
        <v>4999</v>
      </c>
      <c r="H1336">
        <v>0</v>
      </c>
    </row>
    <row r="1337" spans="1:8" x14ac:dyDescent="0.25">
      <c r="A1337" t="s">
        <v>4962</v>
      </c>
      <c r="B1337" s="1" t="s">
        <v>8903</v>
      </c>
      <c r="C1337" t="s">
        <v>1978</v>
      </c>
      <c r="D1337" t="s">
        <v>4127</v>
      </c>
      <c r="E1337" t="s">
        <v>7514</v>
      </c>
      <c r="F1337" t="s">
        <v>8166</v>
      </c>
      <c r="G1337" t="s">
        <v>4999</v>
      </c>
      <c r="H1337">
        <v>0</v>
      </c>
    </row>
    <row r="1338" spans="1:8" x14ac:dyDescent="0.25">
      <c r="A1338" t="s">
        <v>4962</v>
      </c>
      <c r="B1338" s="1" t="s">
        <v>8904</v>
      </c>
      <c r="C1338" t="s">
        <v>1979</v>
      </c>
      <c r="D1338" t="s">
        <v>4128</v>
      </c>
      <c r="E1338" t="s">
        <v>7514</v>
      </c>
      <c r="F1338" t="s">
        <v>8166</v>
      </c>
      <c r="G1338" t="s">
        <v>4999</v>
      </c>
      <c r="H1338">
        <v>0</v>
      </c>
    </row>
    <row r="1339" spans="1:8" x14ac:dyDescent="0.25">
      <c r="A1339" t="s">
        <v>4962</v>
      </c>
      <c r="B1339" s="1" t="s">
        <v>8905</v>
      </c>
      <c r="C1339" t="s">
        <v>1980</v>
      </c>
      <c r="D1339" t="s">
        <v>4129</v>
      </c>
      <c r="E1339" t="s">
        <v>7514</v>
      </c>
      <c r="F1339" t="s">
        <v>8166</v>
      </c>
      <c r="G1339" t="s">
        <v>4999</v>
      </c>
      <c r="H1339">
        <v>0</v>
      </c>
    </row>
    <row r="1340" spans="1:8" x14ac:dyDescent="0.25">
      <c r="A1340" t="s">
        <v>4962</v>
      </c>
      <c r="B1340" s="1" t="s">
        <v>8906</v>
      </c>
      <c r="C1340" t="s">
        <v>1981</v>
      </c>
      <c r="D1340" t="s">
        <v>4130</v>
      </c>
      <c r="E1340" t="s">
        <v>7514</v>
      </c>
      <c r="F1340" t="s">
        <v>8166</v>
      </c>
      <c r="G1340" t="s">
        <v>4999</v>
      </c>
      <c r="H1340">
        <v>0</v>
      </c>
    </row>
    <row r="1341" spans="1:8" x14ac:dyDescent="0.25">
      <c r="A1341" t="s">
        <v>4962</v>
      </c>
      <c r="B1341" s="1" t="s">
        <v>8907</v>
      </c>
      <c r="C1341" t="s">
        <v>1982</v>
      </c>
      <c r="D1341" t="s">
        <v>4131</v>
      </c>
      <c r="E1341" t="s">
        <v>7514</v>
      </c>
      <c r="F1341" t="s">
        <v>8166</v>
      </c>
      <c r="G1341" t="s">
        <v>4999</v>
      </c>
      <c r="H1341">
        <v>0</v>
      </c>
    </row>
    <row r="1342" spans="1:8" x14ac:dyDescent="0.25">
      <c r="A1342" t="s">
        <v>4962</v>
      </c>
      <c r="B1342" s="1" t="s">
        <v>8908</v>
      </c>
      <c r="C1342" t="s">
        <v>1983</v>
      </c>
      <c r="D1342" t="s">
        <v>4132</v>
      </c>
      <c r="E1342" t="s">
        <v>7514</v>
      </c>
      <c r="F1342" t="s">
        <v>8166</v>
      </c>
      <c r="G1342" t="s">
        <v>4999</v>
      </c>
      <c r="H1342">
        <v>0</v>
      </c>
    </row>
    <row r="1343" spans="1:8" x14ac:dyDescent="0.25">
      <c r="A1343" t="s">
        <v>4962</v>
      </c>
      <c r="B1343" s="1" t="s">
        <v>8909</v>
      </c>
      <c r="C1343" t="s">
        <v>1984</v>
      </c>
      <c r="D1343" t="s">
        <v>4133</v>
      </c>
      <c r="E1343" t="s">
        <v>7514</v>
      </c>
      <c r="F1343" t="s">
        <v>8166</v>
      </c>
      <c r="G1343" t="s">
        <v>4999</v>
      </c>
      <c r="H1343">
        <v>0</v>
      </c>
    </row>
    <row r="1344" spans="1:8" x14ac:dyDescent="0.25">
      <c r="A1344" t="s">
        <v>4962</v>
      </c>
      <c r="B1344" s="1" t="s">
        <v>8910</v>
      </c>
      <c r="C1344" t="s">
        <v>1985</v>
      </c>
      <c r="D1344" t="s">
        <v>4134</v>
      </c>
      <c r="E1344" t="s">
        <v>7514</v>
      </c>
      <c r="F1344" t="s">
        <v>8166</v>
      </c>
      <c r="G1344" t="s">
        <v>4999</v>
      </c>
      <c r="H1344">
        <v>0</v>
      </c>
    </row>
    <row r="1345" spans="1:8" x14ac:dyDescent="0.25">
      <c r="A1345" t="s">
        <v>4962</v>
      </c>
      <c r="B1345" s="1" t="s">
        <v>8911</v>
      </c>
      <c r="C1345" t="s">
        <v>1986</v>
      </c>
      <c r="D1345" t="s">
        <v>4135</v>
      </c>
      <c r="E1345" t="s">
        <v>7514</v>
      </c>
      <c r="F1345" t="s">
        <v>8166</v>
      </c>
      <c r="G1345" t="s">
        <v>4999</v>
      </c>
      <c r="H1345">
        <v>0</v>
      </c>
    </row>
    <row r="1346" spans="1:8" x14ac:dyDescent="0.25">
      <c r="A1346" t="s">
        <v>4962</v>
      </c>
      <c r="B1346" s="1" t="s">
        <v>8912</v>
      </c>
      <c r="C1346" t="s">
        <v>1987</v>
      </c>
      <c r="D1346" t="s">
        <v>4136</v>
      </c>
      <c r="E1346" t="s">
        <v>7514</v>
      </c>
      <c r="F1346" t="s">
        <v>8166</v>
      </c>
      <c r="G1346" t="s">
        <v>4999</v>
      </c>
      <c r="H1346">
        <v>0</v>
      </c>
    </row>
    <row r="1347" spans="1:8" x14ac:dyDescent="0.25">
      <c r="A1347" t="s">
        <v>4962</v>
      </c>
      <c r="B1347" s="1" t="s">
        <v>8913</v>
      </c>
      <c r="C1347" t="s">
        <v>1988</v>
      </c>
      <c r="D1347" t="s">
        <v>4137</v>
      </c>
      <c r="E1347" t="s">
        <v>7514</v>
      </c>
      <c r="F1347" t="s">
        <v>8166</v>
      </c>
      <c r="G1347" t="s">
        <v>4999</v>
      </c>
      <c r="H1347">
        <v>0</v>
      </c>
    </row>
    <row r="1348" spans="1:8" x14ac:dyDescent="0.25">
      <c r="A1348" t="s">
        <v>4962</v>
      </c>
      <c r="B1348" s="1" t="s">
        <v>8914</v>
      </c>
      <c r="C1348" t="s">
        <v>1989</v>
      </c>
      <c r="D1348" t="s">
        <v>4138</v>
      </c>
      <c r="E1348" t="s">
        <v>8287</v>
      </c>
      <c r="F1348" t="s">
        <v>8288</v>
      </c>
      <c r="G1348" t="s">
        <v>4999</v>
      </c>
      <c r="H1348">
        <v>0</v>
      </c>
    </row>
    <row r="1349" spans="1:8" x14ac:dyDescent="0.25">
      <c r="A1349" t="s">
        <v>4962</v>
      </c>
      <c r="B1349" s="1" t="s">
        <v>8915</v>
      </c>
      <c r="C1349" t="s">
        <v>1990</v>
      </c>
      <c r="D1349" t="s">
        <v>4139</v>
      </c>
      <c r="E1349" t="s">
        <v>8287</v>
      </c>
      <c r="F1349" t="s">
        <v>8288</v>
      </c>
      <c r="G1349" t="s">
        <v>4999</v>
      </c>
      <c r="H1349">
        <v>0</v>
      </c>
    </row>
    <row r="1350" spans="1:8" x14ac:dyDescent="0.25">
      <c r="A1350" t="s">
        <v>4962</v>
      </c>
      <c r="B1350" s="1" t="s">
        <v>8916</v>
      </c>
      <c r="C1350" t="s">
        <v>1991</v>
      </c>
      <c r="D1350" t="s">
        <v>4140</v>
      </c>
      <c r="E1350" t="s">
        <v>8287</v>
      </c>
      <c r="F1350" t="s">
        <v>8288</v>
      </c>
      <c r="G1350" t="s">
        <v>4999</v>
      </c>
      <c r="H1350">
        <v>0</v>
      </c>
    </row>
    <row r="1351" spans="1:8" x14ac:dyDescent="0.25">
      <c r="A1351" t="s">
        <v>4962</v>
      </c>
      <c r="B1351" s="1" t="s">
        <v>8917</v>
      </c>
      <c r="C1351" t="s">
        <v>1992</v>
      </c>
      <c r="D1351" t="s">
        <v>4141</v>
      </c>
      <c r="E1351" t="s">
        <v>8287</v>
      </c>
      <c r="F1351" t="s">
        <v>8288</v>
      </c>
      <c r="G1351" t="s">
        <v>4999</v>
      </c>
      <c r="H1351">
        <v>0</v>
      </c>
    </row>
    <row r="1352" spans="1:8" x14ac:dyDescent="0.25">
      <c r="A1352" t="s">
        <v>4962</v>
      </c>
      <c r="B1352" s="1" t="s">
        <v>8918</v>
      </c>
      <c r="C1352" t="s">
        <v>1993</v>
      </c>
      <c r="D1352" t="s">
        <v>4142</v>
      </c>
      <c r="E1352" t="s">
        <v>8287</v>
      </c>
      <c r="F1352" t="s">
        <v>8288</v>
      </c>
      <c r="G1352" t="s">
        <v>4999</v>
      </c>
      <c r="H1352">
        <v>0</v>
      </c>
    </row>
    <row r="1353" spans="1:8" x14ac:dyDescent="0.25">
      <c r="A1353" t="s">
        <v>4962</v>
      </c>
      <c r="B1353" s="1" t="s">
        <v>8919</v>
      </c>
      <c r="C1353" t="s">
        <v>1994</v>
      </c>
      <c r="D1353" t="s">
        <v>4143</v>
      </c>
      <c r="E1353" t="s">
        <v>8287</v>
      </c>
      <c r="F1353" t="s">
        <v>8288</v>
      </c>
      <c r="G1353" t="s">
        <v>4999</v>
      </c>
      <c r="H1353">
        <v>0</v>
      </c>
    </row>
    <row r="1354" spans="1:8" x14ac:dyDescent="0.25">
      <c r="A1354" t="s">
        <v>4962</v>
      </c>
      <c r="B1354" s="1" t="s">
        <v>8920</v>
      </c>
      <c r="C1354" t="s">
        <v>1995</v>
      </c>
      <c r="D1354" t="s">
        <v>4144</v>
      </c>
      <c r="E1354" t="s">
        <v>8287</v>
      </c>
      <c r="F1354" t="s">
        <v>8288</v>
      </c>
      <c r="G1354" t="s">
        <v>4999</v>
      </c>
      <c r="H1354">
        <v>0</v>
      </c>
    </row>
    <row r="1355" spans="1:8" x14ac:dyDescent="0.25">
      <c r="A1355" t="s">
        <v>4962</v>
      </c>
      <c r="B1355" s="1" t="s">
        <v>8921</v>
      </c>
      <c r="C1355" t="s">
        <v>1996</v>
      </c>
      <c r="D1355" t="s">
        <v>4145</v>
      </c>
      <c r="E1355" t="s">
        <v>8287</v>
      </c>
      <c r="F1355" t="s">
        <v>8288</v>
      </c>
      <c r="G1355" t="s">
        <v>4999</v>
      </c>
      <c r="H1355">
        <v>0</v>
      </c>
    </row>
    <row r="1356" spans="1:8" x14ac:dyDescent="0.25">
      <c r="A1356" t="s">
        <v>4962</v>
      </c>
      <c r="B1356" s="1" t="s">
        <v>8922</v>
      </c>
      <c r="C1356" t="s">
        <v>1003</v>
      </c>
      <c r="D1356" t="s">
        <v>4062</v>
      </c>
      <c r="E1356" t="s">
        <v>7514</v>
      </c>
      <c r="F1356" t="s">
        <v>8166</v>
      </c>
      <c r="G1356" t="s">
        <v>4999</v>
      </c>
      <c r="H1356">
        <v>0</v>
      </c>
    </row>
    <row r="1357" spans="1:8" x14ac:dyDescent="0.25">
      <c r="A1357" t="s">
        <v>4962</v>
      </c>
      <c r="B1357" s="1" t="s">
        <v>8923</v>
      </c>
      <c r="C1357" t="s">
        <v>1004</v>
      </c>
      <c r="D1357" t="s">
        <v>2519</v>
      </c>
      <c r="E1357" t="s">
        <v>7511</v>
      </c>
      <c r="F1357" t="s">
        <v>7512</v>
      </c>
      <c r="G1357" t="s">
        <v>7522</v>
      </c>
      <c r="H1357">
        <v>0</v>
      </c>
    </row>
    <row r="1358" spans="1:8" x14ac:dyDescent="0.25">
      <c r="A1358" t="s">
        <v>4962</v>
      </c>
      <c r="B1358" s="1" t="s">
        <v>8924</v>
      </c>
      <c r="C1358" t="s">
        <v>1005</v>
      </c>
      <c r="D1358" t="s">
        <v>2879</v>
      </c>
      <c r="E1358" t="s">
        <v>7511</v>
      </c>
      <c r="F1358" t="s">
        <v>7512</v>
      </c>
      <c r="G1358" t="s">
        <v>7522</v>
      </c>
      <c r="H1358">
        <v>0</v>
      </c>
    </row>
    <row r="1359" spans="1:8" x14ac:dyDescent="0.25">
      <c r="A1359" t="s">
        <v>4962</v>
      </c>
      <c r="B1359" s="1" t="s">
        <v>8925</v>
      </c>
      <c r="C1359" t="s">
        <v>1006</v>
      </c>
      <c r="D1359" t="s">
        <v>4051</v>
      </c>
      <c r="E1359" t="s">
        <v>7514</v>
      </c>
      <c r="F1359" t="s">
        <v>8166</v>
      </c>
      <c r="G1359" t="s">
        <v>4999</v>
      </c>
      <c r="H1359">
        <v>0</v>
      </c>
    </row>
    <row r="1360" spans="1:8" x14ac:dyDescent="0.25">
      <c r="A1360" t="s">
        <v>4962</v>
      </c>
      <c r="B1360" s="1" t="s">
        <v>8926</v>
      </c>
      <c r="C1360" t="s">
        <v>1007</v>
      </c>
      <c r="D1360" t="s">
        <v>4055</v>
      </c>
      <c r="E1360" t="s">
        <v>7514</v>
      </c>
      <c r="F1360" t="s">
        <v>8166</v>
      </c>
      <c r="G1360" t="s">
        <v>4999</v>
      </c>
      <c r="H1360">
        <v>0</v>
      </c>
    </row>
    <row r="1361" spans="1:8" x14ac:dyDescent="0.25">
      <c r="A1361" t="s">
        <v>4962</v>
      </c>
      <c r="B1361" s="1" t="s">
        <v>8927</v>
      </c>
      <c r="C1361" t="s">
        <v>1008</v>
      </c>
      <c r="D1361" t="s">
        <v>2833</v>
      </c>
      <c r="E1361" t="s">
        <v>7511</v>
      </c>
      <c r="F1361" t="s">
        <v>7512</v>
      </c>
      <c r="G1361" t="s">
        <v>7522</v>
      </c>
      <c r="H1361">
        <v>0</v>
      </c>
    </row>
    <row r="1362" spans="1:8" x14ac:dyDescent="0.25">
      <c r="A1362" t="s">
        <v>4962</v>
      </c>
      <c r="B1362" s="1" t="s">
        <v>8928</v>
      </c>
      <c r="C1362" t="s">
        <v>1009</v>
      </c>
      <c r="D1362" t="s">
        <v>4183</v>
      </c>
      <c r="E1362" t="s">
        <v>7511</v>
      </c>
      <c r="F1362" t="s">
        <v>7512</v>
      </c>
      <c r="G1362" t="s">
        <v>4999</v>
      </c>
      <c r="H1362">
        <v>0</v>
      </c>
    </row>
    <row r="1363" spans="1:8" x14ac:dyDescent="0.25">
      <c r="A1363" t="s">
        <v>4962</v>
      </c>
      <c r="B1363" s="1" t="s">
        <v>8929</v>
      </c>
      <c r="C1363" t="s">
        <v>1010</v>
      </c>
      <c r="D1363" t="s">
        <v>2562</v>
      </c>
      <c r="E1363" t="s">
        <v>7511</v>
      </c>
      <c r="F1363" t="s">
        <v>7512</v>
      </c>
      <c r="G1363" t="s">
        <v>7522</v>
      </c>
      <c r="H1363">
        <v>0</v>
      </c>
    </row>
    <row r="1364" spans="1:8" x14ac:dyDescent="0.25">
      <c r="A1364" t="s">
        <v>4962</v>
      </c>
      <c r="B1364" s="1" t="s">
        <v>8930</v>
      </c>
      <c r="C1364" t="s">
        <v>1011</v>
      </c>
      <c r="D1364" t="s">
        <v>2596</v>
      </c>
      <c r="E1364" t="s">
        <v>7511</v>
      </c>
      <c r="F1364" t="s">
        <v>7512</v>
      </c>
      <c r="G1364" t="s">
        <v>7522</v>
      </c>
      <c r="H1364">
        <v>0</v>
      </c>
    </row>
    <row r="1365" spans="1:8" x14ac:dyDescent="0.25">
      <c r="A1365" t="s">
        <v>4962</v>
      </c>
      <c r="B1365" s="1" t="s">
        <v>8931</v>
      </c>
      <c r="C1365" t="s">
        <v>1012</v>
      </c>
      <c r="D1365" t="s">
        <v>3785</v>
      </c>
      <c r="E1365" t="s">
        <v>7514</v>
      </c>
      <c r="F1365" t="s">
        <v>8166</v>
      </c>
      <c r="G1365" t="s">
        <v>4997</v>
      </c>
      <c r="H1365">
        <v>0</v>
      </c>
    </row>
    <row r="1366" spans="1:8" x14ac:dyDescent="0.25">
      <c r="A1366" t="s">
        <v>4962</v>
      </c>
      <c r="B1366" s="1" t="s">
        <v>8932</v>
      </c>
      <c r="C1366" t="s">
        <v>1013</v>
      </c>
      <c r="D1366" t="s">
        <v>2956</v>
      </c>
      <c r="E1366" t="s">
        <v>7511</v>
      </c>
      <c r="F1366" t="s">
        <v>7512</v>
      </c>
      <c r="G1366" t="s">
        <v>7522</v>
      </c>
      <c r="H1366">
        <v>0</v>
      </c>
    </row>
    <row r="1367" spans="1:8" x14ac:dyDescent="0.25">
      <c r="A1367" t="s">
        <v>4962</v>
      </c>
      <c r="B1367" s="1" t="s">
        <v>8933</v>
      </c>
      <c r="C1367" t="s">
        <v>1014</v>
      </c>
      <c r="D1367" t="s">
        <v>4184</v>
      </c>
      <c r="E1367" t="s">
        <v>7511</v>
      </c>
      <c r="F1367" t="s">
        <v>7512</v>
      </c>
      <c r="G1367" t="s">
        <v>4999</v>
      </c>
      <c r="H1367">
        <v>0</v>
      </c>
    </row>
    <row r="1368" spans="1:8" x14ac:dyDescent="0.25">
      <c r="A1368" t="s">
        <v>4962</v>
      </c>
      <c r="B1368" s="1" t="s">
        <v>8934</v>
      </c>
      <c r="C1368" t="s">
        <v>1015</v>
      </c>
      <c r="D1368" t="s">
        <v>4052</v>
      </c>
      <c r="E1368" t="s">
        <v>7514</v>
      </c>
      <c r="F1368" t="s">
        <v>8166</v>
      </c>
      <c r="G1368" t="s">
        <v>4999</v>
      </c>
      <c r="H1368">
        <v>0</v>
      </c>
    </row>
    <row r="1369" spans="1:8" x14ac:dyDescent="0.25">
      <c r="A1369" t="s">
        <v>4962</v>
      </c>
      <c r="B1369" s="1" t="s">
        <v>8935</v>
      </c>
      <c r="C1369" t="s">
        <v>1016</v>
      </c>
      <c r="D1369" t="s">
        <v>4472</v>
      </c>
      <c r="E1369" t="s">
        <v>7511</v>
      </c>
      <c r="F1369" t="s">
        <v>7512</v>
      </c>
      <c r="G1369" t="s">
        <v>7522</v>
      </c>
      <c r="H1369">
        <v>0</v>
      </c>
    </row>
    <row r="1370" spans="1:8" x14ac:dyDescent="0.25">
      <c r="A1370" t="s">
        <v>4962</v>
      </c>
      <c r="B1370" s="1" t="s">
        <v>8936</v>
      </c>
      <c r="C1370" t="s">
        <v>1017</v>
      </c>
      <c r="D1370" t="s">
        <v>4461</v>
      </c>
      <c r="E1370" t="s">
        <v>7511</v>
      </c>
      <c r="F1370" t="s">
        <v>7512</v>
      </c>
      <c r="G1370" t="s">
        <v>7522</v>
      </c>
      <c r="H1370">
        <v>0</v>
      </c>
    </row>
    <row r="1371" spans="1:8" x14ac:dyDescent="0.25">
      <c r="A1371" t="s">
        <v>4962</v>
      </c>
      <c r="B1371" s="1" t="s">
        <v>8937</v>
      </c>
      <c r="C1371" t="s">
        <v>1018</v>
      </c>
      <c r="D1371" t="s">
        <v>2753</v>
      </c>
      <c r="E1371" t="s">
        <v>7511</v>
      </c>
      <c r="F1371" t="s">
        <v>7512</v>
      </c>
      <c r="G1371" t="s">
        <v>7522</v>
      </c>
      <c r="H1371">
        <v>0</v>
      </c>
    </row>
    <row r="1372" spans="1:8" x14ac:dyDescent="0.25">
      <c r="A1372" t="s">
        <v>4962</v>
      </c>
      <c r="B1372" s="1" t="s">
        <v>8938</v>
      </c>
      <c r="C1372" t="s">
        <v>1019</v>
      </c>
      <c r="D1372" t="s">
        <v>2487</v>
      </c>
      <c r="E1372" t="s">
        <v>7511</v>
      </c>
      <c r="F1372" t="s">
        <v>7512</v>
      </c>
      <c r="G1372" t="s">
        <v>7522</v>
      </c>
      <c r="H1372">
        <v>0</v>
      </c>
    </row>
    <row r="1373" spans="1:8" x14ac:dyDescent="0.25">
      <c r="A1373" t="s">
        <v>4962</v>
      </c>
      <c r="B1373" s="1" t="s">
        <v>8939</v>
      </c>
      <c r="C1373" t="s">
        <v>1020</v>
      </c>
      <c r="D1373" t="s">
        <v>4063</v>
      </c>
      <c r="E1373" t="s">
        <v>7514</v>
      </c>
      <c r="F1373" t="s">
        <v>8166</v>
      </c>
      <c r="G1373" t="s">
        <v>4999</v>
      </c>
      <c r="H1373">
        <v>0</v>
      </c>
    </row>
    <row r="1374" spans="1:8" x14ac:dyDescent="0.25">
      <c r="A1374" t="s">
        <v>4962</v>
      </c>
      <c r="B1374" s="1" t="s">
        <v>8940</v>
      </c>
      <c r="C1374" t="s">
        <v>1021</v>
      </c>
      <c r="D1374" t="s">
        <v>4305</v>
      </c>
      <c r="E1374" t="s">
        <v>7514</v>
      </c>
      <c r="F1374" t="s">
        <v>8166</v>
      </c>
      <c r="G1374" t="s">
        <v>4999</v>
      </c>
      <c r="H1374">
        <v>0</v>
      </c>
    </row>
    <row r="1375" spans="1:8" x14ac:dyDescent="0.25">
      <c r="A1375" t="s">
        <v>4962</v>
      </c>
      <c r="B1375" s="1" t="s">
        <v>8941</v>
      </c>
      <c r="C1375" t="s">
        <v>1022</v>
      </c>
      <c r="D1375" t="s">
        <v>2924</v>
      </c>
      <c r="E1375" t="s">
        <v>7511</v>
      </c>
      <c r="F1375" t="s">
        <v>7512</v>
      </c>
      <c r="G1375" t="s">
        <v>7522</v>
      </c>
      <c r="H1375">
        <v>0</v>
      </c>
    </row>
    <row r="1376" spans="1:8" x14ac:dyDescent="0.25">
      <c r="A1376" t="s">
        <v>4962</v>
      </c>
      <c r="B1376" s="1" t="s">
        <v>8942</v>
      </c>
      <c r="C1376" t="s">
        <v>1023</v>
      </c>
      <c r="D1376" t="s">
        <v>2940</v>
      </c>
      <c r="E1376" t="s">
        <v>7511</v>
      </c>
      <c r="F1376" t="s">
        <v>7512</v>
      </c>
      <c r="G1376" t="s">
        <v>7522</v>
      </c>
      <c r="H1376">
        <v>0</v>
      </c>
    </row>
    <row r="1377" spans="1:8" x14ac:dyDescent="0.25">
      <c r="A1377" t="s">
        <v>4962</v>
      </c>
      <c r="B1377" s="1" t="s">
        <v>8943</v>
      </c>
      <c r="C1377" t="s">
        <v>1024</v>
      </c>
      <c r="D1377" t="s">
        <v>2982</v>
      </c>
      <c r="E1377" t="s">
        <v>7511</v>
      </c>
      <c r="F1377" t="s">
        <v>7512</v>
      </c>
      <c r="G1377" t="s">
        <v>7522</v>
      </c>
      <c r="H1377">
        <v>0</v>
      </c>
    </row>
    <row r="1378" spans="1:8" x14ac:dyDescent="0.25">
      <c r="A1378" t="s">
        <v>4962</v>
      </c>
      <c r="B1378" s="1" t="s">
        <v>8944</v>
      </c>
      <c r="C1378" t="s">
        <v>1025</v>
      </c>
      <c r="D1378" t="s">
        <v>2551</v>
      </c>
      <c r="E1378" t="s">
        <v>7511</v>
      </c>
      <c r="F1378" t="s">
        <v>7512</v>
      </c>
      <c r="G1378" t="s">
        <v>7522</v>
      </c>
      <c r="H1378">
        <v>0</v>
      </c>
    </row>
    <row r="1379" spans="1:8" x14ac:dyDescent="0.25">
      <c r="A1379" t="s">
        <v>4962</v>
      </c>
      <c r="B1379" s="1" t="s">
        <v>8945</v>
      </c>
      <c r="C1379" t="s">
        <v>1026</v>
      </c>
      <c r="D1379" t="s">
        <v>4306</v>
      </c>
      <c r="E1379" t="s">
        <v>7514</v>
      </c>
      <c r="F1379" t="s">
        <v>8166</v>
      </c>
      <c r="G1379" t="s">
        <v>4999</v>
      </c>
      <c r="H1379">
        <v>0</v>
      </c>
    </row>
    <row r="1380" spans="1:8" x14ac:dyDescent="0.25">
      <c r="A1380" t="s">
        <v>4962</v>
      </c>
      <c r="B1380" s="1" t="s">
        <v>8946</v>
      </c>
      <c r="C1380" t="s">
        <v>1027</v>
      </c>
      <c r="D1380" t="s">
        <v>2769</v>
      </c>
      <c r="E1380" t="s">
        <v>7511</v>
      </c>
      <c r="F1380" t="s">
        <v>7512</v>
      </c>
      <c r="G1380" t="s">
        <v>7522</v>
      </c>
      <c r="H1380">
        <v>0</v>
      </c>
    </row>
    <row r="1381" spans="1:8" x14ac:dyDescent="0.25">
      <c r="A1381" t="s">
        <v>4962</v>
      </c>
      <c r="B1381" s="1" t="s">
        <v>8947</v>
      </c>
      <c r="C1381" t="s">
        <v>1028</v>
      </c>
      <c r="D1381" t="s">
        <v>4484</v>
      </c>
      <c r="E1381" t="s">
        <v>7511</v>
      </c>
      <c r="F1381" t="s">
        <v>7512</v>
      </c>
      <c r="G1381" t="s">
        <v>7522</v>
      </c>
      <c r="H1381">
        <v>0</v>
      </c>
    </row>
    <row r="1382" spans="1:8" x14ac:dyDescent="0.25">
      <c r="A1382" t="s">
        <v>4962</v>
      </c>
      <c r="B1382" s="1" t="s">
        <v>8948</v>
      </c>
      <c r="C1382" t="s">
        <v>1029</v>
      </c>
      <c r="D1382" t="s">
        <v>4050</v>
      </c>
      <c r="E1382" t="s">
        <v>7514</v>
      </c>
      <c r="F1382" t="s">
        <v>8166</v>
      </c>
      <c r="G1382" t="s">
        <v>4999</v>
      </c>
      <c r="H1382">
        <v>0</v>
      </c>
    </row>
    <row r="1383" spans="1:8" x14ac:dyDescent="0.25">
      <c r="A1383" t="s">
        <v>4962</v>
      </c>
      <c r="B1383" s="1" t="s">
        <v>8949</v>
      </c>
      <c r="C1383" t="s">
        <v>1030</v>
      </c>
      <c r="D1383" t="s">
        <v>3782</v>
      </c>
      <c r="E1383" t="s">
        <v>7514</v>
      </c>
      <c r="F1383" t="s">
        <v>8166</v>
      </c>
      <c r="G1383" t="s">
        <v>4997</v>
      </c>
      <c r="H1383">
        <v>0</v>
      </c>
    </row>
    <row r="1384" spans="1:8" x14ac:dyDescent="0.25">
      <c r="A1384" t="s">
        <v>4962</v>
      </c>
      <c r="B1384" s="1" t="s">
        <v>8950</v>
      </c>
      <c r="C1384" t="s">
        <v>1031</v>
      </c>
      <c r="D1384" t="s">
        <v>3341</v>
      </c>
      <c r="E1384" t="s">
        <v>7511</v>
      </c>
      <c r="F1384" t="s">
        <v>7512</v>
      </c>
      <c r="G1384" t="s">
        <v>7522</v>
      </c>
      <c r="H1384">
        <v>0</v>
      </c>
    </row>
    <row r="1385" spans="1:8" x14ac:dyDescent="0.25">
      <c r="A1385" t="s">
        <v>4962</v>
      </c>
      <c r="B1385" s="1" t="s">
        <v>8951</v>
      </c>
      <c r="C1385" t="s">
        <v>1032</v>
      </c>
      <c r="D1385" t="s">
        <v>3786</v>
      </c>
      <c r="E1385" t="s">
        <v>7514</v>
      </c>
      <c r="F1385" t="s">
        <v>8166</v>
      </c>
      <c r="G1385" t="s">
        <v>4997</v>
      </c>
      <c r="H1385">
        <v>0</v>
      </c>
    </row>
    <row r="1386" spans="1:8" x14ac:dyDescent="0.25">
      <c r="A1386" t="s">
        <v>4962</v>
      </c>
      <c r="B1386" s="1" t="s">
        <v>8952</v>
      </c>
      <c r="C1386" t="s">
        <v>1033</v>
      </c>
      <c r="D1386" t="s">
        <v>4181</v>
      </c>
      <c r="E1386" t="s">
        <v>7511</v>
      </c>
      <c r="F1386" t="s">
        <v>7512</v>
      </c>
      <c r="G1386" t="s">
        <v>4999</v>
      </c>
      <c r="H1386">
        <v>0</v>
      </c>
    </row>
    <row r="1387" spans="1:8" x14ac:dyDescent="0.25">
      <c r="A1387" t="s">
        <v>4962</v>
      </c>
      <c r="B1387" s="1" t="s">
        <v>8953</v>
      </c>
      <c r="C1387" t="s">
        <v>1034</v>
      </c>
      <c r="D1387" t="s">
        <v>2573</v>
      </c>
      <c r="E1387" t="s">
        <v>7511</v>
      </c>
      <c r="F1387" t="s">
        <v>7512</v>
      </c>
      <c r="G1387" t="s">
        <v>7522</v>
      </c>
      <c r="H1387">
        <v>0</v>
      </c>
    </row>
    <row r="1388" spans="1:8" x14ac:dyDescent="0.25">
      <c r="A1388" t="s">
        <v>4962</v>
      </c>
      <c r="B1388" s="1" t="s">
        <v>8954</v>
      </c>
      <c r="C1388" t="s">
        <v>1035</v>
      </c>
      <c r="D1388" t="s">
        <v>2847</v>
      </c>
      <c r="E1388" t="s">
        <v>7511</v>
      </c>
      <c r="F1388" t="s">
        <v>7512</v>
      </c>
      <c r="G1388" t="s">
        <v>7522</v>
      </c>
      <c r="H1388">
        <v>0</v>
      </c>
    </row>
    <row r="1389" spans="1:8" x14ac:dyDescent="0.25">
      <c r="A1389" t="s">
        <v>4962</v>
      </c>
      <c r="B1389" s="1" t="s">
        <v>8955</v>
      </c>
      <c r="C1389" t="s">
        <v>1036</v>
      </c>
      <c r="D1389" t="s">
        <v>2998</v>
      </c>
      <c r="E1389" t="s">
        <v>7511</v>
      </c>
      <c r="F1389" t="s">
        <v>7512</v>
      </c>
      <c r="G1389" t="s">
        <v>7522</v>
      </c>
      <c r="H1389">
        <v>0</v>
      </c>
    </row>
    <row r="1390" spans="1:8" x14ac:dyDescent="0.25">
      <c r="A1390" t="s">
        <v>4962</v>
      </c>
      <c r="B1390" s="1" t="s">
        <v>8956</v>
      </c>
      <c r="C1390" t="s">
        <v>1037</v>
      </c>
      <c r="D1390" t="s">
        <v>2785</v>
      </c>
      <c r="E1390" t="s">
        <v>7511</v>
      </c>
      <c r="F1390" t="s">
        <v>7512</v>
      </c>
      <c r="G1390" t="s">
        <v>7522</v>
      </c>
      <c r="H1390">
        <v>0</v>
      </c>
    </row>
    <row r="1391" spans="1:8" x14ac:dyDescent="0.25">
      <c r="A1391" t="s">
        <v>4962</v>
      </c>
      <c r="B1391" s="1" t="s">
        <v>8957</v>
      </c>
      <c r="C1391" t="s">
        <v>1038</v>
      </c>
      <c r="D1391" t="s">
        <v>4182</v>
      </c>
      <c r="E1391" t="s">
        <v>7511</v>
      </c>
      <c r="F1391" t="s">
        <v>7512</v>
      </c>
      <c r="G1391" t="s">
        <v>4999</v>
      </c>
      <c r="H1391">
        <v>0</v>
      </c>
    </row>
    <row r="1392" spans="1:8" x14ac:dyDescent="0.25">
      <c r="A1392" t="s">
        <v>4962</v>
      </c>
      <c r="B1392" s="1" t="s">
        <v>8958</v>
      </c>
      <c r="C1392" t="s">
        <v>1039</v>
      </c>
      <c r="D1392" t="s">
        <v>4049</v>
      </c>
      <c r="E1392" t="s">
        <v>7514</v>
      </c>
      <c r="F1392" t="s">
        <v>8166</v>
      </c>
      <c r="G1392" t="s">
        <v>4999</v>
      </c>
      <c r="H1392">
        <v>0</v>
      </c>
    </row>
    <row r="1393" spans="1:8" x14ac:dyDescent="0.25">
      <c r="A1393" t="s">
        <v>4962</v>
      </c>
      <c r="B1393" s="1" t="s">
        <v>8959</v>
      </c>
      <c r="C1393" t="s">
        <v>1040</v>
      </c>
      <c r="D1393" t="s">
        <v>2605</v>
      </c>
      <c r="E1393" t="s">
        <v>7511</v>
      </c>
      <c r="F1393" t="s">
        <v>7512</v>
      </c>
      <c r="G1393" t="s">
        <v>7522</v>
      </c>
      <c r="H1393">
        <v>0</v>
      </c>
    </row>
    <row r="1394" spans="1:8" x14ac:dyDescent="0.25">
      <c r="A1394" t="s">
        <v>4962</v>
      </c>
      <c r="B1394" s="1" t="s">
        <v>8960</v>
      </c>
      <c r="C1394" t="s">
        <v>1041</v>
      </c>
      <c r="D1394" t="s">
        <v>3783</v>
      </c>
      <c r="E1394" t="s">
        <v>7514</v>
      </c>
      <c r="F1394" t="s">
        <v>8166</v>
      </c>
      <c r="G1394" t="s">
        <v>4997</v>
      </c>
      <c r="H1394">
        <v>0</v>
      </c>
    </row>
    <row r="1395" spans="1:8" x14ac:dyDescent="0.25">
      <c r="A1395" t="s">
        <v>4962</v>
      </c>
      <c r="B1395" s="1" t="s">
        <v>8961</v>
      </c>
      <c r="C1395" t="s">
        <v>1042</v>
      </c>
      <c r="D1395" t="s">
        <v>4048</v>
      </c>
      <c r="E1395" t="s">
        <v>7514</v>
      </c>
      <c r="F1395" t="s">
        <v>8166</v>
      </c>
      <c r="G1395" t="s">
        <v>4999</v>
      </c>
      <c r="H1395">
        <v>0</v>
      </c>
    </row>
    <row r="1396" spans="1:8" x14ac:dyDescent="0.25">
      <c r="A1396" t="s">
        <v>4962</v>
      </c>
      <c r="B1396" s="1" t="s">
        <v>8962</v>
      </c>
      <c r="C1396" t="s">
        <v>1043</v>
      </c>
      <c r="D1396" t="s">
        <v>2471</v>
      </c>
      <c r="E1396" t="s">
        <v>7511</v>
      </c>
      <c r="F1396" t="s">
        <v>7512</v>
      </c>
      <c r="G1396" t="s">
        <v>7522</v>
      </c>
      <c r="H1396">
        <v>0</v>
      </c>
    </row>
    <row r="1397" spans="1:8" x14ac:dyDescent="0.25">
      <c r="A1397" t="s">
        <v>4962</v>
      </c>
      <c r="B1397" s="1" t="s">
        <v>8963</v>
      </c>
      <c r="C1397" t="s">
        <v>1044</v>
      </c>
      <c r="D1397" t="s">
        <v>3329</v>
      </c>
      <c r="E1397" t="s">
        <v>7511</v>
      </c>
      <c r="F1397" t="s">
        <v>7512</v>
      </c>
      <c r="G1397" t="s">
        <v>7522</v>
      </c>
      <c r="H1397">
        <v>0</v>
      </c>
    </row>
    <row r="1398" spans="1:8" x14ac:dyDescent="0.25">
      <c r="A1398" t="s">
        <v>4962</v>
      </c>
      <c r="B1398" s="1" t="s">
        <v>8964</v>
      </c>
      <c r="C1398" t="s">
        <v>1045</v>
      </c>
      <c r="D1398" t="s">
        <v>4303</v>
      </c>
      <c r="E1398" t="s">
        <v>7514</v>
      </c>
      <c r="F1398" t="s">
        <v>8166</v>
      </c>
      <c r="G1398" t="s">
        <v>4999</v>
      </c>
      <c r="H1398">
        <v>0</v>
      </c>
    </row>
    <row r="1399" spans="1:8" x14ac:dyDescent="0.25">
      <c r="A1399" t="s">
        <v>4962</v>
      </c>
      <c r="B1399" s="1" t="s">
        <v>8965</v>
      </c>
      <c r="C1399" t="s">
        <v>1046</v>
      </c>
      <c r="D1399" t="s">
        <v>2503</v>
      </c>
      <c r="E1399" t="s">
        <v>7511</v>
      </c>
      <c r="F1399" t="s">
        <v>7512</v>
      </c>
      <c r="G1399" t="s">
        <v>7522</v>
      </c>
      <c r="H1399">
        <v>0</v>
      </c>
    </row>
    <row r="1400" spans="1:8" x14ac:dyDescent="0.25">
      <c r="A1400" t="s">
        <v>4962</v>
      </c>
      <c r="B1400" s="1" t="s">
        <v>8966</v>
      </c>
      <c r="C1400" t="s">
        <v>1047</v>
      </c>
      <c r="D1400" t="s">
        <v>4057</v>
      </c>
      <c r="E1400" t="s">
        <v>7514</v>
      </c>
      <c r="F1400" t="s">
        <v>8166</v>
      </c>
      <c r="G1400" t="s">
        <v>4999</v>
      </c>
      <c r="H1400">
        <v>0</v>
      </c>
    </row>
    <row r="1401" spans="1:8" x14ac:dyDescent="0.25">
      <c r="A1401" t="s">
        <v>4962</v>
      </c>
      <c r="B1401" s="1" t="s">
        <v>8967</v>
      </c>
      <c r="C1401" t="s">
        <v>1048</v>
      </c>
      <c r="D1401" t="s">
        <v>8968</v>
      </c>
      <c r="E1401" t="s">
        <v>7511</v>
      </c>
      <c r="F1401" t="s">
        <v>7512</v>
      </c>
      <c r="G1401" t="s">
        <v>7522</v>
      </c>
      <c r="H1401">
        <v>0</v>
      </c>
    </row>
    <row r="1402" spans="1:8" x14ac:dyDescent="0.25">
      <c r="A1402" t="s">
        <v>4962</v>
      </c>
      <c r="B1402" s="1" t="s">
        <v>8969</v>
      </c>
      <c r="C1402" t="s">
        <v>1049</v>
      </c>
      <c r="D1402" t="s">
        <v>4054</v>
      </c>
      <c r="E1402" t="s">
        <v>7514</v>
      </c>
      <c r="F1402" t="s">
        <v>8166</v>
      </c>
      <c r="G1402" t="s">
        <v>4999</v>
      </c>
      <c r="H1402">
        <v>0</v>
      </c>
    </row>
    <row r="1403" spans="1:8" x14ac:dyDescent="0.25">
      <c r="A1403" t="s">
        <v>4962</v>
      </c>
      <c r="B1403" s="1" t="s">
        <v>8970</v>
      </c>
      <c r="C1403" t="s">
        <v>1050</v>
      </c>
      <c r="D1403" t="s">
        <v>4304</v>
      </c>
      <c r="E1403" t="s">
        <v>7514</v>
      </c>
      <c r="F1403" t="s">
        <v>8166</v>
      </c>
      <c r="G1403" t="s">
        <v>4999</v>
      </c>
      <c r="H1403">
        <v>0</v>
      </c>
    </row>
    <row r="1404" spans="1:8" x14ac:dyDescent="0.25">
      <c r="A1404" t="s">
        <v>4962</v>
      </c>
      <c r="B1404" s="1" t="s">
        <v>8971</v>
      </c>
      <c r="C1404" t="s">
        <v>1051</v>
      </c>
      <c r="D1404" t="s">
        <v>3268</v>
      </c>
      <c r="E1404" t="s">
        <v>7511</v>
      </c>
      <c r="F1404" t="s">
        <v>7512</v>
      </c>
      <c r="G1404" t="s">
        <v>7522</v>
      </c>
      <c r="H1404">
        <v>0</v>
      </c>
    </row>
    <row r="1405" spans="1:8" x14ac:dyDescent="0.25">
      <c r="A1405" t="s">
        <v>4962</v>
      </c>
      <c r="B1405" s="1" t="s">
        <v>8972</v>
      </c>
      <c r="C1405" t="s">
        <v>1052</v>
      </c>
      <c r="D1405" t="s">
        <v>3269</v>
      </c>
      <c r="E1405" t="s">
        <v>7511</v>
      </c>
      <c r="F1405" t="s">
        <v>7512</v>
      </c>
      <c r="G1405" t="s">
        <v>7522</v>
      </c>
      <c r="H1405">
        <v>0</v>
      </c>
    </row>
    <row r="1406" spans="1:8" x14ac:dyDescent="0.25">
      <c r="A1406" t="s">
        <v>4962</v>
      </c>
      <c r="B1406" s="1" t="s">
        <v>8973</v>
      </c>
      <c r="C1406" t="s">
        <v>1053</v>
      </c>
      <c r="D1406" t="s">
        <v>3270</v>
      </c>
      <c r="E1406" t="s">
        <v>7511</v>
      </c>
      <c r="F1406" t="s">
        <v>7512</v>
      </c>
      <c r="G1406" t="s">
        <v>7522</v>
      </c>
      <c r="H1406">
        <v>0</v>
      </c>
    </row>
    <row r="1407" spans="1:8" x14ac:dyDescent="0.25">
      <c r="A1407" t="s">
        <v>4962</v>
      </c>
      <c r="B1407" s="1" t="s">
        <v>8974</v>
      </c>
      <c r="C1407" t="s">
        <v>1054</v>
      </c>
      <c r="D1407" t="s">
        <v>3271</v>
      </c>
      <c r="E1407" t="s">
        <v>7511</v>
      </c>
      <c r="F1407" t="s">
        <v>7512</v>
      </c>
      <c r="G1407" t="s">
        <v>7522</v>
      </c>
      <c r="H1407">
        <v>0</v>
      </c>
    </row>
    <row r="1408" spans="1:8" x14ac:dyDescent="0.25">
      <c r="A1408" t="s">
        <v>4962</v>
      </c>
      <c r="B1408" s="1" t="s">
        <v>8975</v>
      </c>
      <c r="C1408" t="s">
        <v>1055</v>
      </c>
      <c r="D1408" t="s">
        <v>3272</v>
      </c>
      <c r="E1408" t="s">
        <v>7511</v>
      </c>
      <c r="F1408" t="s">
        <v>7512</v>
      </c>
      <c r="G1408" t="s">
        <v>7522</v>
      </c>
      <c r="H1408">
        <v>0</v>
      </c>
    </row>
    <row r="1409" spans="1:8" x14ac:dyDescent="0.25">
      <c r="A1409" t="s">
        <v>4962</v>
      </c>
      <c r="B1409" s="1" t="s">
        <v>8976</v>
      </c>
      <c r="C1409" t="s">
        <v>1056</v>
      </c>
      <c r="D1409" t="s">
        <v>3273</v>
      </c>
      <c r="E1409" t="s">
        <v>7511</v>
      </c>
      <c r="F1409" t="s">
        <v>7512</v>
      </c>
      <c r="G1409" t="s">
        <v>7522</v>
      </c>
      <c r="H1409">
        <v>0</v>
      </c>
    </row>
    <row r="1410" spans="1:8" x14ac:dyDescent="0.25">
      <c r="A1410" t="s">
        <v>4962</v>
      </c>
      <c r="B1410" s="1" t="s">
        <v>8977</v>
      </c>
      <c r="C1410" t="s">
        <v>1057</v>
      </c>
      <c r="D1410" t="s">
        <v>3274</v>
      </c>
      <c r="E1410" t="s">
        <v>7511</v>
      </c>
      <c r="F1410" t="s">
        <v>7512</v>
      </c>
      <c r="G1410" t="s">
        <v>7522</v>
      </c>
      <c r="H1410">
        <v>0</v>
      </c>
    </row>
    <row r="1411" spans="1:8" x14ac:dyDescent="0.25">
      <c r="A1411" t="s">
        <v>4962</v>
      </c>
      <c r="B1411" s="1" t="s">
        <v>8978</v>
      </c>
      <c r="C1411" t="s">
        <v>1058</v>
      </c>
      <c r="D1411" t="s">
        <v>3275</v>
      </c>
      <c r="E1411" t="s">
        <v>7511</v>
      </c>
      <c r="F1411" t="s">
        <v>7512</v>
      </c>
      <c r="G1411" t="s">
        <v>7522</v>
      </c>
      <c r="H1411">
        <v>0</v>
      </c>
    </row>
    <row r="1412" spans="1:8" x14ac:dyDescent="0.25">
      <c r="A1412" t="s">
        <v>4962</v>
      </c>
      <c r="B1412" s="1" t="s">
        <v>8979</v>
      </c>
      <c r="C1412" t="s">
        <v>1059</v>
      </c>
      <c r="D1412" t="s">
        <v>3276</v>
      </c>
      <c r="E1412" t="s">
        <v>7511</v>
      </c>
      <c r="F1412" t="s">
        <v>7512</v>
      </c>
      <c r="G1412" t="s">
        <v>7522</v>
      </c>
      <c r="H1412">
        <v>0</v>
      </c>
    </row>
    <row r="1413" spans="1:8" x14ac:dyDescent="0.25">
      <c r="A1413" t="s">
        <v>4962</v>
      </c>
      <c r="B1413" s="1" t="s">
        <v>8980</v>
      </c>
      <c r="C1413" t="s">
        <v>1060</v>
      </c>
      <c r="D1413" t="s">
        <v>3277</v>
      </c>
      <c r="E1413" t="s">
        <v>7511</v>
      </c>
      <c r="F1413" t="s">
        <v>7512</v>
      </c>
      <c r="G1413" t="s">
        <v>7522</v>
      </c>
      <c r="H1413">
        <v>0</v>
      </c>
    </row>
    <row r="1414" spans="1:8" x14ac:dyDescent="0.25">
      <c r="A1414" t="s">
        <v>4962</v>
      </c>
      <c r="B1414" s="1" t="s">
        <v>8981</v>
      </c>
      <c r="C1414" t="s">
        <v>1061</v>
      </c>
      <c r="D1414" t="s">
        <v>3278</v>
      </c>
      <c r="E1414" t="s">
        <v>7511</v>
      </c>
      <c r="F1414" t="s">
        <v>7512</v>
      </c>
      <c r="G1414" t="s">
        <v>7522</v>
      </c>
      <c r="H1414">
        <v>0</v>
      </c>
    </row>
    <row r="1415" spans="1:8" x14ac:dyDescent="0.25">
      <c r="A1415" t="s">
        <v>4962</v>
      </c>
      <c r="B1415" s="1" t="s">
        <v>8982</v>
      </c>
      <c r="C1415" t="s">
        <v>1062</v>
      </c>
      <c r="D1415" t="s">
        <v>3279</v>
      </c>
      <c r="E1415" t="s">
        <v>7511</v>
      </c>
      <c r="F1415" t="s">
        <v>7512</v>
      </c>
      <c r="G1415" t="s">
        <v>7522</v>
      </c>
      <c r="H1415">
        <v>0</v>
      </c>
    </row>
    <row r="1416" spans="1:8" x14ac:dyDescent="0.25">
      <c r="A1416" t="s">
        <v>4962</v>
      </c>
      <c r="B1416" s="1" t="s">
        <v>8983</v>
      </c>
      <c r="C1416" t="s">
        <v>1063</v>
      </c>
      <c r="D1416" t="s">
        <v>3280</v>
      </c>
      <c r="E1416" t="s">
        <v>7511</v>
      </c>
      <c r="F1416" t="s">
        <v>7512</v>
      </c>
      <c r="G1416" t="s">
        <v>7522</v>
      </c>
      <c r="H1416">
        <v>0</v>
      </c>
    </row>
    <row r="1417" spans="1:8" x14ac:dyDescent="0.25">
      <c r="A1417" t="s">
        <v>4962</v>
      </c>
      <c r="B1417" s="1" t="s">
        <v>8984</v>
      </c>
      <c r="C1417" t="s">
        <v>1064</v>
      </c>
      <c r="D1417" t="s">
        <v>3281</v>
      </c>
      <c r="E1417" t="s">
        <v>7511</v>
      </c>
      <c r="F1417" t="s">
        <v>7512</v>
      </c>
      <c r="G1417" t="s">
        <v>7522</v>
      </c>
      <c r="H1417">
        <v>0</v>
      </c>
    </row>
    <row r="1418" spans="1:8" x14ac:dyDescent="0.25">
      <c r="A1418" t="s">
        <v>4962</v>
      </c>
      <c r="B1418" s="1" t="s">
        <v>8985</v>
      </c>
      <c r="C1418" t="s">
        <v>1065</v>
      </c>
      <c r="D1418" t="s">
        <v>3282</v>
      </c>
      <c r="E1418" t="s">
        <v>7511</v>
      </c>
      <c r="F1418" t="s">
        <v>7512</v>
      </c>
      <c r="G1418" t="s">
        <v>7522</v>
      </c>
      <c r="H1418">
        <v>0</v>
      </c>
    </row>
    <row r="1419" spans="1:8" x14ac:dyDescent="0.25">
      <c r="A1419" t="s">
        <v>4962</v>
      </c>
      <c r="B1419" s="1" t="s">
        <v>8986</v>
      </c>
      <c r="C1419" t="s">
        <v>1066</v>
      </c>
      <c r="D1419" t="s">
        <v>3283</v>
      </c>
      <c r="E1419" t="s">
        <v>7511</v>
      </c>
      <c r="F1419" t="s">
        <v>7512</v>
      </c>
      <c r="G1419" t="s">
        <v>7522</v>
      </c>
      <c r="H1419">
        <v>0</v>
      </c>
    </row>
    <row r="1420" spans="1:8" x14ac:dyDescent="0.25">
      <c r="A1420" t="s">
        <v>4962</v>
      </c>
      <c r="B1420" s="1" t="s">
        <v>8987</v>
      </c>
      <c r="C1420" t="s">
        <v>1067</v>
      </c>
      <c r="D1420" t="s">
        <v>3284</v>
      </c>
      <c r="E1420" t="s">
        <v>7511</v>
      </c>
      <c r="F1420" t="s">
        <v>7512</v>
      </c>
      <c r="G1420" t="s">
        <v>7522</v>
      </c>
      <c r="H1420">
        <v>0</v>
      </c>
    </row>
    <row r="1421" spans="1:8" x14ac:dyDescent="0.25">
      <c r="A1421" t="s">
        <v>4962</v>
      </c>
      <c r="B1421" s="1" t="s">
        <v>8988</v>
      </c>
      <c r="C1421" t="s">
        <v>1068</v>
      </c>
      <c r="D1421" t="s">
        <v>3285</v>
      </c>
      <c r="E1421" t="s">
        <v>7511</v>
      </c>
      <c r="F1421" t="s">
        <v>7512</v>
      </c>
      <c r="G1421" t="s">
        <v>7522</v>
      </c>
      <c r="H1421">
        <v>0</v>
      </c>
    </row>
    <row r="1422" spans="1:8" x14ac:dyDescent="0.25">
      <c r="A1422" t="s">
        <v>4962</v>
      </c>
      <c r="B1422" s="1" t="s">
        <v>8989</v>
      </c>
      <c r="C1422" t="s">
        <v>1069</v>
      </c>
      <c r="D1422" t="s">
        <v>3286</v>
      </c>
      <c r="E1422" t="s">
        <v>7511</v>
      </c>
      <c r="F1422" t="s">
        <v>7512</v>
      </c>
      <c r="G1422" t="s">
        <v>7522</v>
      </c>
      <c r="H1422">
        <v>0</v>
      </c>
    </row>
    <row r="1423" spans="1:8" x14ac:dyDescent="0.25">
      <c r="A1423" t="s">
        <v>4962</v>
      </c>
      <c r="B1423" s="1" t="s">
        <v>8990</v>
      </c>
      <c r="C1423" t="s">
        <v>1070</v>
      </c>
      <c r="D1423" t="s">
        <v>3287</v>
      </c>
      <c r="E1423" t="s">
        <v>7511</v>
      </c>
      <c r="F1423" t="s">
        <v>7512</v>
      </c>
      <c r="G1423" t="s">
        <v>7522</v>
      </c>
      <c r="H1423">
        <v>0</v>
      </c>
    </row>
    <row r="1424" spans="1:8" x14ac:dyDescent="0.25">
      <c r="A1424" t="s">
        <v>4962</v>
      </c>
      <c r="B1424" s="1" t="s">
        <v>8991</v>
      </c>
      <c r="C1424" t="s">
        <v>1071</v>
      </c>
      <c r="D1424" t="s">
        <v>3288</v>
      </c>
      <c r="E1424" t="s">
        <v>7511</v>
      </c>
      <c r="F1424" t="s">
        <v>7512</v>
      </c>
      <c r="G1424" t="s">
        <v>7522</v>
      </c>
      <c r="H1424">
        <v>0</v>
      </c>
    </row>
    <row r="1425" spans="1:8" x14ac:dyDescent="0.25">
      <c r="A1425" t="s">
        <v>4962</v>
      </c>
      <c r="B1425" s="1" t="s">
        <v>8992</v>
      </c>
      <c r="C1425" t="s">
        <v>1072</v>
      </c>
      <c r="D1425" t="s">
        <v>3289</v>
      </c>
      <c r="E1425" t="s">
        <v>7511</v>
      </c>
      <c r="F1425" t="s">
        <v>7512</v>
      </c>
      <c r="G1425" t="s">
        <v>7522</v>
      </c>
      <c r="H1425">
        <v>0</v>
      </c>
    </row>
    <row r="1426" spans="1:8" x14ac:dyDescent="0.25">
      <c r="A1426" t="s">
        <v>4962</v>
      </c>
      <c r="B1426" s="1" t="s">
        <v>8993</v>
      </c>
      <c r="C1426" t="s">
        <v>1073</v>
      </c>
      <c r="D1426" t="s">
        <v>3290</v>
      </c>
      <c r="E1426" t="s">
        <v>7511</v>
      </c>
      <c r="F1426" t="s">
        <v>7512</v>
      </c>
      <c r="G1426" t="s">
        <v>7522</v>
      </c>
      <c r="H1426">
        <v>0</v>
      </c>
    </row>
    <row r="1427" spans="1:8" x14ac:dyDescent="0.25">
      <c r="A1427" t="s">
        <v>4962</v>
      </c>
      <c r="B1427" s="1" t="s">
        <v>8994</v>
      </c>
      <c r="C1427" t="s">
        <v>1074</v>
      </c>
      <c r="D1427" t="s">
        <v>3291</v>
      </c>
      <c r="E1427" t="s">
        <v>7511</v>
      </c>
      <c r="F1427" t="s">
        <v>7512</v>
      </c>
      <c r="G1427" t="s">
        <v>7522</v>
      </c>
      <c r="H1427">
        <v>0</v>
      </c>
    </row>
    <row r="1428" spans="1:8" x14ac:dyDescent="0.25">
      <c r="A1428" t="s">
        <v>4962</v>
      </c>
      <c r="B1428" s="1" t="s">
        <v>8995</v>
      </c>
      <c r="C1428" t="s">
        <v>1075</v>
      </c>
      <c r="D1428" t="s">
        <v>3292</v>
      </c>
      <c r="E1428" t="s">
        <v>7511</v>
      </c>
      <c r="F1428" t="s">
        <v>7512</v>
      </c>
      <c r="G1428" t="s">
        <v>7522</v>
      </c>
      <c r="H1428">
        <v>0</v>
      </c>
    </row>
    <row r="1429" spans="1:8" x14ac:dyDescent="0.25">
      <c r="A1429" t="s">
        <v>4962</v>
      </c>
      <c r="B1429" s="1" t="s">
        <v>8996</v>
      </c>
      <c r="C1429" t="s">
        <v>1076</v>
      </c>
      <c r="D1429" t="s">
        <v>3293</v>
      </c>
      <c r="E1429" t="s">
        <v>7511</v>
      </c>
      <c r="F1429" t="s">
        <v>7512</v>
      </c>
      <c r="G1429" t="s">
        <v>7522</v>
      </c>
      <c r="H1429">
        <v>0</v>
      </c>
    </row>
    <row r="1430" spans="1:8" x14ac:dyDescent="0.25">
      <c r="A1430" t="s">
        <v>4962</v>
      </c>
      <c r="B1430" s="1" t="s">
        <v>8997</v>
      </c>
      <c r="C1430" t="s">
        <v>1077</v>
      </c>
      <c r="D1430" t="s">
        <v>3294</v>
      </c>
      <c r="E1430" t="s">
        <v>7511</v>
      </c>
      <c r="F1430" t="s">
        <v>7512</v>
      </c>
      <c r="G1430" t="s">
        <v>7522</v>
      </c>
      <c r="H1430">
        <v>0</v>
      </c>
    </row>
    <row r="1431" spans="1:8" x14ac:dyDescent="0.25">
      <c r="A1431" t="s">
        <v>4962</v>
      </c>
      <c r="B1431" s="1" t="s">
        <v>8998</v>
      </c>
      <c r="C1431" t="s">
        <v>1078</v>
      </c>
      <c r="D1431" t="s">
        <v>3295</v>
      </c>
      <c r="E1431" t="s">
        <v>7511</v>
      </c>
      <c r="F1431" t="s">
        <v>7512</v>
      </c>
      <c r="G1431" t="s">
        <v>7522</v>
      </c>
      <c r="H1431">
        <v>0</v>
      </c>
    </row>
    <row r="1432" spans="1:8" x14ac:dyDescent="0.25">
      <c r="A1432" t="s">
        <v>4962</v>
      </c>
      <c r="B1432" s="1" t="s">
        <v>8999</v>
      </c>
      <c r="C1432" t="s">
        <v>1079</v>
      </c>
      <c r="D1432" t="s">
        <v>3296</v>
      </c>
      <c r="E1432" t="s">
        <v>7511</v>
      </c>
      <c r="F1432" t="s">
        <v>7512</v>
      </c>
      <c r="G1432" t="s">
        <v>7522</v>
      </c>
      <c r="H1432">
        <v>0</v>
      </c>
    </row>
    <row r="1433" spans="1:8" x14ac:dyDescent="0.25">
      <c r="A1433" t="s">
        <v>4962</v>
      </c>
      <c r="B1433" s="1" t="s">
        <v>9000</v>
      </c>
      <c r="C1433" t="s">
        <v>1080</v>
      </c>
      <c r="D1433" t="s">
        <v>3297</v>
      </c>
      <c r="E1433" t="s">
        <v>7511</v>
      </c>
      <c r="F1433" t="s">
        <v>7512</v>
      </c>
      <c r="G1433" t="s">
        <v>7522</v>
      </c>
      <c r="H1433">
        <v>0</v>
      </c>
    </row>
    <row r="1434" spans="1:8" x14ac:dyDescent="0.25">
      <c r="A1434" t="s">
        <v>4962</v>
      </c>
      <c r="B1434" s="1" t="s">
        <v>9001</v>
      </c>
      <c r="C1434" t="s">
        <v>1081</v>
      </c>
      <c r="D1434" t="s">
        <v>3298</v>
      </c>
      <c r="E1434" t="s">
        <v>7511</v>
      </c>
      <c r="F1434" t="s">
        <v>7512</v>
      </c>
      <c r="G1434" t="s">
        <v>7522</v>
      </c>
      <c r="H1434">
        <v>0</v>
      </c>
    </row>
    <row r="1435" spans="1:8" x14ac:dyDescent="0.25">
      <c r="A1435" t="s">
        <v>4962</v>
      </c>
      <c r="B1435" s="1" t="s">
        <v>9002</v>
      </c>
      <c r="C1435" t="s">
        <v>1082</v>
      </c>
      <c r="D1435" t="s">
        <v>3299</v>
      </c>
      <c r="E1435" t="s">
        <v>7511</v>
      </c>
      <c r="F1435" t="s">
        <v>7512</v>
      </c>
      <c r="G1435" t="s">
        <v>7522</v>
      </c>
      <c r="H1435">
        <v>0</v>
      </c>
    </row>
    <row r="1436" spans="1:8" x14ac:dyDescent="0.25">
      <c r="A1436" t="s">
        <v>4962</v>
      </c>
      <c r="B1436" s="1" t="s">
        <v>9003</v>
      </c>
      <c r="C1436" t="s">
        <v>1083</v>
      </c>
      <c r="D1436" t="s">
        <v>3300</v>
      </c>
      <c r="E1436" t="s">
        <v>7511</v>
      </c>
      <c r="F1436" t="s">
        <v>7512</v>
      </c>
      <c r="G1436" t="s">
        <v>7522</v>
      </c>
      <c r="H1436">
        <v>0</v>
      </c>
    </row>
    <row r="1437" spans="1:8" x14ac:dyDescent="0.25">
      <c r="A1437" t="s">
        <v>4962</v>
      </c>
      <c r="B1437" s="1" t="s">
        <v>9004</v>
      </c>
      <c r="C1437" t="s">
        <v>1084</v>
      </c>
      <c r="D1437" t="s">
        <v>3301</v>
      </c>
      <c r="E1437" t="s">
        <v>7511</v>
      </c>
      <c r="F1437" t="s">
        <v>7512</v>
      </c>
      <c r="G1437" t="s">
        <v>7522</v>
      </c>
      <c r="H1437">
        <v>0</v>
      </c>
    </row>
    <row r="1438" spans="1:8" x14ac:dyDescent="0.25">
      <c r="A1438" t="s">
        <v>4962</v>
      </c>
      <c r="B1438" s="1" t="s">
        <v>9005</v>
      </c>
      <c r="C1438" t="s">
        <v>1085</v>
      </c>
      <c r="D1438" t="s">
        <v>3302</v>
      </c>
      <c r="E1438" t="s">
        <v>7511</v>
      </c>
      <c r="F1438" t="s">
        <v>7512</v>
      </c>
      <c r="G1438" t="s">
        <v>7522</v>
      </c>
      <c r="H1438">
        <v>0</v>
      </c>
    </row>
    <row r="1439" spans="1:8" x14ac:dyDescent="0.25">
      <c r="A1439" t="s">
        <v>4962</v>
      </c>
      <c r="B1439" s="1" t="s">
        <v>9006</v>
      </c>
      <c r="C1439" t="s">
        <v>1086</v>
      </c>
      <c r="D1439" t="s">
        <v>3303</v>
      </c>
      <c r="E1439" t="s">
        <v>7511</v>
      </c>
      <c r="F1439" t="s">
        <v>7512</v>
      </c>
      <c r="G1439" t="s">
        <v>7522</v>
      </c>
      <c r="H1439">
        <v>0</v>
      </c>
    </row>
    <row r="1440" spans="1:8" x14ac:dyDescent="0.25">
      <c r="A1440" t="s">
        <v>4962</v>
      </c>
      <c r="B1440" s="1" t="s">
        <v>9007</v>
      </c>
      <c r="C1440" t="s">
        <v>1087</v>
      </c>
      <c r="D1440" t="s">
        <v>3304</v>
      </c>
      <c r="E1440" t="s">
        <v>7511</v>
      </c>
      <c r="F1440" t="s">
        <v>7512</v>
      </c>
      <c r="G1440" t="s">
        <v>7522</v>
      </c>
      <c r="H1440">
        <v>0</v>
      </c>
    </row>
    <row r="1441" spans="1:8" x14ac:dyDescent="0.25">
      <c r="A1441" t="s">
        <v>4962</v>
      </c>
      <c r="B1441" s="1" t="s">
        <v>9008</v>
      </c>
      <c r="C1441" t="s">
        <v>1088</v>
      </c>
      <c r="D1441" t="s">
        <v>3305</v>
      </c>
      <c r="E1441" t="s">
        <v>7511</v>
      </c>
      <c r="F1441" t="s">
        <v>7512</v>
      </c>
      <c r="G1441" t="s">
        <v>7522</v>
      </c>
      <c r="H1441">
        <v>0</v>
      </c>
    </row>
    <row r="1442" spans="1:8" x14ac:dyDescent="0.25">
      <c r="A1442" t="s">
        <v>4962</v>
      </c>
      <c r="B1442" s="1" t="s">
        <v>9009</v>
      </c>
      <c r="C1442" t="s">
        <v>1089</v>
      </c>
      <c r="D1442" t="s">
        <v>3306</v>
      </c>
      <c r="E1442" t="s">
        <v>7511</v>
      </c>
      <c r="F1442" t="s">
        <v>7512</v>
      </c>
      <c r="G1442" t="s">
        <v>7522</v>
      </c>
      <c r="H1442">
        <v>0</v>
      </c>
    </row>
    <row r="1443" spans="1:8" x14ac:dyDescent="0.25">
      <c r="A1443" t="s">
        <v>4962</v>
      </c>
      <c r="B1443" s="1" t="s">
        <v>9010</v>
      </c>
      <c r="C1443" t="s">
        <v>1090</v>
      </c>
      <c r="D1443" t="s">
        <v>3307</v>
      </c>
      <c r="E1443" t="s">
        <v>7511</v>
      </c>
      <c r="F1443" t="s">
        <v>7512</v>
      </c>
      <c r="G1443" t="s">
        <v>7522</v>
      </c>
      <c r="H1443">
        <v>0</v>
      </c>
    </row>
    <row r="1444" spans="1:8" x14ac:dyDescent="0.25">
      <c r="A1444" t="s">
        <v>4962</v>
      </c>
      <c r="B1444" s="1" t="s">
        <v>9011</v>
      </c>
      <c r="C1444" t="s">
        <v>1091</v>
      </c>
      <c r="D1444" t="s">
        <v>3308</v>
      </c>
      <c r="E1444" t="s">
        <v>7511</v>
      </c>
      <c r="F1444" t="s">
        <v>7512</v>
      </c>
      <c r="G1444" t="s">
        <v>7522</v>
      </c>
      <c r="H1444">
        <v>0</v>
      </c>
    </row>
    <row r="1445" spans="1:8" x14ac:dyDescent="0.25">
      <c r="A1445" t="s">
        <v>4962</v>
      </c>
      <c r="B1445" s="1" t="s">
        <v>9012</v>
      </c>
      <c r="C1445" t="s">
        <v>1092</v>
      </c>
      <c r="D1445" t="s">
        <v>3309</v>
      </c>
      <c r="E1445" t="s">
        <v>7511</v>
      </c>
      <c r="F1445" t="s">
        <v>7512</v>
      </c>
      <c r="G1445" t="s">
        <v>7522</v>
      </c>
      <c r="H1445">
        <v>0</v>
      </c>
    </row>
    <row r="1446" spans="1:8" x14ac:dyDescent="0.25">
      <c r="A1446" t="s">
        <v>4962</v>
      </c>
      <c r="B1446" s="1" t="s">
        <v>9013</v>
      </c>
      <c r="C1446" t="s">
        <v>1093</v>
      </c>
      <c r="D1446" t="s">
        <v>3310</v>
      </c>
      <c r="E1446" t="s">
        <v>7511</v>
      </c>
      <c r="F1446" t="s">
        <v>7512</v>
      </c>
      <c r="G1446" t="s">
        <v>7522</v>
      </c>
      <c r="H1446">
        <v>0</v>
      </c>
    </row>
    <row r="1447" spans="1:8" x14ac:dyDescent="0.25">
      <c r="A1447" t="s">
        <v>4962</v>
      </c>
      <c r="B1447" s="1" t="s">
        <v>9014</v>
      </c>
      <c r="C1447" t="s">
        <v>1094</v>
      </c>
      <c r="D1447" t="s">
        <v>3311</v>
      </c>
      <c r="E1447" t="s">
        <v>7511</v>
      </c>
      <c r="F1447" t="s">
        <v>7512</v>
      </c>
      <c r="G1447" t="s">
        <v>7522</v>
      </c>
      <c r="H1447">
        <v>0</v>
      </c>
    </row>
    <row r="1448" spans="1:8" x14ac:dyDescent="0.25">
      <c r="A1448" t="s">
        <v>4962</v>
      </c>
      <c r="B1448" s="1" t="s">
        <v>9015</v>
      </c>
      <c r="C1448" t="s">
        <v>1095</v>
      </c>
      <c r="D1448" t="s">
        <v>3312</v>
      </c>
      <c r="E1448" t="s">
        <v>7511</v>
      </c>
      <c r="F1448" t="s">
        <v>7512</v>
      </c>
      <c r="G1448" t="s">
        <v>7522</v>
      </c>
      <c r="H1448">
        <v>0</v>
      </c>
    </row>
    <row r="1449" spans="1:8" x14ac:dyDescent="0.25">
      <c r="A1449" t="s">
        <v>4962</v>
      </c>
      <c r="B1449" s="1" t="s">
        <v>9016</v>
      </c>
      <c r="C1449" t="s">
        <v>1096</v>
      </c>
      <c r="D1449" t="s">
        <v>3313</v>
      </c>
      <c r="E1449" t="s">
        <v>7511</v>
      </c>
      <c r="F1449" t="s">
        <v>7512</v>
      </c>
      <c r="G1449" t="s">
        <v>7522</v>
      </c>
      <c r="H1449">
        <v>0</v>
      </c>
    </row>
    <row r="1450" spans="1:8" x14ac:dyDescent="0.25">
      <c r="A1450" t="s">
        <v>4962</v>
      </c>
      <c r="B1450" s="1" t="s">
        <v>9017</v>
      </c>
      <c r="C1450" t="s">
        <v>1097</v>
      </c>
      <c r="D1450" t="s">
        <v>3314</v>
      </c>
      <c r="E1450" t="s">
        <v>7511</v>
      </c>
      <c r="F1450" t="s">
        <v>7512</v>
      </c>
      <c r="G1450" t="s">
        <v>7522</v>
      </c>
      <c r="H1450">
        <v>0</v>
      </c>
    </row>
    <row r="1451" spans="1:8" x14ac:dyDescent="0.25">
      <c r="A1451" t="s">
        <v>4962</v>
      </c>
      <c r="B1451" s="1" t="s">
        <v>9018</v>
      </c>
      <c r="C1451" t="s">
        <v>1098</v>
      </c>
      <c r="D1451" t="s">
        <v>3315</v>
      </c>
      <c r="E1451" t="s">
        <v>7511</v>
      </c>
      <c r="F1451" t="s">
        <v>7512</v>
      </c>
      <c r="G1451" t="s">
        <v>7522</v>
      </c>
      <c r="H1451">
        <v>0</v>
      </c>
    </row>
    <row r="1452" spans="1:8" x14ac:dyDescent="0.25">
      <c r="A1452" t="s">
        <v>4962</v>
      </c>
      <c r="B1452" s="1" t="s">
        <v>9019</v>
      </c>
      <c r="C1452" t="s">
        <v>1104</v>
      </c>
      <c r="D1452" t="s">
        <v>3321</v>
      </c>
      <c r="E1452" t="s">
        <v>7514</v>
      </c>
      <c r="F1452" t="s">
        <v>9020</v>
      </c>
      <c r="G1452" t="s">
        <v>7522</v>
      </c>
      <c r="H1452">
        <v>0</v>
      </c>
    </row>
    <row r="1453" spans="1:8" x14ac:dyDescent="0.25">
      <c r="A1453" t="s">
        <v>4962</v>
      </c>
      <c r="B1453" s="1" t="s">
        <v>9021</v>
      </c>
      <c r="C1453" t="s">
        <v>1105</v>
      </c>
      <c r="D1453" t="s">
        <v>3322</v>
      </c>
      <c r="E1453" t="s">
        <v>7514</v>
      </c>
      <c r="F1453" t="s">
        <v>9020</v>
      </c>
      <c r="G1453" t="s">
        <v>7522</v>
      </c>
      <c r="H1453">
        <v>0</v>
      </c>
    </row>
    <row r="1454" spans="1:8" x14ac:dyDescent="0.25">
      <c r="A1454" t="s">
        <v>4962</v>
      </c>
      <c r="B1454" s="1" t="s">
        <v>9022</v>
      </c>
      <c r="C1454" t="s">
        <v>1106</v>
      </c>
      <c r="D1454" t="s">
        <v>3323</v>
      </c>
      <c r="E1454" t="s">
        <v>7514</v>
      </c>
      <c r="F1454" t="s">
        <v>9020</v>
      </c>
      <c r="G1454" t="s">
        <v>7522</v>
      </c>
      <c r="H1454">
        <v>0</v>
      </c>
    </row>
    <row r="1455" spans="1:8" x14ac:dyDescent="0.25">
      <c r="A1455" t="s">
        <v>4962</v>
      </c>
      <c r="B1455" s="1" t="s">
        <v>9023</v>
      </c>
      <c r="C1455" t="s">
        <v>1107</v>
      </c>
      <c r="D1455" t="s">
        <v>3324</v>
      </c>
      <c r="E1455" t="s">
        <v>7514</v>
      </c>
      <c r="F1455" t="s">
        <v>9020</v>
      </c>
      <c r="G1455" t="s">
        <v>7522</v>
      </c>
      <c r="H1455">
        <v>0</v>
      </c>
    </row>
    <row r="1456" spans="1:8" x14ac:dyDescent="0.25">
      <c r="A1456" t="s">
        <v>4962</v>
      </c>
      <c r="B1456" s="1" t="s">
        <v>9024</v>
      </c>
      <c r="C1456" t="s">
        <v>2317</v>
      </c>
      <c r="D1456" t="s">
        <v>4451</v>
      </c>
      <c r="E1456" t="s">
        <v>7511</v>
      </c>
      <c r="F1456" t="s">
        <v>7512</v>
      </c>
      <c r="G1456" t="s">
        <v>7522</v>
      </c>
      <c r="H1456">
        <v>0</v>
      </c>
    </row>
    <row r="1457" spans="1:8" x14ac:dyDescent="0.25">
      <c r="A1457" t="s">
        <v>4962</v>
      </c>
      <c r="B1457" s="1" t="s">
        <v>9025</v>
      </c>
      <c r="C1457" t="s">
        <v>2318</v>
      </c>
      <c r="D1457" t="s">
        <v>4452</v>
      </c>
      <c r="E1457" t="s">
        <v>7511</v>
      </c>
      <c r="F1457" t="s">
        <v>7512</v>
      </c>
      <c r="G1457" t="s">
        <v>7522</v>
      </c>
      <c r="H1457">
        <v>0</v>
      </c>
    </row>
    <row r="1458" spans="1:8" x14ac:dyDescent="0.25">
      <c r="A1458" t="s">
        <v>4962</v>
      </c>
      <c r="B1458" s="1" t="s">
        <v>9026</v>
      </c>
      <c r="C1458" t="s">
        <v>2319</v>
      </c>
      <c r="D1458" t="s">
        <v>4453</v>
      </c>
      <c r="E1458" t="s">
        <v>7511</v>
      </c>
      <c r="F1458" t="s">
        <v>7512</v>
      </c>
      <c r="G1458" t="s">
        <v>7522</v>
      </c>
      <c r="H1458">
        <v>0</v>
      </c>
    </row>
    <row r="1459" spans="1:8" x14ac:dyDescent="0.25">
      <c r="A1459" t="s">
        <v>4962</v>
      </c>
      <c r="B1459" s="1" t="s">
        <v>9027</v>
      </c>
      <c r="C1459" t="s">
        <v>35</v>
      </c>
      <c r="D1459" t="s">
        <v>2429</v>
      </c>
      <c r="E1459" t="s">
        <v>7511</v>
      </c>
      <c r="F1459" t="s">
        <v>7512</v>
      </c>
      <c r="G1459" t="s">
        <v>7513</v>
      </c>
      <c r="H1459">
        <v>0</v>
      </c>
    </row>
    <row r="1460" spans="1:8" x14ac:dyDescent="0.25">
      <c r="A1460" t="s">
        <v>4962</v>
      </c>
      <c r="B1460" s="1" t="s">
        <v>9028</v>
      </c>
      <c r="C1460" t="s">
        <v>36</v>
      </c>
      <c r="D1460" t="s">
        <v>2430</v>
      </c>
      <c r="E1460" t="s">
        <v>7511</v>
      </c>
      <c r="F1460" t="s">
        <v>7512</v>
      </c>
      <c r="G1460" t="s">
        <v>7513</v>
      </c>
      <c r="H1460">
        <v>0</v>
      </c>
    </row>
    <row r="1461" spans="1:8" x14ac:dyDescent="0.25">
      <c r="A1461" t="s">
        <v>4962</v>
      </c>
      <c r="B1461" s="1" t="s">
        <v>9029</v>
      </c>
      <c r="C1461" t="s">
        <v>37</v>
      </c>
      <c r="D1461" t="s">
        <v>2431</v>
      </c>
      <c r="E1461" t="s">
        <v>7511</v>
      </c>
      <c r="F1461" t="s">
        <v>7512</v>
      </c>
      <c r="G1461" t="s">
        <v>7513</v>
      </c>
      <c r="H1461">
        <v>0</v>
      </c>
    </row>
    <row r="1462" spans="1:8" x14ac:dyDescent="0.25">
      <c r="A1462" t="s">
        <v>4962</v>
      </c>
      <c r="B1462" s="1" t="s">
        <v>9030</v>
      </c>
      <c r="C1462" t="s">
        <v>38</v>
      </c>
      <c r="D1462" t="s">
        <v>2432</v>
      </c>
      <c r="E1462" t="s">
        <v>7511</v>
      </c>
      <c r="F1462" t="s">
        <v>7512</v>
      </c>
      <c r="G1462" t="s">
        <v>7513</v>
      </c>
      <c r="H1462">
        <v>0</v>
      </c>
    </row>
    <row r="1463" spans="1:8" x14ac:dyDescent="0.25">
      <c r="A1463" t="s">
        <v>4962</v>
      </c>
      <c r="B1463" s="1" t="s">
        <v>9031</v>
      </c>
      <c r="C1463" t="s">
        <v>39</v>
      </c>
      <c r="D1463" t="s">
        <v>2433</v>
      </c>
      <c r="E1463" t="s">
        <v>7511</v>
      </c>
      <c r="F1463" t="s">
        <v>7512</v>
      </c>
      <c r="G1463" t="s">
        <v>7513</v>
      </c>
      <c r="H1463">
        <v>0</v>
      </c>
    </row>
    <row r="1464" spans="1:8" x14ac:dyDescent="0.25">
      <c r="A1464" t="s">
        <v>4962</v>
      </c>
      <c r="B1464" s="1" t="s">
        <v>9032</v>
      </c>
      <c r="C1464" t="s">
        <v>40</v>
      </c>
      <c r="D1464" t="s">
        <v>2434</v>
      </c>
      <c r="E1464" t="s">
        <v>7511</v>
      </c>
      <c r="F1464" t="s">
        <v>7512</v>
      </c>
      <c r="G1464" t="s">
        <v>7513</v>
      </c>
      <c r="H1464">
        <v>0</v>
      </c>
    </row>
    <row r="1465" spans="1:8" x14ac:dyDescent="0.25">
      <c r="A1465" t="s">
        <v>4962</v>
      </c>
      <c r="B1465" s="1" t="s">
        <v>9033</v>
      </c>
      <c r="C1465" t="s">
        <v>41</v>
      </c>
      <c r="D1465" t="s">
        <v>2435</v>
      </c>
      <c r="E1465" t="s">
        <v>7511</v>
      </c>
      <c r="F1465" t="s">
        <v>7512</v>
      </c>
      <c r="G1465" t="s">
        <v>7513</v>
      </c>
      <c r="H1465">
        <v>0</v>
      </c>
    </row>
    <row r="1466" spans="1:8" x14ac:dyDescent="0.25">
      <c r="A1466" t="s">
        <v>4962</v>
      </c>
      <c r="B1466" s="1" t="s">
        <v>9034</v>
      </c>
      <c r="C1466" t="s">
        <v>42</v>
      </c>
      <c r="D1466" t="s">
        <v>2436</v>
      </c>
      <c r="E1466" t="s">
        <v>7511</v>
      </c>
      <c r="F1466" t="s">
        <v>7512</v>
      </c>
      <c r="G1466" t="s">
        <v>7513</v>
      </c>
      <c r="H1466">
        <v>0</v>
      </c>
    </row>
    <row r="1467" spans="1:8" x14ac:dyDescent="0.25">
      <c r="A1467" t="s">
        <v>4962</v>
      </c>
      <c r="B1467" s="1" t="s">
        <v>9035</v>
      </c>
      <c r="C1467" t="s">
        <v>43</v>
      </c>
      <c r="D1467" t="s">
        <v>2437</v>
      </c>
      <c r="E1467" t="s">
        <v>7511</v>
      </c>
      <c r="F1467" t="s">
        <v>7512</v>
      </c>
      <c r="G1467" t="s">
        <v>7513</v>
      </c>
      <c r="H1467">
        <v>0</v>
      </c>
    </row>
    <row r="1468" spans="1:8" x14ac:dyDescent="0.25">
      <c r="A1468" t="s">
        <v>4962</v>
      </c>
      <c r="B1468" s="1" t="s">
        <v>9036</v>
      </c>
      <c r="C1468" t="s">
        <v>44</v>
      </c>
      <c r="D1468" t="s">
        <v>2438</v>
      </c>
      <c r="E1468" t="s">
        <v>7511</v>
      </c>
      <c r="F1468" t="s">
        <v>7512</v>
      </c>
      <c r="G1468" t="s">
        <v>7513</v>
      </c>
      <c r="H1468">
        <v>0</v>
      </c>
    </row>
    <row r="1469" spans="1:8" x14ac:dyDescent="0.25">
      <c r="A1469" t="s">
        <v>4962</v>
      </c>
      <c r="B1469" s="1" t="s">
        <v>9037</v>
      </c>
      <c r="C1469" t="s">
        <v>45</v>
      </c>
      <c r="D1469" t="s">
        <v>2439</v>
      </c>
      <c r="E1469" t="s">
        <v>7511</v>
      </c>
      <c r="F1469" t="s">
        <v>7512</v>
      </c>
      <c r="G1469" t="s">
        <v>7513</v>
      </c>
      <c r="H1469">
        <v>0</v>
      </c>
    </row>
    <row r="1470" spans="1:8" x14ac:dyDescent="0.25">
      <c r="A1470" t="s">
        <v>4962</v>
      </c>
      <c r="B1470" s="1" t="s">
        <v>9038</v>
      </c>
      <c r="C1470" t="s">
        <v>46</v>
      </c>
      <c r="D1470" t="s">
        <v>2440</v>
      </c>
      <c r="E1470" t="s">
        <v>7511</v>
      </c>
      <c r="F1470" t="s">
        <v>7512</v>
      </c>
      <c r="G1470" t="s">
        <v>7513</v>
      </c>
      <c r="H1470">
        <v>0</v>
      </c>
    </row>
    <row r="1471" spans="1:8" x14ac:dyDescent="0.25">
      <c r="A1471" t="s">
        <v>4962</v>
      </c>
      <c r="B1471" s="1" t="s">
        <v>9039</v>
      </c>
      <c r="C1471" t="s">
        <v>47</v>
      </c>
      <c r="D1471" t="s">
        <v>2441</v>
      </c>
      <c r="E1471" t="s">
        <v>7511</v>
      </c>
      <c r="F1471" t="s">
        <v>7512</v>
      </c>
      <c r="G1471" t="s">
        <v>7513</v>
      </c>
      <c r="H1471">
        <v>0</v>
      </c>
    </row>
    <row r="1472" spans="1:8" x14ac:dyDescent="0.25">
      <c r="A1472" t="s">
        <v>4962</v>
      </c>
      <c r="B1472" s="1" t="s">
        <v>9040</v>
      </c>
      <c r="C1472" t="s">
        <v>48</v>
      </c>
      <c r="D1472" t="s">
        <v>2442</v>
      </c>
      <c r="E1472" t="s">
        <v>7511</v>
      </c>
      <c r="F1472" t="s">
        <v>7512</v>
      </c>
      <c r="G1472" t="s">
        <v>7513</v>
      </c>
      <c r="H1472">
        <v>0</v>
      </c>
    </row>
    <row r="1473" spans="1:8" x14ac:dyDescent="0.25">
      <c r="A1473" t="s">
        <v>4962</v>
      </c>
      <c r="B1473" s="1" t="s">
        <v>9041</v>
      </c>
      <c r="C1473" t="s">
        <v>49</v>
      </c>
      <c r="D1473" t="s">
        <v>2443</v>
      </c>
      <c r="E1473" t="s">
        <v>7511</v>
      </c>
      <c r="F1473" t="s">
        <v>7512</v>
      </c>
      <c r="G1473" t="s">
        <v>7513</v>
      </c>
      <c r="H1473">
        <v>0</v>
      </c>
    </row>
    <row r="1474" spans="1:8" x14ac:dyDescent="0.25">
      <c r="A1474" t="s">
        <v>4962</v>
      </c>
      <c r="B1474" s="1" t="s">
        <v>9042</v>
      </c>
      <c r="C1474" t="s">
        <v>50</v>
      </c>
      <c r="D1474" t="s">
        <v>2444</v>
      </c>
      <c r="E1474" t="s">
        <v>7511</v>
      </c>
      <c r="F1474" t="s">
        <v>7512</v>
      </c>
      <c r="G1474" t="s">
        <v>7513</v>
      </c>
      <c r="H1474">
        <v>0</v>
      </c>
    </row>
    <row r="1475" spans="1:8" x14ac:dyDescent="0.25">
      <c r="A1475" t="s">
        <v>4962</v>
      </c>
      <c r="B1475" s="1" t="s">
        <v>9043</v>
      </c>
      <c r="C1475" t="s">
        <v>436</v>
      </c>
      <c r="D1475" t="s">
        <v>2751</v>
      </c>
      <c r="E1475" t="s">
        <v>8378</v>
      </c>
      <c r="F1475" t="s">
        <v>7512</v>
      </c>
      <c r="G1475" t="s">
        <v>7522</v>
      </c>
      <c r="H1475">
        <v>0</v>
      </c>
    </row>
    <row r="1476" spans="1:8" x14ac:dyDescent="0.25">
      <c r="A1476" t="s">
        <v>4962</v>
      </c>
      <c r="B1476" s="1" t="s">
        <v>9044</v>
      </c>
      <c r="C1476" t="s">
        <v>437</v>
      </c>
      <c r="D1476" t="s">
        <v>2752</v>
      </c>
      <c r="E1476" t="s">
        <v>8378</v>
      </c>
      <c r="F1476" t="s">
        <v>7512</v>
      </c>
      <c r="G1476" t="s">
        <v>7522</v>
      </c>
      <c r="H1476">
        <v>0</v>
      </c>
    </row>
    <row r="1477" spans="1:8" x14ac:dyDescent="0.25">
      <c r="A1477" t="s">
        <v>4962</v>
      </c>
      <c r="B1477" s="1" t="s">
        <v>9045</v>
      </c>
      <c r="C1477" t="s">
        <v>438</v>
      </c>
      <c r="D1477" t="s">
        <v>2754</v>
      </c>
      <c r="E1477" t="s">
        <v>7511</v>
      </c>
      <c r="F1477" t="s">
        <v>7512</v>
      </c>
      <c r="G1477" t="s">
        <v>7522</v>
      </c>
      <c r="H1477">
        <v>0</v>
      </c>
    </row>
    <row r="1478" spans="1:8" x14ac:dyDescent="0.25">
      <c r="A1478" t="s">
        <v>4962</v>
      </c>
      <c r="B1478" s="1" t="s">
        <v>9046</v>
      </c>
      <c r="C1478" t="s">
        <v>439</v>
      </c>
      <c r="D1478" t="s">
        <v>2755</v>
      </c>
      <c r="E1478" t="s">
        <v>7511</v>
      </c>
      <c r="F1478" t="s">
        <v>7512</v>
      </c>
      <c r="G1478" t="s">
        <v>7522</v>
      </c>
      <c r="H1478">
        <v>0</v>
      </c>
    </row>
    <row r="1479" spans="1:8" x14ac:dyDescent="0.25">
      <c r="A1479" t="s">
        <v>4962</v>
      </c>
      <c r="B1479" s="1" t="s">
        <v>9047</v>
      </c>
      <c r="C1479" t="s">
        <v>440</v>
      </c>
      <c r="D1479" t="s">
        <v>2756</v>
      </c>
      <c r="E1479" t="s">
        <v>7511</v>
      </c>
      <c r="F1479" t="s">
        <v>7512</v>
      </c>
      <c r="G1479" t="s">
        <v>7522</v>
      </c>
      <c r="H1479">
        <v>0</v>
      </c>
    </row>
    <row r="1480" spans="1:8" x14ac:dyDescent="0.25">
      <c r="A1480" t="s">
        <v>4962</v>
      </c>
      <c r="B1480" s="1" t="s">
        <v>9048</v>
      </c>
      <c r="C1480" t="s">
        <v>441</v>
      </c>
      <c r="D1480" t="s">
        <v>2757</v>
      </c>
      <c r="E1480" t="s">
        <v>7511</v>
      </c>
      <c r="F1480" t="s">
        <v>7512</v>
      </c>
      <c r="G1480" t="s">
        <v>7522</v>
      </c>
      <c r="H1480">
        <v>0</v>
      </c>
    </row>
    <row r="1481" spans="1:8" x14ac:dyDescent="0.25">
      <c r="A1481" t="s">
        <v>4962</v>
      </c>
      <c r="B1481" s="1" t="s">
        <v>9049</v>
      </c>
      <c r="C1481" t="s">
        <v>442</v>
      </c>
      <c r="D1481" t="s">
        <v>2758</v>
      </c>
      <c r="E1481" t="s">
        <v>7511</v>
      </c>
      <c r="F1481" t="s">
        <v>7512</v>
      </c>
      <c r="G1481" t="s">
        <v>7522</v>
      </c>
      <c r="H1481">
        <v>0</v>
      </c>
    </row>
    <row r="1482" spans="1:8" x14ac:dyDescent="0.25">
      <c r="A1482" t="s">
        <v>4962</v>
      </c>
      <c r="B1482" s="1" t="s">
        <v>9050</v>
      </c>
      <c r="C1482" t="s">
        <v>443</v>
      </c>
      <c r="D1482" t="s">
        <v>2759</v>
      </c>
      <c r="E1482" t="s">
        <v>7511</v>
      </c>
      <c r="F1482" t="s">
        <v>7512</v>
      </c>
      <c r="G1482" t="s">
        <v>7522</v>
      </c>
      <c r="H1482">
        <v>0</v>
      </c>
    </row>
    <row r="1483" spans="1:8" x14ac:dyDescent="0.25">
      <c r="A1483" t="s">
        <v>4962</v>
      </c>
      <c r="B1483" s="1" t="s">
        <v>9051</v>
      </c>
      <c r="C1483" t="s">
        <v>444</v>
      </c>
      <c r="D1483" t="s">
        <v>2760</v>
      </c>
      <c r="E1483" t="s">
        <v>7511</v>
      </c>
      <c r="F1483" t="s">
        <v>7512</v>
      </c>
      <c r="G1483" t="s">
        <v>7522</v>
      </c>
      <c r="H1483">
        <v>0</v>
      </c>
    </row>
    <row r="1484" spans="1:8" x14ac:dyDescent="0.25">
      <c r="A1484" t="s">
        <v>4962</v>
      </c>
      <c r="B1484" s="1" t="s">
        <v>9052</v>
      </c>
      <c r="C1484" t="s">
        <v>445</v>
      </c>
      <c r="D1484" t="s">
        <v>2761</v>
      </c>
      <c r="E1484" t="s">
        <v>7511</v>
      </c>
      <c r="F1484" t="s">
        <v>7512</v>
      </c>
      <c r="G1484" t="s">
        <v>7522</v>
      </c>
      <c r="H1484">
        <v>0</v>
      </c>
    </row>
    <row r="1485" spans="1:8" x14ac:dyDescent="0.25">
      <c r="A1485" t="s">
        <v>4962</v>
      </c>
      <c r="B1485" s="1" t="s">
        <v>9053</v>
      </c>
      <c r="C1485" t="s">
        <v>446</v>
      </c>
      <c r="D1485" t="s">
        <v>2762</v>
      </c>
      <c r="E1485" t="s">
        <v>7511</v>
      </c>
      <c r="F1485" t="s">
        <v>7512</v>
      </c>
      <c r="G1485" t="s">
        <v>7522</v>
      </c>
      <c r="H1485">
        <v>0</v>
      </c>
    </row>
    <row r="1486" spans="1:8" x14ac:dyDescent="0.25">
      <c r="A1486" t="s">
        <v>4962</v>
      </c>
      <c r="B1486" s="1" t="s">
        <v>9054</v>
      </c>
      <c r="C1486" t="s">
        <v>447</v>
      </c>
      <c r="D1486" t="s">
        <v>2763</v>
      </c>
      <c r="E1486" t="s">
        <v>7511</v>
      </c>
      <c r="F1486" t="s">
        <v>7512</v>
      </c>
      <c r="G1486" t="s">
        <v>7522</v>
      </c>
      <c r="H1486">
        <v>0</v>
      </c>
    </row>
    <row r="1487" spans="1:8" x14ac:dyDescent="0.25">
      <c r="A1487" t="s">
        <v>4962</v>
      </c>
      <c r="B1487" s="1" t="s">
        <v>9055</v>
      </c>
      <c r="C1487" t="s">
        <v>448</v>
      </c>
      <c r="D1487" t="s">
        <v>2764</v>
      </c>
      <c r="E1487" t="s">
        <v>7511</v>
      </c>
      <c r="F1487" t="s">
        <v>7512</v>
      </c>
      <c r="G1487" t="s">
        <v>7522</v>
      </c>
      <c r="H1487">
        <v>0</v>
      </c>
    </row>
    <row r="1488" spans="1:8" x14ac:dyDescent="0.25">
      <c r="A1488" t="s">
        <v>4962</v>
      </c>
      <c r="B1488" s="1" t="s">
        <v>9056</v>
      </c>
      <c r="C1488" t="s">
        <v>449</v>
      </c>
      <c r="D1488" t="s">
        <v>2765</v>
      </c>
      <c r="E1488" t="s">
        <v>7511</v>
      </c>
      <c r="F1488" t="s">
        <v>7512</v>
      </c>
      <c r="G1488" t="s">
        <v>7522</v>
      </c>
      <c r="H1488">
        <v>0</v>
      </c>
    </row>
    <row r="1489" spans="1:8" x14ac:dyDescent="0.25">
      <c r="A1489" t="s">
        <v>4962</v>
      </c>
      <c r="B1489" s="1" t="s">
        <v>9057</v>
      </c>
      <c r="C1489" t="s">
        <v>450</v>
      </c>
      <c r="D1489" t="s">
        <v>2766</v>
      </c>
      <c r="E1489" t="s">
        <v>7511</v>
      </c>
      <c r="F1489" t="s">
        <v>7512</v>
      </c>
      <c r="G1489" t="s">
        <v>7522</v>
      </c>
      <c r="H1489">
        <v>0</v>
      </c>
    </row>
    <row r="1490" spans="1:8" x14ac:dyDescent="0.25">
      <c r="A1490" t="s">
        <v>4962</v>
      </c>
      <c r="B1490" s="1" t="s">
        <v>9058</v>
      </c>
      <c r="C1490" t="s">
        <v>451</v>
      </c>
      <c r="D1490" t="s">
        <v>2767</v>
      </c>
      <c r="E1490" t="s">
        <v>8378</v>
      </c>
      <c r="F1490" t="s">
        <v>7512</v>
      </c>
      <c r="G1490" t="s">
        <v>7522</v>
      </c>
      <c r="H1490">
        <v>0</v>
      </c>
    </row>
    <row r="1491" spans="1:8" x14ac:dyDescent="0.25">
      <c r="A1491" t="s">
        <v>4962</v>
      </c>
      <c r="B1491" s="1" t="s">
        <v>9059</v>
      </c>
      <c r="C1491" t="s">
        <v>452</v>
      </c>
      <c r="D1491" t="s">
        <v>2768</v>
      </c>
      <c r="E1491" t="s">
        <v>8378</v>
      </c>
      <c r="F1491" t="s">
        <v>7512</v>
      </c>
      <c r="G1491" t="s">
        <v>7522</v>
      </c>
      <c r="H1491">
        <v>0</v>
      </c>
    </row>
    <row r="1492" spans="1:8" x14ac:dyDescent="0.25">
      <c r="A1492" t="s">
        <v>4962</v>
      </c>
      <c r="B1492" s="1" t="s">
        <v>9060</v>
      </c>
      <c r="C1492" t="s">
        <v>453</v>
      </c>
      <c r="D1492" t="s">
        <v>2770</v>
      </c>
      <c r="E1492" t="s">
        <v>7511</v>
      </c>
      <c r="F1492" t="s">
        <v>7512</v>
      </c>
      <c r="G1492" t="s">
        <v>7522</v>
      </c>
      <c r="H1492">
        <v>0</v>
      </c>
    </row>
    <row r="1493" spans="1:8" x14ac:dyDescent="0.25">
      <c r="A1493" t="s">
        <v>4962</v>
      </c>
      <c r="B1493" s="1" t="s">
        <v>9061</v>
      </c>
      <c r="C1493" t="s">
        <v>454</v>
      </c>
      <c r="D1493" t="s">
        <v>2771</v>
      </c>
      <c r="E1493" t="s">
        <v>7511</v>
      </c>
      <c r="F1493" t="s">
        <v>7512</v>
      </c>
      <c r="G1493" t="s">
        <v>7522</v>
      </c>
      <c r="H1493">
        <v>0</v>
      </c>
    </row>
    <row r="1494" spans="1:8" x14ac:dyDescent="0.25">
      <c r="A1494" t="s">
        <v>4962</v>
      </c>
      <c r="B1494" s="1" t="s">
        <v>9062</v>
      </c>
      <c r="C1494" t="s">
        <v>455</v>
      </c>
      <c r="D1494" t="s">
        <v>2772</v>
      </c>
      <c r="E1494" t="s">
        <v>7511</v>
      </c>
      <c r="F1494" t="s">
        <v>7512</v>
      </c>
      <c r="G1494" t="s">
        <v>7522</v>
      </c>
      <c r="H1494">
        <v>0</v>
      </c>
    </row>
    <row r="1495" spans="1:8" x14ac:dyDescent="0.25">
      <c r="A1495" t="s">
        <v>4962</v>
      </c>
      <c r="B1495" s="1" t="s">
        <v>9063</v>
      </c>
      <c r="C1495" t="s">
        <v>456</v>
      </c>
      <c r="D1495" t="s">
        <v>2773</v>
      </c>
      <c r="E1495" t="s">
        <v>7511</v>
      </c>
      <c r="F1495" t="s">
        <v>7512</v>
      </c>
      <c r="G1495" t="s">
        <v>7522</v>
      </c>
      <c r="H1495">
        <v>0</v>
      </c>
    </row>
    <row r="1496" spans="1:8" x14ac:dyDescent="0.25">
      <c r="A1496" t="s">
        <v>4962</v>
      </c>
      <c r="B1496" s="1" t="s">
        <v>9064</v>
      </c>
      <c r="C1496" t="s">
        <v>457</v>
      </c>
      <c r="D1496" t="s">
        <v>2774</v>
      </c>
      <c r="E1496" t="s">
        <v>7511</v>
      </c>
      <c r="F1496" t="s">
        <v>7512</v>
      </c>
      <c r="G1496" t="s">
        <v>7522</v>
      </c>
      <c r="H1496">
        <v>0</v>
      </c>
    </row>
    <row r="1497" spans="1:8" x14ac:dyDescent="0.25">
      <c r="A1497" t="s">
        <v>4962</v>
      </c>
      <c r="B1497" s="1" t="s">
        <v>9065</v>
      </c>
      <c r="C1497" t="s">
        <v>458</v>
      </c>
      <c r="D1497" t="s">
        <v>2775</v>
      </c>
      <c r="E1497" t="s">
        <v>7511</v>
      </c>
      <c r="F1497" t="s">
        <v>7512</v>
      </c>
      <c r="G1497" t="s">
        <v>7522</v>
      </c>
      <c r="H1497">
        <v>0</v>
      </c>
    </row>
    <row r="1498" spans="1:8" x14ac:dyDescent="0.25">
      <c r="A1498" t="s">
        <v>4962</v>
      </c>
      <c r="B1498" s="1" t="s">
        <v>9066</v>
      </c>
      <c r="C1498" t="s">
        <v>459</v>
      </c>
      <c r="D1498" t="s">
        <v>2776</v>
      </c>
      <c r="E1498" t="s">
        <v>7511</v>
      </c>
      <c r="F1498" t="s">
        <v>7512</v>
      </c>
      <c r="G1498" t="s">
        <v>7522</v>
      </c>
      <c r="H1498">
        <v>0</v>
      </c>
    </row>
    <row r="1499" spans="1:8" x14ac:dyDescent="0.25">
      <c r="A1499" t="s">
        <v>4962</v>
      </c>
      <c r="B1499" s="1" t="s">
        <v>9067</v>
      </c>
      <c r="C1499" t="s">
        <v>460</v>
      </c>
      <c r="D1499" t="s">
        <v>2777</v>
      </c>
      <c r="E1499" t="s">
        <v>7511</v>
      </c>
      <c r="F1499" t="s">
        <v>7512</v>
      </c>
      <c r="G1499" t="s">
        <v>7522</v>
      </c>
      <c r="H1499">
        <v>0</v>
      </c>
    </row>
    <row r="1500" spans="1:8" x14ac:dyDescent="0.25">
      <c r="A1500" t="s">
        <v>4962</v>
      </c>
      <c r="B1500" s="1" t="s">
        <v>9068</v>
      </c>
      <c r="C1500" t="s">
        <v>461</v>
      </c>
      <c r="D1500" t="s">
        <v>2778</v>
      </c>
      <c r="E1500" t="s">
        <v>7511</v>
      </c>
      <c r="F1500" t="s">
        <v>7512</v>
      </c>
      <c r="G1500" t="s">
        <v>7522</v>
      </c>
      <c r="H1500">
        <v>0</v>
      </c>
    </row>
    <row r="1501" spans="1:8" x14ac:dyDescent="0.25">
      <c r="A1501" t="s">
        <v>4962</v>
      </c>
      <c r="B1501" s="1" t="s">
        <v>9069</v>
      </c>
      <c r="C1501" t="s">
        <v>462</v>
      </c>
      <c r="D1501" t="s">
        <v>2779</v>
      </c>
      <c r="E1501" t="s">
        <v>7511</v>
      </c>
      <c r="F1501" t="s">
        <v>7512</v>
      </c>
      <c r="G1501" t="s">
        <v>7522</v>
      </c>
      <c r="H1501">
        <v>0</v>
      </c>
    </row>
    <row r="1502" spans="1:8" x14ac:dyDescent="0.25">
      <c r="A1502" t="s">
        <v>4962</v>
      </c>
      <c r="B1502" s="1" t="s">
        <v>9070</v>
      </c>
      <c r="C1502" t="s">
        <v>463</v>
      </c>
      <c r="D1502" t="s">
        <v>2780</v>
      </c>
      <c r="E1502" t="s">
        <v>7511</v>
      </c>
      <c r="F1502" t="s">
        <v>7512</v>
      </c>
      <c r="G1502" t="s">
        <v>7522</v>
      </c>
      <c r="H1502">
        <v>0</v>
      </c>
    </row>
    <row r="1503" spans="1:8" x14ac:dyDescent="0.25">
      <c r="A1503" t="s">
        <v>4962</v>
      </c>
      <c r="B1503" s="1" t="s">
        <v>9071</v>
      </c>
      <c r="C1503" t="s">
        <v>464</v>
      </c>
      <c r="D1503" t="s">
        <v>2781</v>
      </c>
      <c r="E1503" t="s">
        <v>7511</v>
      </c>
      <c r="F1503" t="s">
        <v>7512</v>
      </c>
      <c r="G1503" t="s">
        <v>7522</v>
      </c>
      <c r="H1503">
        <v>0</v>
      </c>
    </row>
    <row r="1504" spans="1:8" x14ac:dyDescent="0.25">
      <c r="A1504" t="s">
        <v>4962</v>
      </c>
      <c r="B1504" s="1" t="s">
        <v>9072</v>
      </c>
      <c r="C1504" t="s">
        <v>465</v>
      </c>
      <c r="D1504" t="s">
        <v>2782</v>
      </c>
      <c r="E1504" t="s">
        <v>7511</v>
      </c>
      <c r="F1504" t="s">
        <v>7512</v>
      </c>
      <c r="G1504" t="s">
        <v>7522</v>
      </c>
      <c r="H1504">
        <v>0</v>
      </c>
    </row>
    <row r="1505" spans="1:8" x14ac:dyDescent="0.25">
      <c r="A1505" t="s">
        <v>4962</v>
      </c>
      <c r="B1505" s="1" t="s">
        <v>9073</v>
      </c>
      <c r="C1505" t="s">
        <v>466</v>
      </c>
      <c r="D1505" t="s">
        <v>2783</v>
      </c>
      <c r="E1505" t="s">
        <v>8378</v>
      </c>
      <c r="F1505" t="s">
        <v>7512</v>
      </c>
      <c r="G1505" t="s">
        <v>7522</v>
      </c>
      <c r="H1505">
        <v>0</v>
      </c>
    </row>
    <row r="1506" spans="1:8" x14ac:dyDescent="0.25">
      <c r="A1506" t="s">
        <v>4962</v>
      </c>
      <c r="B1506" s="1" t="s">
        <v>9074</v>
      </c>
      <c r="C1506" t="s">
        <v>467</v>
      </c>
      <c r="D1506" t="s">
        <v>2784</v>
      </c>
      <c r="E1506" t="s">
        <v>8378</v>
      </c>
      <c r="F1506" t="s">
        <v>7512</v>
      </c>
      <c r="G1506" t="s">
        <v>7522</v>
      </c>
      <c r="H1506">
        <v>0</v>
      </c>
    </row>
    <row r="1507" spans="1:8" x14ac:dyDescent="0.25">
      <c r="A1507" t="s">
        <v>4962</v>
      </c>
      <c r="B1507" s="1" t="s">
        <v>9075</v>
      </c>
      <c r="C1507" t="s">
        <v>468</v>
      </c>
      <c r="D1507" t="s">
        <v>2786</v>
      </c>
      <c r="E1507" t="s">
        <v>7511</v>
      </c>
      <c r="F1507" t="s">
        <v>7512</v>
      </c>
      <c r="G1507" t="s">
        <v>7522</v>
      </c>
      <c r="H1507">
        <v>0</v>
      </c>
    </row>
    <row r="1508" spans="1:8" x14ac:dyDescent="0.25">
      <c r="A1508" t="s">
        <v>4962</v>
      </c>
      <c r="B1508" s="1" t="s">
        <v>9076</v>
      </c>
      <c r="C1508" t="s">
        <v>469</v>
      </c>
      <c r="D1508" t="s">
        <v>2787</v>
      </c>
      <c r="E1508" t="s">
        <v>7511</v>
      </c>
      <c r="F1508" t="s">
        <v>7512</v>
      </c>
      <c r="G1508" t="s">
        <v>7522</v>
      </c>
      <c r="H1508">
        <v>0</v>
      </c>
    </row>
    <row r="1509" spans="1:8" x14ac:dyDescent="0.25">
      <c r="A1509" t="s">
        <v>4962</v>
      </c>
      <c r="B1509" s="1" t="s">
        <v>9077</v>
      </c>
      <c r="C1509" t="s">
        <v>470</v>
      </c>
      <c r="D1509" t="s">
        <v>2788</v>
      </c>
      <c r="E1509" t="s">
        <v>7511</v>
      </c>
      <c r="F1509" t="s">
        <v>7512</v>
      </c>
      <c r="G1509" t="s">
        <v>7522</v>
      </c>
      <c r="H1509">
        <v>0</v>
      </c>
    </row>
    <row r="1510" spans="1:8" x14ac:dyDescent="0.25">
      <c r="A1510" t="s">
        <v>4962</v>
      </c>
      <c r="B1510" s="1" t="s">
        <v>9078</v>
      </c>
      <c r="C1510" t="s">
        <v>471</v>
      </c>
      <c r="D1510" t="s">
        <v>2789</v>
      </c>
      <c r="E1510" t="s">
        <v>7511</v>
      </c>
      <c r="F1510" t="s">
        <v>7512</v>
      </c>
      <c r="G1510" t="s">
        <v>7522</v>
      </c>
      <c r="H1510">
        <v>0</v>
      </c>
    </row>
    <row r="1511" spans="1:8" x14ac:dyDescent="0.25">
      <c r="A1511" t="s">
        <v>4962</v>
      </c>
      <c r="B1511" s="1" t="s">
        <v>9079</v>
      </c>
      <c r="C1511" t="s">
        <v>472</v>
      </c>
      <c r="D1511" t="s">
        <v>2790</v>
      </c>
      <c r="E1511" t="s">
        <v>7511</v>
      </c>
      <c r="F1511" t="s">
        <v>7512</v>
      </c>
      <c r="G1511" t="s">
        <v>7522</v>
      </c>
      <c r="H1511">
        <v>0</v>
      </c>
    </row>
    <row r="1512" spans="1:8" x14ac:dyDescent="0.25">
      <c r="A1512" t="s">
        <v>4962</v>
      </c>
      <c r="B1512" s="1" t="s">
        <v>9080</v>
      </c>
      <c r="C1512" t="s">
        <v>473</v>
      </c>
      <c r="D1512" t="s">
        <v>2791</v>
      </c>
      <c r="E1512" t="s">
        <v>7511</v>
      </c>
      <c r="F1512" t="s">
        <v>7512</v>
      </c>
      <c r="G1512" t="s">
        <v>7522</v>
      </c>
      <c r="H1512">
        <v>0</v>
      </c>
    </row>
    <row r="1513" spans="1:8" x14ac:dyDescent="0.25">
      <c r="A1513" t="s">
        <v>4962</v>
      </c>
      <c r="B1513" s="1" t="s">
        <v>9081</v>
      </c>
      <c r="C1513" t="s">
        <v>474</v>
      </c>
      <c r="D1513" t="s">
        <v>2792</v>
      </c>
      <c r="E1513" t="s">
        <v>7511</v>
      </c>
      <c r="F1513" t="s">
        <v>7512</v>
      </c>
      <c r="G1513" t="s">
        <v>7522</v>
      </c>
      <c r="H1513">
        <v>0</v>
      </c>
    </row>
    <row r="1514" spans="1:8" x14ac:dyDescent="0.25">
      <c r="A1514" t="s">
        <v>4962</v>
      </c>
      <c r="B1514" s="1" t="s">
        <v>9082</v>
      </c>
      <c r="C1514" t="s">
        <v>475</v>
      </c>
      <c r="D1514" t="s">
        <v>2793</v>
      </c>
      <c r="E1514" t="s">
        <v>7511</v>
      </c>
      <c r="F1514" t="s">
        <v>7512</v>
      </c>
      <c r="G1514" t="s">
        <v>7522</v>
      </c>
      <c r="H1514">
        <v>0</v>
      </c>
    </row>
    <row r="1515" spans="1:8" x14ac:dyDescent="0.25">
      <c r="A1515" t="s">
        <v>4962</v>
      </c>
      <c r="B1515" s="1" t="s">
        <v>9083</v>
      </c>
      <c r="C1515" t="s">
        <v>476</v>
      </c>
      <c r="D1515" t="s">
        <v>2794</v>
      </c>
      <c r="E1515" t="s">
        <v>7511</v>
      </c>
      <c r="F1515" t="s">
        <v>7512</v>
      </c>
      <c r="G1515" t="s">
        <v>7522</v>
      </c>
      <c r="H1515">
        <v>0</v>
      </c>
    </row>
    <row r="1516" spans="1:8" x14ac:dyDescent="0.25">
      <c r="A1516" t="s">
        <v>4962</v>
      </c>
      <c r="B1516" s="1" t="s">
        <v>9084</v>
      </c>
      <c r="C1516" t="s">
        <v>477</v>
      </c>
      <c r="D1516" t="s">
        <v>2795</v>
      </c>
      <c r="E1516" t="s">
        <v>7511</v>
      </c>
      <c r="F1516" t="s">
        <v>7512</v>
      </c>
      <c r="G1516" t="s">
        <v>7522</v>
      </c>
      <c r="H1516">
        <v>0</v>
      </c>
    </row>
    <row r="1517" spans="1:8" x14ac:dyDescent="0.25">
      <c r="A1517" t="s">
        <v>4962</v>
      </c>
      <c r="B1517" s="1" t="s">
        <v>9085</v>
      </c>
      <c r="C1517" t="s">
        <v>478</v>
      </c>
      <c r="D1517" t="s">
        <v>2796</v>
      </c>
      <c r="E1517" t="s">
        <v>7511</v>
      </c>
      <c r="F1517" t="s">
        <v>7512</v>
      </c>
      <c r="G1517" t="s">
        <v>7522</v>
      </c>
      <c r="H1517">
        <v>0</v>
      </c>
    </row>
    <row r="1518" spans="1:8" x14ac:dyDescent="0.25">
      <c r="A1518" t="s">
        <v>4962</v>
      </c>
      <c r="B1518" s="1" t="s">
        <v>9086</v>
      </c>
      <c r="C1518" t="s">
        <v>479</v>
      </c>
      <c r="D1518" t="s">
        <v>2797</v>
      </c>
      <c r="E1518" t="s">
        <v>7511</v>
      </c>
      <c r="F1518" t="s">
        <v>7512</v>
      </c>
      <c r="G1518" t="s">
        <v>7522</v>
      </c>
      <c r="H1518">
        <v>0</v>
      </c>
    </row>
    <row r="1519" spans="1:8" x14ac:dyDescent="0.25">
      <c r="A1519" t="s">
        <v>4962</v>
      </c>
      <c r="B1519" s="1" t="s">
        <v>9087</v>
      </c>
      <c r="C1519" t="s">
        <v>480</v>
      </c>
      <c r="D1519" t="s">
        <v>2798</v>
      </c>
      <c r="E1519" t="s">
        <v>7511</v>
      </c>
      <c r="F1519" t="s">
        <v>7512</v>
      </c>
      <c r="G1519" t="s">
        <v>7522</v>
      </c>
      <c r="H1519">
        <v>0</v>
      </c>
    </row>
    <row r="1520" spans="1:8" x14ac:dyDescent="0.25">
      <c r="A1520" t="s">
        <v>4962</v>
      </c>
      <c r="B1520" s="1" t="s">
        <v>9088</v>
      </c>
      <c r="C1520" t="s">
        <v>481</v>
      </c>
      <c r="D1520" t="s">
        <v>2799</v>
      </c>
      <c r="E1520" t="s">
        <v>8378</v>
      </c>
      <c r="F1520" t="s">
        <v>7512</v>
      </c>
      <c r="G1520" t="s">
        <v>7522</v>
      </c>
      <c r="H1520">
        <v>0</v>
      </c>
    </row>
    <row r="1521" spans="1:8" x14ac:dyDescent="0.25">
      <c r="A1521" t="s">
        <v>4962</v>
      </c>
      <c r="B1521" s="1" t="s">
        <v>9089</v>
      </c>
      <c r="C1521" t="s">
        <v>482</v>
      </c>
      <c r="D1521" t="s">
        <v>2800</v>
      </c>
      <c r="E1521" t="s">
        <v>8378</v>
      </c>
      <c r="F1521" t="s">
        <v>7512</v>
      </c>
      <c r="G1521" t="s">
        <v>7522</v>
      </c>
      <c r="H1521">
        <v>0</v>
      </c>
    </row>
    <row r="1522" spans="1:8" x14ac:dyDescent="0.25">
      <c r="A1522" t="s">
        <v>4962</v>
      </c>
      <c r="B1522" s="1" t="s">
        <v>9090</v>
      </c>
      <c r="C1522" t="s">
        <v>483</v>
      </c>
      <c r="D1522" t="s">
        <v>2802</v>
      </c>
      <c r="E1522" t="s">
        <v>7511</v>
      </c>
      <c r="F1522" t="s">
        <v>7512</v>
      </c>
      <c r="G1522" t="s">
        <v>7522</v>
      </c>
      <c r="H1522">
        <v>0</v>
      </c>
    </row>
    <row r="1523" spans="1:8" x14ac:dyDescent="0.25">
      <c r="A1523" t="s">
        <v>4962</v>
      </c>
      <c r="B1523" s="1" t="s">
        <v>9091</v>
      </c>
      <c r="C1523" t="s">
        <v>484</v>
      </c>
      <c r="D1523" t="s">
        <v>2803</v>
      </c>
      <c r="E1523" t="s">
        <v>7511</v>
      </c>
      <c r="F1523" t="s">
        <v>7512</v>
      </c>
      <c r="G1523" t="s">
        <v>7522</v>
      </c>
      <c r="H1523">
        <v>0</v>
      </c>
    </row>
    <row r="1524" spans="1:8" x14ac:dyDescent="0.25">
      <c r="A1524" t="s">
        <v>4962</v>
      </c>
      <c r="B1524" s="1" t="s">
        <v>9092</v>
      </c>
      <c r="C1524" t="s">
        <v>485</v>
      </c>
      <c r="D1524" t="s">
        <v>2804</v>
      </c>
      <c r="E1524" t="s">
        <v>7511</v>
      </c>
      <c r="F1524" t="s">
        <v>7512</v>
      </c>
      <c r="G1524" t="s">
        <v>7522</v>
      </c>
      <c r="H1524">
        <v>0</v>
      </c>
    </row>
    <row r="1525" spans="1:8" x14ac:dyDescent="0.25">
      <c r="A1525" t="s">
        <v>4962</v>
      </c>
      <c r="B1525" s="1" t="s">
        <v>9093</v>
      </c>
      <c r="C1525" t="s">
        <v>486</v>
      </c>
      <c r="D1525" t="s">
        <v>2805</v>
      </c>
      <c r="E1525" t="s">
        <v>7511</v>
      </c>
      <c r="F1525" t="s">
        <v>7512</v>
      </c>
      <c r="G1525" t="s">
        <v>7522</v>
      </c>
      <c r="H1525">
        <v>0</v>
      </c>
    </row>
    <row r="1526" spans="1:8" x14ac:dyDescent="0.25">
      <c r="A1526" t="s">
        <v>4962</v>
      </c>
      <c r="B1526" s="1" t="s">
        <v>9094</v>
      </c>
      <c r="C1526" t="s">
        <v>487</v>
      </c>
      <c r="D1526" t="s">
        <v>2806</v>
      </c>
      <c r="E1526" t="s">
        <v>7511</v>
      </c>
      <c r="F1526" t="s">
        <v>7512</v>
      </c>
      <c r="G1526" t="s">
        <v>7522</v>
      </c>
      <c r="H1526">
        <v>0</v>
      </c>
    </row>
    <row r="1527" spans="1:8" x14ac:dyDescent="0.25">
      <c r="A1527" t="s">
        <v>4962</v>
      </c>
      <c r="B1527" s="1" t="s">
        <v>9095</v>
      </c>
      <c r="C1527" t="s">
        <v>488</v>
      </c>
      <c r="D1527" t="s">
        <v>2807</v>
      </c>
      <c r="E1527" t="s">
        <v>7511</v>
      </c>
      <c r="F1527" t="s">
        <v>7512</v>
      </c>
      <c r="G1527" t="s">
        <v>7522</v>
      </c>
      <c r="H1527">
        <v>0</v>
      </c>
    </row>
    <row r="1528" spans="1:8" x14ac:dyDescent="0.25">
      <c r="A1528" t="s">
        <v>4962</v>
      </c>
      <c r="B1528" s="1" t="s">
        <v>9096</v>
      </c>
      <c r="C1528" t="s">
        <v>489</v>
      </c>
      <c r="D1528" t="s">
        <v>2808</v>
      </c>
      <c r="E1528" t="s">
        <v>7511</v>
      </c>
      <c r="F1528" t="s">
        <v>7512</v>
      </c>
      <c r="G1528" t="s">
        <v>7522</v>
      </c>
      <c r="H1528">
        <v>0</v>
      </c>
    </row>
    <row r="1529" spans="1:8" x14ac:dyDescent="0.25">
      <c r="A1529" t="s">
        <v>4962</v>
      </c>
      <c r="B1529" s="1" t="s">
        <v>9097</v>
      </c>
      <c r="C1529" t="s">
        <v>490</v>
      </c>
      <c r="D1529" t="s">
        <v>2809</v>
      </c>
      <c r="E1529" t="s">
        <v>7511</v>
      </c>
      <c r="F1529" t="s">
        <v>7512</v>
      </c>
      <c r="G1529" t="s">
        <v>7522</v>
      </c>
      <c r="H1529">
        <v>0</v>
      </c>
    </row>
    <row r="1530" spans="1:8" x14ac:dyDescent="0.25">
      <c r="A1530" t="s">
        <v>4962</v>
      </c>
      <c r="B1530" s="1" t="s">
        <v>9098</v>
      </c>
      <c r="C1530" t="s">
        <v>491</v>
      </c>
      <c r="D1530" t="s">
        <v>2810</v>
      </c>
      <c r="E1530" t="s">
        <v>7511</v>
      </c>
      <c r="F1530" t="s">
        <v>7512</v>
      </c>
      <c r="G1530" t="s">
        <v>7522</v>
      </c>
      <c r="H1530">
        <v>0</v>
      </c>
    </row>
    <row r="1531" spans="1:8" x14ac:dyDescent="0.25">
      <c r="A1531" t="s">
        <v>4962</v>
      </c>
      <c r="B1531" s="1" t="s">
        <v>9099</v>
      </c>
      <c r="C1531" t="s">
        <v>492</v>
      </c>
      <c r="D1531" t="s">
        <v>2811</v>
      </c>
      <c r="E1531" t="s">
        <v>7511</v>
      </c>
      <c r="F1531" t="s">
        <v>7512</v>
      </c>
      <c r="G1531" t="s">
        <v>7522</v>
      </c>
      <c r="H1531">
        <v>0</v>
      </c>
    </row>
    <row r="1532" spans="1:8" x14ac:dyDescent="0.25">
      <c r="A1532" t="s">
        <v>4962</v>
      </c>
      <c r="B1532" s="1" t="s">
        <v>9100</v>
      </c>
      <c r="C1532" t="s">
        <v>493</v>
      </c>
      <c r="D1532" t="s">
        <v>2812</v>
      </c>
      <c r="E1532" t="s">
        <v>7511</v>
      </c>
      <c r="F1532" t="s">
        <v>7512</v>
      </c>
      <c r="G1532" t="s">
        <v>7522</v>
      </c>
      <c r="H1532">
        <v>0</v>
      </c>
    </row>
    <row r="1533" spans="1:8" x14ac:dyDescent="0.25">
      <c r="A1533" t="s">
        <v>4962</v>
      </c>
      <c r="B1533" s="1" t="s">
        <v>9101</v>
      </c>
      <c r="C1533" t="s">
        <v>494</v>
      </c>
      <c r="D1533" t="s">
        <v>2813</v>
      </c>
      <c r="E1533" t="s">
        <v>7511</v>
      </c>
      <c r="F1533" t="s">
        <v>7512</v>
      </c>
      <c r="G1533" t="s">
        <v>7522</v>
      </c>
      <c r="H1533">
        <v>0</v>
      </c>
    </row>
    <row r="1534" spans="1:8" x14ac:dyDescent="0.25">
      <c r="A1534" t="s">
        <v>4962</v>
      </c>
      <c r="B1534" s="1" t="s">
        <v>9102</v>
      </c>
      <c r="C1534" t="s">
        <v>495</v>
      </c>
      <c r="D1534" t="s">
        <v>2814</v>
      </c>
      <c r="E1534" t="s">
        <v>7511</v>
      </c>
      <c r="F1534" t="s">
        <v>7512</v>
      </c>
      <c r="G1534" t="s">
        <v>7522</v>
      </c>
      <c r="H1534">
        <v>0</v>
      </c>
    </row>
    <row r="1535" spans="1:8" x14ac:dyDescent="0.25">
      <c r="A1535" t="s">
        <v>4962</v>
      </c>
      <c r="B1535" s="1" t="s">
        <v>9103</v>
      </c>
      <c r="C1535" t="s">
        <v>496</v>
      </c>
      <c r="D1535" t="s">
        <v>2815</v>
      </c>
      <c r="E1535" t="s">
        <v>8378</v>
      </c>
      <c r="F1535" t="s">
        <v>7512</v>
      </c>
      <c r="G1535" t="s">
        <v>7522</v>
      </c>
      <c r="H1535">
        <v>0</v>
      </c>
    </row>
    <row r="1536" spans="1:8" x14ac:dyDescent="0.25">
      <c r="A1536" t="s">
        <v>4962</v>
      </c>
      <c r="B1536" s="1" t="s">
        <v>9104</v>
      </c>
      <c r="C1536" t="s">
        <v>497</v>
      </c>
      <c r="D1536" t="s">
        <v>2816</v>
      </c>
      <c r="E1536" t="s">
        <v>8378</v>
      </c>
      <c r="F1536" t="s">
        <v>7512</v>
      </c>
      <c r="G1536" t="s">
        <v>7522</v>
      </c>
      <c r="H1536">
        <v>0</v>
      </c>
    </row>
    <row r="1537" spans="1:8" x14ac:dyDescent="0.25">
      <c r="A1537" t="s">
        <v>4962</v>
      </c>
      <c r="B1537" s="1" t="s">
        <v>9105</v>
      </c>
      <c r="C1537" t="s">
        <v>498</v>
      </c>
      <c r="D1537" t="s">
        <v>2818</v>
      </c>
      <c r="E1537" t="s">
        <v>7511</v>
      </c>
      <c r="F1537" t="s">
        <v>7512</v>
      </c>
      <c r="G1537" t="s">
        <v>7522</v>
      </c>
      <c r="H1537">
        <v>0</v>
      </c>
    </row>
    <row r="1538" spans="1:8" x14ac:dyDescent="0.25">
      <c r="A1538" t="s">
        <v>4962</v>
      </c>
      <c r="B1538" s="1" t="s">
        <v>9106</v>
      </c>
      <c r="C1538" t="s">
        <v>499</v>
      </c>
      <c r="D1538" t="s">
        <v>2819</v>
      </c>
      <c r="E1538" t="s">
        <v>7511</v>
      </c>
      <c r="F1538" t="s">
        <v>7512</v>
      </c>
      <c r="G1538" t="s">
        <v>7522</v>
      </c>
      <c r="H1538">
        <v>0</v>
      </c>
    </row>
    <row r="1539" spans="1:8" x14ac:dyDescent="0.25">
      <c r="A1539" t="s">
        <v>4962</v>
      </c>
      <c r="B1539" s="1" t="s">
        <v>9107</v>
      </c>
      <c r="C1539" t="s">
        <v>500</v>
      </c>
      <c r="D1539" t="s">
        <v>2820</v>
      </c>
      <c r="E1539" t="s">
        <v>7511</v>
      </c>
      <c r="F1539" t="s">
        <v>7512</v>
      </c>
      <c r="G1539" t="s">
        <v>7522</v>
      </c>
      <c r="H1539">
        <v>0</v>
      </c>
    </row>
    <row r="1540" spans="1:8" x14ac:dyDescent="0.25">
      <c r="A1540" t="s">
        <v>4962</v>
      </c>
      <c r="B1540" s="1" t="s">
        <v>9108</v>
      </c>
      <c r="C1540" t="s">
        <v>501</v>
      </c>
      <c r="D1540" t="s">
        <v>2821</v>
      </c>
      <c r="E1540" t="s">
        <v>7511</v>
      </c>
      <c r="F1540" t="s">
        <v>7512</v>
      </c>
      <c r="G1540" t="s">
        <v>7522</v>
      </c>
      <c r="H1540">
        <v>0</v>
      </c>
    </row>
    <row r="1541" spans="1:8" x14ac:dyDescent="0.25">
      <c r="A1541" t="s">
        <v>4962</v>
      </c>
      <c r="B1541" s="1" t="s">
        <v>9109</v>
      </c>
      <c r="C1541" t="s">
        <v>502</v>
      </c>
      <c r="D1541" t="s">
        <v>2822</v>
      </c>
      <c r="E1541" t="s">
        <v>7511</v>
      </c>
      <c r="F1541" t="s">
        <v>7512</v>
      </c>
      <c r="G1541" t="s">
        <v>7522</v>
      </c>
      <c r="H1541">
        <v>0</v>
      </c>
    </row>
    <row r="1542" spans="1:8" x14ac:dyDescent="0.25">
      <c r="A1542" t="s">
        <v>4962</v>
      </c>
      <c r="B1542" s="1" t="s">
        <v>9110</v>
      </c>
      <c r="C1542" t="s">
        <v>503</v>
      </c>
      <c r="D1542" t="s">
        <v>2823</v>
      </c>
      <c r="E1542" t="s">
        <v>7511</v>
      </c>
      <c r="F1542" t="s">
        <v>7512</v>
      </c>
      <c r="G1542" t="s">
        <v>7522</v>
      </c>
      <c r="H1542">
        <v>0</v>
      </c>
    </row>
    <row r="1543" spans="1:8" x14ac:dyDescent="0.25">
      <c r="A1543" t="s">
        <v>4962</v>
      </c>
      <c r="B1543" s="1" t="s">
        <v>9111</v>
      </c>
      <c r="C1543" t="s">
        <v>504</v>
      </c>
      <c r="D1543" t="s">
        <v>2824</v>
      </c>
      <c r="E1543" t="s">
        <v>7511</v>
      </c>
      <c r="F1543" t="s">
        <v>7512</v>
      </c>
      <c r="G1543" t="s">
        <v>7522</v>
      </c>
      <c r="H1543">
        <v>0</v>
      </c>
    </row>
    <row r="1544" spans="1:8" x14ac:dyDescent="0.25">
      <c r="A1544" t="s">
        <v>4962</v>
      </c>
      <c r="B1544" s="1" t="s">
        <v>9112</v>
      </c>
      <c r="C1544" t="s">
        <v>505</v>
      </c>
      <c r="D1544" t="s">
        <v>2825</v>
      </c>
      <c r="E1544" t="s">
        <v>7511</v>
      </c>
      <c r="F1544" t="s">
        <v>7512</v>
      </c>
      <c r="G1544" t="s">
        <v>7522</v>
      </c>
      <c r="H1544">
        <v>0</v>
      </c>
    </row>
    <row r="1545" spans="1:8" x14ac:dyDescent="0.25">
      <c r="A1545" t="s">
        <v>4962</v>
      </c>
      <c r="B1545" s="1" t="s">
        <v>9113</v>
      </c>
      <c r="C1545" t="s">
        <v>506</v>
      </c>
      <c r="D1545" t="s">
        <v>2826</v>
      </c>
      <c r="E1545" t="s">
        <v>7511</v>
      </c>
      <c r="F1545" t="s">
        <v>7512</v>
      </c>
      <c r="G1545" t="s">
        <v>7522</v>
      </c>
      <c r="H1545">
        <v>0</v>
      </c>
    </row>
    <row r="1546" spans="1:8" x14ac:dyDescent="0.25">
      <c r="A1546" t="s">
        <v>4962</v>
      </c>
      <c r="B1546" s="1" t="s">
        <v>9114</v>
      </c>
      <c r="C1546" t="s">
        <v>507</v>
      </c>
      <c r="D1546" t="s">
        <v>2827</v>
      </c>
      <c r="E1546" t="s">
        <v>7511</v>
      </c>
      <c r="F1546" t="s">
        <v>7512</v>
      </c>
      <c r="G1546" t="s">
        <v>7522</v>
      </c>
      <c r="H1546">
        <v>0</v>
      </c>
    </row>
    <row r="1547" spans="1:8" x14ac:dyDescent="0.25">
      <c r="A1547" t="s">
        <v>4962</v>
      </c>
      <c r="B1547" s="1" t="s">
        <v>9115</v>
      </c>
      <c r="C1547" t="s">
        <v>508</v>
      </c>
      <c r="D1547" t="s">
        <v>2828</v>
      </c>
      <c r="E1547" t="s">
        <v>7511</v>
      </c>
      <c r="F1547" t="s">
        <v>7512</v>
      </c>
      <c r="G1547" t="s">
        <v>7522</v>
      </c>
      <c r="H1547">
        <v>0</v>
      </c>
    </row>
    <row r="1548" spans="1:8" x14ac:dyDescent="0.25">
      <c r="A1548" t="s">
        <v>4962</v>
      </c>
      <c r="B1548" s="1" t="s">
        <v>9116</v>
      </c>
      <c r="C1548" t="s">
        <v>509</v>
      </c>
      <c r="D1548" t="s">
        <v>2829</v>
      </c>
      <c r="E1548" t="s">
        <v>7511</v>
      </c>
      <c r="F1548" t="s">
        <v>7512</v>
      </c>
      <c r="G1548" t="s">
        <v>7522</v>
      </c>
      <c r="H1548">
        <v>0</v>
      </c>
    </row>
    <row r="1549" spans="1:8" x14ac:dyDescent="0.25">
      <c r="A1549" t="s">
        <v>4962</v>
      </c>
      <c r="B1549" s="1" t="s">
        <v>9117</v>
      </c>
      <c r="C1549" t="s">
        <v>510</v>
      </c>
      <c r="D1549" t="s">
        <v>2830</v>
      </c>
      <c r="E1549" t="s">
        <v>7511</v>
      </c>
      <c r="F1549" t="s">
        <v>7512</v>
      </c>
      <c r="G1549" t="s">
        <v>7522</v>
      </c>
      <c r="H1549">
        <v>0</v>
      </c>
    </row>
    <row r="1550" spans="1:8" x14ac:dyDescent="0.25">
      <c r="A1550" t="s">
        <v>4962</v>
      </c>
      <c r="B1550" s="1" t="s">
        <v>9118</v>
      </c>
      <c r="C1550" t="s">
        <v>511</v>
      </c>
      <c r="D1550" t="s">
        <v>2831</v>
      </c>
      <c r="E1550" t="s">
        <v>8378</v>
      </c>
      <c r="F1550" t="s">
        <v>7512</v>
      </c>
      <c r="G1550" t="s">
        <v>7522</v>
      </c>
      <c r="H1550">
        <v>0</v>
      </c>
    </row>
    <row r="1551" spans="1:8" x14ac:dyDescent="0.25">
      <c r="A1551" t="s">
        <v>4962</v>
      </c>
      <c r="B1551" s="1" t="s">
        <v>9119</v>
      </c>
      <c r="C1551" t="s">
        <v>512</v>
      </c>
      <c r="D1551" t="s">
        <v>2832</v>
      </c>
      <c r="E1551" t="s">
        <v>8378</v>
      </c>
      <c r="F1551" t="s">
        <v>7512</v>
      </c>
      <c r="G1551" t="s">
        <v>7522</v>
      </c>
      <c r="H1551">
        <v>0</v>
      </c>
    </row>
    <row r="1552" spans="1:8" x14ac:dyDescent="0.25">
      <c r="A1552" t="s">
        <v>4962</v>
      </c>
      <c r="B1552" s="1" t="s">
        <v>9120</v>
      </c>
      <c r="C1552" t="s">
        <v>513</v>
      </c>
      <c r="D1552" t="s">
        <v>2834</v>
      </c>
      <c r="E1552" t="s">
        <v>7511</v>
      </c>
      <c r="F1552" t="s">
        <v>7512</v>
      </c>
      <c r="G1552" t="s">
        <v>7522</v>
      </c>
      <c r="H1552">
        <v>0</v>
      </c>
    </row>
    <row r="1553" spans="1:8" x14ac:dyDescent="0.25">
      <c r="A1553" t="s">
        <v>4962</v>
      </c>
      <c r="B1553" s="1" t="s">
        <v>9121</v>
      </c>
      <c r="C1553" t="s">
        <v>514</v>
      </c>
      <c r="D1553" t="s">
        <v>2835</v>
      </c>
      <c r="E1553" t="s">
        <v>7511</v>
      </c>
      <c r="F1553" t="s">
        <v>7512</v>
      </c>
      <c r="G1553" t="s">
        <v>7522</v>
      </c>
      <c r="H1553">
        <v>0</v>
      </c>
    </row>
    <row r="1554" spans="1:8" x14ac:dyDescent="0.25">
      <c r="A1554" t="s">
        <v>4962</v>
      </c>
      <c r="B1554" s="1" t="s">
        <v>9122</v>
      </c>
      <c r="C1554" t="s">
        <v>515</v>
      </c>
      <c r="D1554" t="s">
        <v>2836</v>
      </c>
      <c r="E1554" t="s">
        <v>7511</v>
      </c>
      <c r="F1554" t="s">
        <v>7512</v>
      </c>
      <c r="G1554" t="s">
        <v>7522</v>
      </c>
      <c r="H1554">
        <v>0</v>
      </c>
    </row>
    <row r="1555" spans="1:8" x14ac:dyDescent="0.25">
      <c r="A1555" t="s">
        <v>4962</v>
      </c>
      <c r="B1555" s="1" t="s">
        <v>9123</v>
      </c>
      <c r="C1555" t="s">
        <v>516</v>
      </c>
      <c r="D1555" t="s">
        <v>2837</v>
      </c>
      <c r="E1555" t="s">
        <v>7511</v>
      </c>
      <c r="F1555" t="s">
        <v>7512</v>
      </c>
      <c r="G1555" t="s">
        <v>7522</v>
      </c>
      <c r="H1555">
        <v>0</v>
      </c>
    </row>
    <row r="1556" spans="1:8" x14ac:dyDescent="0.25">
      <c r="A1556" t="s">
        <v>4962</v>
      </c>
      <c r="B1556" s="1" t="s">
        <v>9124</v>
      </c>
      <c r="C1556" t="s">
        <v>517</v>
      </c>
      <c r="D1556" t="s">
        <v>2838</v>
      </c>
      <c r="E1556" t="s">
        <v>7511</v>
      </c>
      <c r="F1556" t="s">
        <v>7512</v>
      </c>
      <c r="G1556" t="s">
        <v>7522</v>
      </c>
      <c r="H1556">
        <v>0</v>
      </c>
    </row>
    <row r="1557" spans="1:8" x14ac:dyDescent="0.25">
      <c r="A1557" t="s">
        <v>4962</v>
      </c>
      <c r="B1557" s="1" t="s">
        <v>9125</v>
      </c>
      <c r="C1557" t="s">
        <v>518</v>
      </c>
      <c r="D1557" t="s">
        <v>2839</v>
      </c>
      <c r="E1557" t="s">
        <v>7511</v>
      </c>
      <c r="F1557" t="s">
        <v>7512</v>
      </c>
      <c r="G1557" t="s">
        <v>7522</v>
      </c>
      <c r="H1557">
        <v>0</v>
      </c>
    </row>
    <row r="1558" spans="1:8" x14ac:dyDescent="0.25">
      <c r="A1558" t="s">
        <v>4962</v>
      </c>
      <c r="B1558" s="1" t="s">
        <v>9126</v>
      </c>
      <c r="C1558" t="s">
        <v>519</v>
      </c>
      <c r="D1558" t="s">
        <v>2840</v>
      </c>
      <c r="E1558" t="s">
        <v>7511</v>
      </c>
      <c r="F1558" t="s">
        <v>7512</v>
      </c>
      <c r="G1558" t="s">
        <v>7522</v>
      </c>
      <c r="H1558">
        <v>0</v>
      </c>
    </row>
    <row r="1559" spans="1:8" x14ac:dyDescent="0.25">
      <c r="A1559" t="s">
        <v>4962</v>
      </c>
      <c r="B1559" s="1" t="s">
        <v>9127</v>
      </c>
      <c r="C1559" t="s">
        <v>520</v>
      </c>
      <c r="D1559" t="s">
        <v>2841</v>
      </c>
      <c r="E1559" t="s">
        <v>7511</v>
      </c>
      <c r="F1559" t="s">
        <v>7512</v>
      </c>
      <c r="G1559" t="s">
        <v>7522</v>
      </c>
      <c r="H1559">
        <v>0</v>
      </c>
    </row>
    <row r="1560" spans="1:8" x14ac:dyDescent="0.25">
      <c r="A1560" t="s">
        <v>4962</v>
      </c>
      <c r="B1560" s="1" t="s">
        <v>9128</v>
      </c>
      <c r="C1560" t="s">
        <v>521</v>
      </c>
      <c r="D1560" t="s">
        <v>2842</v>
      </c>
      <c r="E1560" t="s">
        <v>7511</v>
      </c>
      <c r="F1560" t="s">
        <v>7512</v>
      </c>
      <c r="G1560" t="s">
        <v>7522</v>
      </c>
      <c r="H1560">
        <v>0</v>
      </c>
    </row>
    <row r="1561" spans="1:8" x14ac:dyDescent="0.25">
      <c r="A1561" t="s">
        <v>4962</v>
      </c>
      <c r="B1561" s="1" t="s">
        <v>9129</v>
      </c>
      <c r="C1561" t="s">
        <v>522</v>
      </c>
      <c r="D1561" t="s">
        <v>2843</v>
      </c>
      <c r="E1561" t="s">
        <v>7511</v>
      </c>
      <c r="F1561" t="s">
        <v>7512</v>
      </c>
      <c r="G1561" t="s">
        <v>7522</v>
      </c>
      <c r="H1561">
        <v>0</v>
      </c>
    </row>
    <row r="1562" spans="1:8" x14ac:dyDescent="0.25">
      <c r="A1562" t="s">
        <v>4962</v>
      </c>
      <c r="B1562" s="1" t="s">
        <v>9130</v>
      </c>
      <c r="C1562" t="s">
        <v>523</v>
      </c>
      <c r="D1562" t="s">
        <v>2844</v>
      </c>
      <c r="E1562" t="s">
        <v>7511</v>
      </c>
      <c r="F1562" t="s">
        <v>7512</v>
      </c>
      <c r="G1562" t="s">
        <v>7522</v>
      </c>
      <c r="H1562">
        <v>0</v>
      </c>
    </row>
    <row r="1563" spans="1:8" x14ac:dyDescent="0.25">
      <c r="A1563" t="s">
        <v>4962</v>
      </c>
      <c r="B1563" s="1" t="s">
        <v>9131</v>
      </c>
      <c r="C1563" t="s">
        <v>524</v>
      </c>
      <c r="D1563" t="s">
        <v>2845</v>
      </c>
      <c r="E1563" t="s">
        <v>7511</v>
      </c>
      <c r="F1563" t="s">
        <v>7512</v>
      </c>
      <c r="G1563" t="s">
        <v>7522</v>
      </c>
      <c r="H1563">
        <v>0</v>
      </c>
    </row>
    <row r="1564" spans="1:8" x14ac:dyDescent="0.25">
      <c r="A1564" t="s">
        <v>4962</v>
      </c>
      <c r="B1564" s="1" t="s">
        <v>9132</v>
      </c>
      <c r="C1564" t="s">
        <v>525</v>
      </c>
      <c r="D1564" t="s">
        <v>2846</v>
      </c>
      <c r="E1564" t="s">
        <v>8378</v>
      </c>
      <c r="F1564" t="s">
        <v>7512</v>
      </c>
      <c r="G1564" t="s">
        <v>7522</v>
      </c>
      <c r="H1564">
        <v>0</v>
      </c>
    </row>
    <row r="1565" spans="1:8" x14ac:dyDescent="0.25">
      <c r="A1565" t="s">
        <v>4962</v>
      </c>
      <c r="B1565" s="1" t="s">
        <v>9133</v>
      </c>
      <c r="C1565" t="s">
        <v>526</v>
      </c>
      <c r="D1565" t="s">
        <v>2848</v>
      </c>
      <c r="E1565" t="s">
        <v>7511</v>
      </c>
      <c r="F1565" t="s">
        <v>7512</v>
      </c>
      <c r="G1565" t="s">
        <v>7522</v>
      </c>
      <c r="H1565">
        <v>0</v>
      </c>
    </row>
    <row r="1566" spans="1:8" x14ac:dyDescent="0.25">
      <c r="A1566" t="s">
        <v>4962</v>
      </c>
      <c r="B1566" s="1" t="s">
        <v>9134</v>
      </c>
      <c r="C1566" t="s">
        <v>527</v>
      </c>
      <c r="D1566" t="s">
        <v>2849</v>
      </c>
      <c r="E1566" t="s">
        <v>7511</v>
      </c>
      <c r="F1566" t="s">
        <v>7512</v>
      </c>
      <c r="G1566" t="s">
        <v>7522</v>
      </c>
      <c r="H1566">
        <v>0</v>
      </c>
    </row>
    <row r="1567" spans="1:8" x14ac:dyDescent="0.25">
      <c r="A1567" t="s">
        <v>4962</v>
      </c>
      <c r="B1567" s="1" t="s">
        <v>9135</v>
      </c>
      <c r="C1567" t="s">
        <v>528</v>
      </c>
      <c r="D1567" t="s">
        <v>2850</v>
      </c>
      <c r="E1567" t="s">
        <v>7511</v>
      </c>
      <c r="F1567" t="s">
        <v>7512</v>
      </c>
      <c r="G1567" t="s">
        <v>7522</v>
      </c>
      <c r="H1567">
        <v>0</v>
      </c>
    </row>
    <row r="1568" spans="1:8" x14ac:dyDescent="0.25">
      <c r="A1568" t="s">
        <v>4962</v>
      </c>
      <c r="B1568" s="1" t="s">
        <v>9136</v>
      </c>
      <c r="C1568" t="s">
        <v>529</v>
      </c>
      <c r="D1568" t="s">
        <v>2851</v>
      </c>
      <c r="E1568" t="s">
        <v>7511</v>
      </c>
      <c r="F1568" t="s">
        <v>7512</v>
      </c>
      <c r="G1568" t="s">
        <v>7522</v>
      </c>
      <c r="H1568">
        <v>0</v>
      </c>
    </row>
    <row r="1569" spans="1:8" x14ac:dyDescent="0.25">
      <c r="A1569" t="s">
        <v>4962</v>
      </c>
      <c r="B1569" s="1" t="s">
        <v>9137</v>
      </c>
      <c r="C1569" t="s">
        <v>530</v>
      </c>
      <c r="D1569" t="s">
        <v>2852</v>
      </c>
      <c r="E1569" t="s">
        <v>7511</v>
      </c>
      <c r="F1569" t="s">
        <v>7512</v>
      </c>
      <c r="G1569" t="s">
        <v>7522</v>
      </c>
      <c r="H1569">
        <v>0</v>
      </c>
    </row>
    <row r="1570" spans="1:8" x14ac:dyDescent="0.25">
      <c r="A1570" t="s">
        <v>4962</v>
      </c>
      <c r="B1570" s="1" t="s">
        <v>9138</v>
      </c>
      <c r="C1570" t="s">
        <v>531</v>
      </c>
      <c r="D1570" t="s">
        <v>2853</v>
      </c>
      <c r="E1570" t="s">
        <v>7511</v>
      </c>
      <c r="F1570" t="s">
        <v>7512</v>
      </c>
      <c r="G1570" t="s">
        <v>7522</v>
      </c>
      <c r="H1570">
        <v>0</v>
      </c>
    </row>
    <row r="1571" spans="1:8" x14ac:dyDescent="0.25">
      <c r="A1571" t="s">
        <v>4962</v>
      </c>
      <c r="B1571" s="1" t="s">
        <v>9139</v>
      </c>
      <c r="C1571" t="s">
        <v>532</v>
      </c>
      <c r="D1571" t="s">
        <v>2854</v>
      </c>
      <c r="E1571" t="s">
        <v>7511</v>
      </c>
      <c r="F1571" t="s">
        <v>7512</v>
      </c>
      <c r="G1571" t="s">
        <v>7522</v>
      </c>
      <c r="H1571">
        <v>0</v>
      </c>
    </row>
    <row r="1572" spans="1:8" x14ac:dyDescent="0.25">
      <c r="A1572" t="s">
        <v>4962</v>
      </c>
      <c r="B1572" s="1" t="s">
        <v>9140</v>
      </c>
      <c r="C1572" t="s">
        <v>533</v>
      </c>
      <c r="D1572" t="s">
        <v>2855</v>
      </c>
      <c r="E1572" t="s">
        <v>7511</v>
      </c>
      <c r="F1572" t="s">
        <v>7512</v>
      </c>
      <c r="G1572" t="s">
        <v>7522</v>
      </c>
      <c r="H1572">
        <v>0</v>
      </c>
    </row>
    <row r="1573" spans="1:8" x14ac:dyDescent="0.25">
      <c r="A1573" t="s">
        <v>4962</v>
      </c>
      <c r="B1573" s="1" t="s">
        <v>9141</v>
      </c>
      <c r="C1573" t="s">
        <v>534</v>
      </c>
      <c r="D1573" t="s">
        <v>2856</v>
      </c>
      <c r="E1573" t="s">
        <v>7511</v>
      </c>
      <c r="F1573" t="s">
        <v>7512</v>
      </c>
      <c r="G1573" t="s">
        <v>7522</v>
      </c>
      <c r="H1573">
        <v>0</v>
      </c>
    </row>
    <row r="1574" spans="1:8" x14ac:dyDescent="0.25">
      <c r="A1574" t="s">
        <v>4962</v>
      </c>
      <c r="B1574" s="1" t="s">
        <v>9142</v>
      </c>
      <c r="C1574" t="s">
        <v>535</v>
      </c>
      <c r="D1574" t="s">
        <v>2857</v>
      </c>
      <c r="E1574" t="s">
        <v>7511</v>
      </c>
      <c r="F1574" t="s">
        <v>7512</v>
      </c>
      <c r="G1574" t="s">
        <v>7522</v>
      </c>
      <c r="H1574">
        <v>0</v>
      </c>
    </row>
    <row r="1575" spans="1:8" x14ac:dyDescent="0.25">
      <c r="A1575" t="s">
        <v>4962</v>
      </c>
      <c r="B1575" s="1" t="s">
        <v>9143</v>
      </c>
      <c r="C1575" t="s">
        <v>536</v>
      </c>
      <c r="D1575" t="s">
        <v>2858</v>
      </c>
      <c r="E1575" t="s">
        <v>7511</v>
      </c>
      <c r="F1575" t="s">
        <v>7512</v>
      </c>
      <c r="G1575" t="s">
        <v>7522</v>
      </c>
      <c r="H1575">
        <v>0</v>
      </c>
    </row>
    <row r="1576" spans="1:8" x14ac:dyDescent="0.25">
      <c r="A1576" t="s">
        <v>4962</v>
      </c>
      <c r="B1576" s="1" t="s">
        <v>9144</v>
      </c>
      <c r="C1576" t="s">
        <v>537</v>
      </c>
      <c r="D1576" t="s">
        <v>2859</v>
      </c>
      <c r="E1576" t="s">
        <v>7511</v>
      </c>
      <c r="F1576" t="s">
        <v>7512</v>
      </c>
      <c r="G1576" t="s">
        <v>7522</v>
      </c>
      <c r="H1576">
        <v>0</v>
      </c>
    </row>
    <row r="1577" spans="1:8" x14ac:dyDescent="0.25">
      <c r="A1577" t="s">
        <v>4962</v>
      </c>
      <c r="B1577" s="1" t="s">
        <v>9145</v>
      </c>
      <c r="C1577" t="s">
        <v>538</v>
      </c>
      <c r="D1577" t="s">
        <v>2860</v>
      </c>
      <c r="E1577" t="s">
        <v>7511</v>
      </c>
      <c r="F1577" t="s">
        <v>7512</v>
      </c>
      <c r="G1577" t="s">
        <v>7522</v>
      </c>
      <c r="H1577">
        <v>0</v>
      </c>
    </row>
    <row r="1578" spans="1:8" x14ac:dyDescent="0.25">
      <c r="A1578" t="s">
        <v>4962</v>
      </c>
      <c r="B1578" s="1" t="s">
        <v>9146</v>
      </c>
      <c r="C1578" t="s">
        <v>539</v>
      </c>
      <c r="D1578" t="s">
        <v>2861</v>
      </c>
      <c r="E1578" t="s">
        <v>8378</v>
      </c>
      <c r="F1578" t="s">
        <v>7512</v>
      </c>
      <c r="G1578" t="s">
        <v>7522</v>
      </c>
      <c r="H1578">
        <v>0</v>
      </c>
    </row>
    <row r="1579" spans="1:8" x14ac:dyDescent="0.25">
      <c r="A1579" t="s">
        <v>4962</v>
      </c>
      <c r="B1579" s="1" t="s">
        <v>9147</v>
      </c>
      <c r="C1579" t="s">
        <v>540</v>
      </c>
      <c r="D1579" t="s">
        <v>2862</v>
      </c>
      <c r="E1579" t="s">
        <v>8378</v>
      </c>
      <c r="F1579" t="s">
        <v>7512</v>
      </c>
      <c r="G1579" t="s">
        <v>7522</v>
      </c>
      <c r="H1579">
        <v>0</v>
      </c>
    </row>
    <row r="1580" spans="1:8" x14ac:dyDescent="0.25">
      <c r="A1580" t="s">
        <v>4962</v>
      </c>
      <c r="B1580" s="1" t="s">
        <v>9148</v>
      </c>
      <c r="C1580" t="s">
        <v>541</v>
      </c>
      <c r="D1580" t="s">
        <v>2863</v>
      </c>
      <c r="E1580" t="s">
        <v>7511</v>
      </c>
      <c r="F1580" t="s">
        <v>7512</v>
      </c>
      <c r="G1580" t="s">
        <v>7522</v>
      </c>
      <c r="H1580">
        <v>0</v>
      </c>
    </row>
    <row r="1581" spans="1:8" x14ac:dyDescent="0.25">
      <c r="A1581" t="s">
        <v>4962</v>
      </c>
      <c r="B1581" s="1" t="s">
        <v>9149</v>
      </c>
      <c r="C1581" t="s">
        <v>542</v>
      </c>
      <c r="D1581" t="s">
        <v>2864</v>
      </c>
      <c r="E1581" t="s">
        <v>7511</v>
      </c>
      <c r="F1581" t="s">
        <v>7512</v>
      </c>
      <c r="G1581" t="s">
        <v>7522</v>
      </c>
      <c r="H1581">
        <v>0</v>
      </c>
    </row>
    <row r="1582" spans="1:8" x14ac:dyDescent="0.25">
      <c r="A1582" t="s">
        <v>4962</v>
      </c>
      <c r="B1582" s="1" t="s">
        <v>9150</v>
      </c>
      <c r="C1582" t="s">
        <v>543</v>
      </c>
      <c r="D1582" t="s">
        <v>2865</v>
      </c>
      <c r="E1582" t="s">
        <v>7511</v>
      </c>
      <c r="F1582" t="s">
        <v>7512</v>
      </c>
      <c r="G1582" t="s">
        <v>7522</v>
      </c>
      <c r="H1582">
        <v>0</v>
      </c>
    </row>
    <row r="1583" spans="1:8" x14ac:dyDescent="0.25">
      <c r="A1583" t="s">
        <v>4962</v>
      </c>
      <c r="B1583" s="1" t="s">
        <v>9151</v>
      </c>
      <c r="C1583" t="s">
        <v>544</v>
      </c>
      <c r="D1583" t="s">
        <v>2866</v>
      </c>
      <c r="E1583" t="s">
        <v>7511</v>
      </c>
      <c r="F1583" t="s">
        <v>7512</v>
      </c>
      <c r="G1583" t="s">
        <v>7522</v>
      </c>
      <c r="H1583">
        <v>0</v>
      </c>
    </row>
    <row r="1584" spans="1:8" x14ac:dyDescent="0.25">
      <c r="A1584" t="s">
        <v>4962</v>
      </c>
      <c r="B1584" s="1" t="s">
        <v>9152</v>
      </c>
      <c r="C1584" t="s">
        <v>545</v>
      </c>
      <c r="D1584" t="s">
        <v>2867</v>
      </c>
      <c r="E1584" t="s">
        <v>7511</v>
      </c>
      <c r="F1584" t="s">
        <v>7512</v>
      </c>
      <c r="G1584" t="s">
        <v>7522</v>
      </c>
      <c r="H1584">
        <v>0</v>
      </c>
    </row>
    <row r="1585" spans="1:8" x14ac:dyDescent="0.25">
      <c r="A1585" t="s">
        <v>4962</v>
      </c>
      <c r="B1585" s="1" t="s">
        <v>9153</v>
      </c>
      <c r="C1585" t="s">
        <v>546</v>
      </c>
      <c r="D1585" t="s">
        <v>2868</v>
      </c>
      <c r="E1585" t="s">
        <v>7511</v>
      </c>
      <c r="F1585" t="s">
        <v>7512</v>
      </c>
      <c r="G1585" t="s">
        <v>7522</v>
      </c>
      <c r="H1585">
        <v>0</v>
      </c>
    </row>
    <row r="1586" spans="1:8" x14ac:dyDescent="0.25">
      <c r="A1586" t="s">
        <v>4962</v>
      </c>
      <c r="B1586" s="1" t="s">
        <v>9154</v>
      </c>
      <c r="C1586" t="s">
        <v>547</v>
      </c>
      <c r="D1586" t="s">
        <v>2869</v>
      </c>
      <c r="E1586" t="s">
        <v>7511</v>
      </c>
      <c r="F1586" t="s">
        <v>7512</v>
      </c>
      <c r="G1586" t="s">
        <v>7522</v>
      </c>
      <c r="H1586">
        <v>0</v>
      </c>
    </row>
    <row r="1587" spans="1:8" x14ac:dyDescent="0.25">
      <c r="A1587" t="s">
        <v>4962</v>
      </c>
      <c r="B1587" s="1" t="s">
        <v>9155</v>
      </c>
      <c r="C1587" t="s">
        <v>548</v>
      </c>
      <c r="D1587" t="s">
        <v>2870</v>
      </c>
      <c r="E1587" t="s">
        <v>7511</v>
      </c>
      <c r="F1587" t="s">
        <v>7512</v>
      </c>
      <c r="G1587" t="s">
        <v>7522</v>
      </c>
      <c r="H1587">
        <v>0</v>
      </c>
    </row>
    <row r="1588" spans="1:8" x14ac:dyDescent="0.25">
      <c r="A1588" t="s">
        <v>4962</v>
      </c>
      <c r="B1588" s="1" t="s">
        <v>9156</v>
      </c>
      <c r="C1588" t="s">
        <v>549</v>
      </c>
      <c r="D1588" t="s">
        <v>2871</v>
      </c>
      <c r="E1588" t="s">
        <v>7511</v>
      </c>
      <c r="F1588" t="s">
        <v>7512</v>
      </c>
      <c r="G1588" t="s">
        <v>7522</v>
      </c>
      <c r="H1588">
        <v>0</v>
      </c>
    </row>
    <row r="1589" spans="1:8" x14ac:dyDescent="0.25">
      <c r="A1589" t="s">
        <v>4962</v>
      </c>
      <c r="B1589" s="1" t="s">
        <v>9157</v>
      </c>
      <c r="C1589" t="s">
        <v>550</v>
      </c>
      <c r="D1589" t="s">
        <v>2872</v>
      </c>
      <c r="E1589" t="s">
        <v>7511</v>
      </c>
      <c r="F1589" t="s">
        <v>7512</v>
      </c>
      <c r="G1589" t="s">
        <v>7522</v>
      </c>
      <c r="H1589">
        <v>0</v>
      </c>
    </row>
    <row r="1590" spans="1:8" x14ac:dyDescent="0.25">
      <c r="A1590" t="s">
        <v>4962</v>
      </c>
      <c r="B1590" s="1" t="s">
        <v>9158</v>
      </c>
      <c r="C1590" t="s">
        <v>551</v>
      </c>
      <c r="D1590" t="s">
        <v>2873</v>
      </c>
      <c r="E1590" t="s">
        <v>7511</v>
      </c>
      <c r="F1590" t="s">
        <v>7512</v>
      </c>
      <c r="G1590" t="s">
        <v>7522</v>
      </c>
      <c r="H1590">
        <v>0</v>
      </c>
    </row>
    <row r="1591" spans="1:8" x14ac:dyDescent="0.25">
      <c r="A1591" t="s">
        <v>4962</v>
      </c>
      <c r="B1591" s="1" t="s">
        <v>9159</v>
      </c>
      <c r="C1591" t="s">
        <v>552</v>
      </c>
      <c r="D1591" t="s">
        <v>2874</v>
      </c>
      <c r="E1591" t="s">
        <v>7511</v>
      </c>
      <c r="F1591" t="s">
        <v>7512</v>
      </c>
      <c r="G1591" t="s">
        <v>7522</v>
      </c>
      <c r="H1591">
        <v>0</v>
      </c>
    </row>
    <row r="1592" spans="1:8" x14ac:dyDescent="0.25">
      <c r="A1592" t="s">
        <v>4962</v>
      </c>
      <c r="B1592" s="1" t="s">
        <v>9160</v>
      </c>
      <c r="C1592" t="s">
        <v>553</v>
      </c>
      <c r="D1592" t="s">
        <v>2875</v>
      </c>
      <c r="E1592" t="s">
        <v>7511</v>
      </c>
      <c r="F1592" t="s">
        <v>7512</v>
      </c>
      <c r="G1592" t="s">
        <v>7522</v>
      </c>
      <c r="H1592">
        <v>0</v>
      </c>
    </row>
    <row r="1593" spans="1:8" x14ac:dyDescent="0.25">
      <c r="A1593" t="s">
        <v>4962</v>
      </c>
      <c r="B1593" s="1" t="s">
        <v>9161</v>
      </c>
      <c r="C1593" t="s">
        <v>554</v>
      </c>
      <c r="D1593" t="s">
        <v>2876</v>
      </c>
      <c r="E1593" t="s">
        <v>7511</v>
      </c>
      <c r="F1593" t="s">
        <v>7512</v>
      </c>
      <c r="G1593" t="s">
        <v>7522</v>
      </c>
      <c r="H1593">
        <v>0</v>
      </c>
    </row>
    <row r="1594" spans="1:8" x14ac:dyDescent="0.25">
      <c r="A1594" t="s">
        <v>4962</v>
      </c>
      <c r="B1594" s="1" t="s">
        <v>9162</v>
      </c>
      <c r="C1594" t="s">
        <v>555</v>
      </c>
      <c r="D1594" t="s">
        <v>2877</v>
      </c>
      <c r="E1594" t="s">
        <v>8378</v>
      </c>
      <c r="F1594" t="s">
        <v>7512</v>
      </c>
      <c r="G1594" t="s">
        <v>7522</v>
      </c>
      <c r="H1594">
        <v>0</v>
      </c>
    </row>
    <row r="1595" spans="1:8" x14ac:dyDescent="0.25">
      <c r="A1595" t="s">
        <v>4962</v>
      </c>
      <c r="B1595" s="1" t="s">
        <v>9163</v>
      </c>
      <c r="C1595" t="s">
        <v>556</v>
      </c>
      <c r="D1595" t="s">
        <v>2878</v>
      </c>
      <c r="E1595" t="s">
        <v>8378</v>
      </c>
      <c r="F1595" t="s">
        <v>7512</v>
      </c>
      <c r="G1595" t="s">
        <v>7522</v>
      </c>
      <c r="H1595">
        <v>0</v>
      </c>
    </row>
    <row r="1596" spans="1:8" x14ac:dyDescent="0.25">
      <c r="A1596" t="s">
        <v>4962</v>
      </c>
      <c r="B1596" s="1" t="s">
        <v>9164</v>
      </c>
      <c r="C1596" t="s">
        <v>557</v>
      </c>
      <c r="D1596" t="s">
        <v>2880</v>
      </c>
      <c r="E1596" t="s">
        <v>7511</v>
      </c>
      <c r="F1596" t="s">
        <v>7512</v>
      </c>
      <c r="G1596" t="s">
        <v>7522</v>
      </c>
      <c r="H1596">
        <v>0</v>
      </c>
    </row>
    <row r="1597" spans="1:8" x14ac:dyDescent="0.25">
      <c r="A1597" t="s">
        <v>4962</v>
      </c>
      <c r="B1597" s="1" t="s">
        <v>9165</v>
      </c>
      <c r="C1597" t="s">
        <v>558</v>
      </c>
      <c r="D1597" t="s">
        <v>2881</v>
      </c>
      <c r="E1597" t="s">
        <v>7511</v>
      </c>
      <c r="F1597" t="s">
        <v>7512</v>
      </c>
      <c r="G1597" t="s">
        <v>7522</v>
      </c>
      <c r="H1597">
        <v>0</v>
      </c>
    </row>
    <row r="1598" spans="1:8" x14ac:dyDescent="0.25">
      <c r="A1598" t="s">
        <v>4962</v>
      </c>
      <c r="B1598" s="1" t="s">
        <v>9166</v>
      </c>
      <c r="C1598" t="s">
        <v>559</v>
      </c>
      <c r="D1598" t="s">
        <v>2882</v>
      </c>
      <c r="E1598" t="s">
        <v>7511</v>
      </c>
      <c r="F1598" t="s">
        <v>7512</v>
      </c>
      <c r="G1598" t="s">
        <v>7522</v>
      </c>
      <c r="H1598">
        <v>0</v>
      </c>
    </row>
    <row r="1599" spans="1:8" x14ac:dyDescent="0.25">
      <c r="A1599" t="s">
        <v>4962</v>
      </c>
      <c r="B1599" s="1" t="s">
        <v>9167</v>
      </c>
      <c r="C1599" t="s">
        <v>560</v>
      </c>
      <c r="D1599" t="s">
        <v>2883</v>
      </c>
      <c r="E1599" t="s">
        <v>7511</v>
      </c>
      <c r="F1599" t="s">
        <v>7512</v>
      </c>
      <c r="G1599" t="s">
        <v>7522</v>
      </c>
      <c r="H1599">
        <v>0</v>
      </c>
    </row>
    <row r="1600" spans="1:8" x14ac:dyDescent="0.25">
      <c r="A1600" t="s">
        <v>4962</v>
      </c>
      <c r="B1600" s="1" t="s">
        <v>9168</v>
      </c>
      <c r="C1600" t="s">
        <v>561</v>
      </c>
      <c r="D1600" t="s">
        <v>2884</v>
      </c>
      <c r="E1600" t="s">
        <v>7511</v>
      </c>
      <c r="F1600" t="s">
        <v>7512</v>
      </c>
      <c r="G1600" t="s">
        <v>7522</v>
      </c>
      <c r="H1600">
        <v>0</v>
      </c>
    </row>
    <row r="1601" spans="1:8" x14ac:dyDescent="0.25">
      <c r="A1601" t="s">
        <v>4962</v>
      </c>
      <c r="B1601" s="1" t="s">
        <v>9169</v>
      </c>
      <c r="C1601" t="s">
        <v>562</v>
      </c>
      <c r="D1601" t="s">
        <v>2885</v>
      </c>
      <c r="E1601" t="s">
        <v>7511</v>
      </c>
      <c r="F1601" t="s">
        <v>7512</v>
      </c>
      <c r="G1601" t="s">
        <v>7522</v>
      </c>
      <c r="H1601">
        <v>0</v>
      </c>
    </row>
    <row r="1602" spans="1:8" x14ac:dyDescent="0.25">
      <c r="A1602" t="s">
        <v>4962</v>
      </c>
      <c r="B1602" s="1" t="s">
        <v>9170</v>
      </c>
      <c r="C1602" t="s">
        <v>563</v>
      </c>
      <c r="D1602" t="s">
        <v>2886</v>
      </c>
      <c r="E1602" t="s">
        <v>7511</v>
      </c>
      <c r="F1602" t="s">
        <v>7512</v>
      </c>
      <c r="G1602" t="s">
        <v>7522</v>
      </c>
      <c r="H1602">
        <v>0</v>
      </c>
    </row>
    <row r="1603" spans="1:8" x14ac:dyDescent="0.25">
      <c r="A1603" t="s">
        <v>4962</v>
      </c>
      <c r="B1603" s="1" t="s">
        <v>9171</v>
      </c>
      <c r="C1603" t="s">
        <v>564</v>
      </c>
      <c r="D1603" t="s">
        <v>2887</v>
      </c>
      <c r="E1603" t="s">
        <v>7511</v>
      </c>
      <c r="F1603" t="s">
        <v>7512</v>
      </c>
      <c r="G1603" t="s">
        <v>7522</v>
      </c>
      <c r="H1603">
        <v>0</v>
      </c>
    </row>
    <row r="1604" spans="1:8" x14ac:dyDescent="0.25">
      <c r="A1604" t="s">
        <v>4962</v>
      </c>
      <c r="B1604" s="1" t="s">
        <v>9172</v>
      </c>
      <c r="C1604" t="s">
        <v>565</v>
      </c>
      <c r="D1604" t="s">
        <v>2888</v>
      </c>
      <c r="E1604" t="s">
        <v>7511</v>
      </c>
      <c r="F1604" t="s">
        <v>7512</v>
      </c>
      <c r="G1604" t="s">
        <v>7522</v>
      </c>
      <c r="H1604">
        <v>0</v>
      </c>
    </row>
    <row r="1605" spans="1:8" x14ac:dyDescent="0.25">
      <c r="A1605" t="s">
        <v>4962</v>
      </c>
      <c r="B1605" s="1" t="s">
        <v>9173</v>
      </c>
      <c r="C1605" t="s">
        <v>566</v>
      </c>
      <c r="D1605" t="s">
        <v>2889</v>
      </c>
      <c r="E1605" t="s">
        <v>7511</v>
      </c>
      <c r="F1605" t="s">
        <v>7512</v>
      </c>
      <c r="G1605" t="s">
        <v>7522</v>
      </c>
      <c r="H1605">
        <v>0</v>
      </c>
    </row>
    <row r="1606" spans="1:8" x14ac:dyDescent="0.25">
      <c r="A1606" t="s">
        <v>4962</v>
      </c>
      <c r="B1606" s="1" t="s">
        <v>9174</v>
      </c>
      <c r="C1606" t="s">
        <v>567</v>
      </c>
      <c r="D1606" t="s">
        <v>2890</v>
      </c>
      <c r="E1606" t="s">
        <v>7511</v>
      </c>
      <c r="F1606" t="s">
        <v>7512</v>
      </c>
      <c r="G1606" t="s">
        <v>7522</v>
      </c>
      <c r="H1606">
        <v>0</v>
      </c>
    </row>
    <row r="1607" spans="1:8" x14ac:dyDescent="0.25">
      <c r="A1607" t="s">
        <v>4962</v>
      </c>
      <c r="B1607" s="1" t="s">
        <v>9175</v>
      </c>
      <c r="C1607" t="s">
        <v>568</v>
      </c>
      <c r="D1607" t="s">
        <v>2891</v>
      </c>
      <c r="E1607" t="s">
        <v>7511</v>
      </c>
      <c r="F1607" t="s">
        <v>7512</v>
      </c>
      <c r="G1607" t="s">
        <v>7522</v>
      </c>
      <c r="H1607">
        <v>0</v>
      </c>
    </row>
    <row r="1608" spans="1:8" x14ac:dyDescent="0.25">
      <c r="A1608" t="s">
        <v>4962</v>
      </c>
      <c r="B1608" s="1" t="s">
        <v>9176</v>
      </c>
      <c r="C1608" t="s">
        <v>569</v>
      </c>
      <c r="D1608" t="s">
        <v>2892</v>
      </c>
      <c r="E1608" t="s">
        <v>7511</v>
      </c>
      <c r="F1608" t="s">
        <v>7512</v>
      </c>
      <c r="G1608" t="s">
        <v>7522</v>
      </c>
      <c r="H1608">
        <v>0</v>
      </c>
    </row>
    <row r="1609" spans="1:8" x14ac:dyDescent="0.25">
      <c r="A1609" t="s">
        <v>4962</v>
      </c>
      <c r="B1609" s="1" t="s">
        <v>9177</v>
      </c>
      <c r="C1609" t="s">
        <v>570</v>
      </c>
      <c r="D1609" t="s">
        <v>2893</v>
      </c>
      <c r="E1609" t="s">
        <v>8378</v>
      </c>
      <c r="F1609" t="s">
        <v>7512</v>
      </c>
      <c r="G1609" t="s">
        <v>7522</v>
      </c>
      <c r="H1609">
        <v>0</v>
      </c>
    </row>
    <row r="1610" spans="1:8" x14ac:dyDescent="0.25">
      <c r="A1610" t="s">
        <v>4962</v>
      </c>
      <c r="B1610" s="1" t="s">
        <v>9178</v>
      </c>
      <c r="C1610" t="s">
        <v>571</v>
      </c>
      <c r="D1610" t="s">
        <v>2895</v>
      </c>
      <c r="E1610" t="s">
        <v>7511</v>
      </c>
      <c r="F1610" t="s">
        <v>7512</v>
      </c>
      <c r="G1610" t="s">
        <v>7522</v>
      </c>
      <c r="H1610">
        <v>0</v>
      </c>
    </row>
    <row r="1611" spans="1:8" x14ac:dyDescent="0.25">
      <c r="A1611" t="s">
        <v>4962</v>
      </c>
      <c r="B1611" s="1" t="s">
        <v>9179</v>
      </c>
      <c r="C1611" t="s">
        <v>572</v>
      </c>
      <c r="D1611" t="s">
        <v>2896</v>
      </c>
      <c r="E1611" t="s">
        <v>7511</v>
      </c>
      <c r="F1611" t="s">
        <v>7512</v>
      </c>
      <c r="G1611" t="s">
        <v>7522</v>
      </c>
      <c r="H1611">
        <v>0</v>
      </c>
    </row>
    <row r="1612" spans="1:8" x14ac:dyDescent="0.25">
      <c r="A1612" t="s">
        <v>4962</v>
      </c>
      <c r="B1612" s="1" t="s">
        <v>9180</v>
      </c>
      <c r="C1612" t="s">
        <v>573</v>
      </c>
      <c r="D1612" t="s">
        <v>2897</v>
      </c>
      <c r="E1612" t="s">
        <v>7511</v>
      </c>
      <c r="F1612" t="s">
        <v>7512</v>
      </c>
      <c r="G1612" t="s">
        <v>7522</v>
      </c>
      <c r="H1612">
        <v>0</v>
      </c>
    </row>
    <row r="1613" spans="1:8" x14ac:dyDescent="0.25">
      <c r="A1613" t="s">
        <v>4962</v>
      </c>
      <c r="B1613" s="1" t="s">
        <v>9181</v>
      </c>
      <c r="C1613" t="s">
        <v>574</v>
      </c>
      <c r="D1613" t="s">
        <v>2898</v>
      </c>
      <c r="E1613" t="s">
        <v>7511</v>
      </c>
      <c r="F1613" t="s">
        <v>7512</v>
      </c>
      <c r="G1613" t="s">
        <v>7522</v>
      </c>
      <c r="H1613">
        <v>0</v>
      </c>
    </row>
    <row r="1614" spans="1:8" x14ac:dyDescent="0.25">
      <c r="A1614" t="s">
        <v>4962</v>
      </c>
      <c r="B1614" s="1" t="s">
        <v>9182</v>
      </c>
      <c r="C1614" t="s">
        <v>575</v>
      </c>
      <c r="D1614" t="s">
        <v>2899</v>
      </c>
      <c r="E1614" t="s">
        <v>7511</v>
      </c>
      <c r="F1614" t="s">
        <v>7512</v>
      </c>
      <c r="G1614" t="s">
        <v>7522</v>
      </c>
      <c r="H1614">
        <v>0</v>
      </c>
    </row>
    <row r="1615" spans="1:8" x14ac:dyDescent="0.25">
      <c r="A1615" t="s">
        <v>4962</v>
      </c>
      <c r="B1615" s="1" t="s">
        <v>9183</v>
      </c>
      <c r="C1615" t="s">
        <v>576</v>
      </c>
      <c r="D1615" t="s">
        <v>2900</v>
      </c>
      <c r="E1615" t="s">
        <v>7511</v>
      </c>
      <c r="F1615" t="s">
        <v>7512</v>
      </c>
      <c r="G1615" t="s">
        <v>7522</v>
      </c>
      <c r="H1615">
        <v>0</v>
      </c>
    </row>
    <row r="1616" spans="1:8" x14ac:dyDescent="0.25">
      <c r="A1616" t="s">
        <v>4962</v>
      </c>
      <c r="B1616" s="1" t="s">
        <v>9184</v>
      </c>
      <c r="C1616" t="s">
        <v>577</v>
      </c>
      <c r="D1616" t="s">
        <v>2901</v>
      </c>
      <c r="E1616" t="s">
        <v>7511</v>
      </c>
      <c r="F1616" t="s">
        <v>7512</v>
      </c>
      <c r="G1616" t="s">
        <v>7522</v>
      </c>
      <c r="H1616">
        <v>0</v>
      </c>
    </row>
    <row r="1617" spans="1:8" x14ac:dyDescent="0.25">
      <c r="A1617" t="s">
        <v>4962</v>
      </c>
      <c r="B1617" s="1" t="s">
        <v>9185</v>
      </c>
      <c r="C1617" t="s">
        <v>578</v>
      </c>
      <c r="D1617" t="s">
        <v>2902</v>
      </c>
      <c r="E1617" t="s">
        <v>7511</v>
      </c>
      <c r="F1617" t="s">
        <v>7512</v>
      </c>
      <c r="G1617" t="s">
        <v>7522</v>
      </c>
      <c r="H1617">
        <v>0</v>
      </c>
    </row>
    <row r="1618" spans="1:8" x14ac:dyDescent="0.25">
      <c r="A1618" t="s">
        <v>4962</v>
      </c>
      <c r="B1618" s="1" t="s">
        <v>9186</v>
      </c>
      <c r="C1618" t="s">
        <v>579</v>
      </c>
      <c r="D1618" t="s">
        <v>2903</v>
      </c>
      <c r="E1618" t="s">
        <v>7511</v>
      </c>
      <c r="F1618" t="s">
        <v>7512</v>
      </c>
      <c r="G1618" t="s">
        <v>7522</v>
      </c>
      <c r="H1618">
        <v>0</v>
      </c>
    </row>
    <row r="1619" spans="1:8" x14ac:dyDescent="0.25">
      <c r="A1619" t="s">
        <v>4962</v>
      </c>
      <c r="B1619" s="1" t="s">
        <v>9187</v>
      </c>
      <c r="C1619" t="s">
        <v>580</v>
      </c>
      <c r="D1619" t="s">
        <v>2904</v>
      </c>
      <c r="E1619" t="s">
        <v>7511</v>
      </c>
      <c r="F1619" t="s">
        <v>7512</v>
      </c>
      <c r="G1619" t="s">
        <v>7522</v>
      </c>
      <c r="H1619">
        <v>0</v>
      </c>
    </row>
    <row r="1620" spans="1:8" x14ac:dyDescent="0.25">
      <c r="A1620" t="s">
        <v>4962</v>
      </c>
      <c r="B1620" s="1" t="s">
        <v>9188</v>
      </c>
      <c r="C1620" t="s">
        <v>581</v>
      </c>
      <c r="D1620" t="s">
        <v>2905</v>
      </c>
      <c r="E1620" t="s">
        <v>7511</v>
      </c>
      <c r="F1620" t="s">
        <v>7512</v>
      </c>
      <c r="G1620" t="s">
        <v>7522</v>
      </c>
      <c r="H1620">
        <v>0</v>
      </c>
    </row>
    <row r="1621" spans="1:8" x14ac:dyDescent="0.25">
      <c r="A1621" t="s">
        <v>4962</v>
      </c>
      <c r="B1621" s="1" t="s">
        <v>9189</v>
      </c>
      <c r="C1621" t="s">
        <v>582</v>
      </c>
      <c r="D1621" t="s">
        <v>2906</v>
      </c>
      <c r="E1621" t="s">
        <v>7511</v>
      </c>
      <c r="F1621" t="s">
        <v>7512</v>
      </c>
      <c r="G1621" t="s">
        <v>7522</v>
      </c>
      <c r="H1621">
        <v>0</v>
      </c>
    </row>
    <row r="1622" spans="1:8" x14ac:dyDescent="0.25">
      <c r="A1622" t="s">
        <v>4962</v>
      </c>
      <c r="B1622" s="1" t="s">
        <v>9190</v>
      </c>
      <c r="C1622" t="s">
        <v>583</v>
      </c>
      <c r="D1622" t="s">
        <v>2907</v>
      </c>
      <c r="E1622" t="s">
        <v>7511</v>
      </c>
      <c r="F1622" t="s">
        <v>7512</v>
      </c>
      <c r="G1622" t="s">
        <v>7522</v>
      </c>
      <c r="H1622">
        <v>0</v>
      </c>
    </row>
    <row r="1623" spans="1:8" x14ac:dyDescent="0.25">
      <c r="A1623" t="s">
        <v>4962</v>
      </c>
      <c r="B1623" s="1" t="s">
        <v>9191</v>
      </c>
      <c r="C1623" t="s">
        <v>584</v>
      </c>
      <c r="D1623" t="s">
        <v>2908</v>
      </c>
      <c r="E1623" t="s">
        <v>7511</v>
      </c>
      <c r="F1623" t="s">
        <v>7512</v>
      </c>
      <c r="G1623" t="s">
        <v>7522</v>
      </c>
      <c r="H1623">
        <v>0</v>
      </c>
    </row>
    <row r="1624" spans="1:8" x14ac:dyDescent="0.25">
      <c r="A1624" t="s">
        <v>4962</v>
      </c>
      <c r="B1624" s="1" t="s">
        <v>9192</v>
      </c>
      <c r="C1624" t="s">
        <v>585</v>
      </c>
      <c r="D1624" t="s">
        <v>2909</v>
      </c>
      <c r="E1624" t="s">
        <v>7511</v>
      </c>
      <c r="F1624" t="s">
        <v>7512</v>
      </c>
      <c r="G1624" t="s">
        <v>7522</v>
      </c>
      <c r="H1624">
        <v>0</v>
      </c>
    </row>
    <row r="1625" spans="1:8" x14ac:dyDescent="0.25">
      <c r="A1625" t="s">
        <v>4962</v>
      </c>
      <c r="B1625" s="1" t="s">
        <v>9193</v>
      </c>
      <c r="C1625" t="s">
        <v>586</v>
      </c>
      <c r="D1625" t="s">
        <v>2910</v>
      </c>
      <c r="E1625" t="s">
        <v>7511</v>
      </c>
      <c r="F1625" t="s">
        <v>7512</v>
      </c>
      <c r="G1625" t="s">
        <v>7522</v>
      </c>
      <c r="H1625">
        <v>0</v>
      </c>
    </row>
    <row r="1626" spans="1:8" x14ac:dyDescent="0.25">
      <c r="A1626" t="s">
        <v>4962</v>
      </c>
      <c r="B1626" s="1" t="s">
        <v>9194</v>
      </c>
      <c r="C1626" t="s">
        <v>587</v>
      </c>
      <c r="D1626" t="s">
        <v>2911</v>
      </c>
      <c r="E1626" t="s">
        <v>7511</v>
      </c>
      <c r="F1626" t="s">
        <v>7512</v>
      </c>
      <c r="G1626" t="s">
        <v>7522</v>
      </c>
      <c r="H1626">
        <v>0</v>
      </c>
    </row>
    <row r="1627" spans="1:8" x14ac:dyDescent="0.25">
      <c r="A1627" t="s">
        <v>4962</v>
      </c>
      <c r="B1627" s="1" t="s">
        <v>9195</v>
      </c>
      <c r="C1627" t="s">
        <v>588</v>
      </c>
      <c r="D1627" t="s">
        <v>2912</v>
      </c>
      <c r="E1627" t="s">
        <v>7511</v>
      </c>
      <c r="F1627" t="s">
        <v>7512</v>
      </c>
      <c r="G1627" t="s">
        <v>7522</v>
      </c>
      <c r="H1627">
        <v>0</v>
      </c>
    </row>
    <row r="1628" spans="1:8" x14ac:dyDescent="0.25">
      <c r="A1628" t="s">
        <v>4962</v>
      </c>
      <c r="B1628" s="1" t="s">
        <v>9196</v>
      </c>
      <c r="C1628" t="s">
        <v>589</v>
      </c>
      <c r="D1628" t="s">
        <v>2913</v>
      </c>
      <c r="E1628" t="s">
        <v>7511</v>
      </c>
      <c r="F1628" t="s">
        <v>7512</v>
      </c>
      <c r="G1628" t="s">
        <v>7522</v>
      </c>
      <c r="H1628">
        <v>0</v>
      </c>
    </row>
    <row r="1629" spans="1:8" x14ac:dyDescent="0.25">
      <c r="A1629" t="s">
        <v>4962</v>
      </c>
      <c r="B1629" s="1" t="s">
        <v>9197</v>
      </c>
      <c r="C1629" t="s">
        <v>590</v>
      </c>
      <c r="D1629" t="s">
        <v>2914</v>
      </c>
      <c r="E1629" t="s">
        <v>7511</v>
      </c>
      <c r="F1629" t="s">
        <v>7512</v>
      </c>
      <c r="G1629" t="s">
        <v>7522</v>
      </c>
      <c r="H1629">
        <v>0</v>
      </c>
    </row>
    <row r="1630" spans="1:8" x14ac:dyDescent="0.25">
      <c r="A1630" t="s">
        <v>4962</v>
      </c>
      <c r="B1630" s="1" t="s">
        <v>9198</v>
      </c>
      <c r="C1630" t="s">
        <v>591</v>
      </c>
      <c r="D1630" t="s">
        <v>2915</v>
      </c>
      <c r="E1630" t="s">
        <v>7511</v>
      </c>
      <c r="F1630" t="s">
        <v>7512</v>
      </c>
      <c r="G1630" t="s">
        <v>7522</v>
      </c>
      <c r="H1630">
        <v>0</v>
      </c>
    </row>
    <row r="1631" spans="1:8" x14ac:dyDescent="0.25">
      <c r="A1631" t="s">
        <v>4962</v>
      </c>
      <c r="B1631" s="1" t="s">
        <v>9199</v>
      </c>
      <c r="C1631" t="s">
        <v>592</v>
      </c>
      <c r="D1631" t="s">
        <v>2916</v>
      </c>
      <c r="E1631" t="s">
        <v>7511</v>
      </c>
      <c r="F1631" t="s">
        <v>7512</v>
      </c>
      <c r="G1631" t="s">
        <v>7522</v>
      </c>
      <c r="H1631">
        <v>0</v>
      </c>
    </row>
    <row r="1632" spans="1:8" x14ac:dyDescent="0.25">
      <c r="A1632" t="s">
        <v>4962</v>
      </c>
      <c r="B1632" s="1" t="s">
        <v>9200</v>
      </c>
      <c r="C1632" t="s">
        <v>593</v>
      </c>
      <c r="D1632" t="s">
        <v>2917</v>
      </c>
      <c r="E1632" t="s">
        <v>7511</v>
      </c>
      <c r="F1632" t="s">
        <v>7512</v>
      </c>
      <c r="G1632" t="s">
        <v>7522</v>
      </c>
      <c r="H1632">
        <v>0</v>
      </c>
    </row>
    <row r="1633" spans="1:8" x14ac:dyDescent="0.25">
      <c r="A1633" t="s">
        <v>4962</v>
      </c>
      <c r="B1633" s="1" t="s">
        <v>9201</v>
      </c>
      <c r="C1633" t="s">
        <v>594</v>
      </c>
      <c r="D1633" t="s">
        <v>2918</v>
      </c>
      <c r="E1633" t="s">
        <v>7511</v>
      </c>
      <c r="F1633" t="s">
        <v>7512</v>
      </c>
      <c r="G1633" t="s">
        <v>7522</v>
      </c>
      <c r="H1633">
        <v>0</v>
      </c>
    </row>
    <row r="1634" spans="1:8" x14ac:dyDescent="0.25">
      <c r="A1634" t="s">
        <v>4962</v>
      </c>
      <c r="B1634" s="1" t="s">
        <v>9202</v>
      </c>
      <c r="C1634" t="s">
        <v>595</v>
      </c>
      <c r="D1634" t="s">
        <v>2919</v>
      </c>
      <c r="E1634" t="s">
        <v>7511</v>
      </c>
      <c r="F1634" t="s">
        <v>7512</v>
      </c>
      <c r="G1634" t="s">
        <v>7522</v>
      </c>
      <c r="H1634">
        <v>0</v>
      </c>
    </row>
    <row r="1635" spans="1:8" x14ac:dyDescent="0.25">
      <c r="A1635" t="s">
        <v>4962</v>
      </c>
      <c r="B1635" s="1" t="s">
        <v>9203</v>
      </c>
      <c r="C1635" t="s">
        <v>596</v>
      </c>
      <c r="D1635" t="s">
        <v>2920</v>
      </c>
      <c r="E1635" t="s">
        <v>7511</v>
      </c>
      <c r="F1635" t="s">
        <v>7512</v>
      </c>
      <c r="G1635" t="s">
        <v>7522</v>
      </c>
      <c r="H1635">
        <v>0</v>
      </c>
    </row>
    <row r="1636" spans="1:8" x14ac:dyDescent="0.25">
      <c r="A1636" t="s">
        <v>4962</v>
      </c>
      <c r="B1636" s="1" t="s">
        <v>9204</v>
      </c>
      <c r="C1636" t="s">
        <v>597</v>
      </c>
      <c r="D1636" t="s">
        <v>2921</v>
      </c>
      <c r="E1636" t="s">
        <v>7511</v>
      </c>
      <c r="F1636" t="s">
        <v>7512</v>
      </c>
      <c r="G1636" t="s">
        <v>7522</v>
      </c>
      <c r="H1636">
        <v>0</v>
      </c>
    </row>
    <row r="1637" spans="1:8" x14ac:dyDescent="0.25">
      <c r="A1637" t="s">
        <v>4962</v>
      </c>
      <c r="B1637" s="1" t="s">
        <v>9205</v>
      </c>
      <c r="C1637" t="s">
        <v>598</v>
      </c>
      <c r="D1637" t="s">
        <v>2922</v>
      </c>
      <c r="E1637" t="s">
        <v>7511</v>
      </c>
      <c r="F1637" t="s">
        <v>7512</v>
      </c>
      <c r="G1637" t="s">
        <v>7522</v>
      </c>
      <c r="H1637">
        <v>0</v>
      </c>
    </row>
    <row r="1638" spans="1:8" x14ac:dyDescent="0.25">
      <c r="A1638" t="s">
        <v>4962</v>
      </c>
      <c r="B1638" s="1" t="s">
        <v>9206</v>
      </c>
      <c r="C1638" t="s">
        <v>599</v>
      </c>
      <c r="D1638" t="s">
        <v>2923</v>
      </c>
      <c r="E1638" t="s">
        <v>9207</v>
      </c>
      <c r="F1638" t="s">
        <v>7512</v>
      </c>
      <c r="G1638" t="s">
        <v>7522</v>
      </c>
      <c r="H1638">
        <v>0</v>
      </c>
    </row>
    <row r="1639" spans="1:8" x14ac:dyDescent="0.25">
      <c r="A1639" t="s">
        <v>4962</v>
      </c>
      <c r="B1639" s="1" t="s">
        <v>9208</v>
      </c>
      <c r="C1639" t="s">
        <v>600</v>
      </c>
      <c r="D1639" t="s">
        <v>2925</v>
      </c>
      <c r="E1639" t="s">
        <v>7511</v>
      </c>
      <c r="F1639" t="s">
        <v>7512</v>
      </c>
      <c r="G1639" t="s">
        <v>7522</v>
      </c>
      <c r="H1639">
        <v>0</v>
      </c>
    </row>
    <row r="1640" spans="1:8" x14ac:dyDescent="0.25">
      <c r="A1640" t="s">
        <v>4962</v>
      </c>
      <c r="B1640" s="1" t="s">
        <v>9209</v>
      </c>
      <c r="C1640" t="s">
        <v>601</v>
      </c>
      <c r="D1640" t="s">
        <v>2926</v>
      </c>
      <c r="E1640" t="s">
        <v>7511</v>
      </c>
      <c r="F1640" t="s">
        <v>7512</v>
      </c>
      <c r="G1640" t="s">
        <v>7522</v>
      </c>
      <c r="H1640">
        <v>0</v>
      </c>
    </row>
    <row r="1641" spans="1:8" x14ac:dyDescent="0.25">
      <c r="A1641" t="s">
        <v>4962</v>
      </c>
      <c r="B1641" s="1" t="s">
        <v>9210</v>
      </c>
      <c r="C1641" t="s">
        <v>602</v>
      </c>
      <c r="D1641" t="s">
        <v>2927</v>
      </c>
      <c r="E1641" t="s">
        <v>7511</v>
      </c>
      <c r="F1641" t="s">
        <v>7512</v>
      </c>
      <c r="G1641" t="s">
        <v>7522</v>
      </c>
      <c r="H1641">
        <v>0</v>
      </c>
    </row>
    <row r="1642" spans="1:8" x14ac:dyDescent="0.25">
      <c r="A1642" t="s">
        <v>4962</v>
      </c>
      <c r="B1642" s="1" t="s">
        <v>9211</v>
      </c>
      <c r="C1642" t="s">
        <v>603</v>
      </c>
      <c r="D1642" t="s">
        <v>2928</v>
      </c>
      <c r="E1642" t="s">
        <v>7511</v>
      </c>
      <c r="F1642" t="s">
        <v>7512</v>
      </c>
      <c r="G1642" t="s">
        <v>7522</v>
      </c>
      <c r="H1642">
        <v>0</v>
      </c>
    </row>
    <row r="1643" spans="1:8" x14ac:dyDescent="0.25">
      <c r="A1643" t="s">
        <v>4962</v>
      </c>
      <c r="B1643" s="1" t="s">
        <v>9212</v>
      </c>
      <c r="C1643" t="s">
        <v>604</v>
      </c>
      <c r="D1643" t="s">
        <v>2929</v>
      </c>
      <c r="E1643" t="s">
        <v>7511</v>
      </c>
      <c r="F1643" t="s">
        <v>7512</v>
      </c>
      <c r="G1643" t="s">
        <v>7522</v>
      </c>
      <c r="H1643">
        <v>0</v>
      </c>
    </row>
    <row r="1644" spans="1:8" x14ac:dyDescent="0.25">
      <c r="A1644" t="s">
        <v>4962</v>
      </c>
      <c r="B1644" s="1" t="s">
        <v>9213</v>
      </c>
      <c r="C1644" t="s">
        <v>605</v>
      </c>
      <c r="D1644" t="s">
        <v>2930</v>
      </c>
      <c r="E1644" t="s">
        <v>7511</v>
      </c>
      <c r="F1644" t="s">
        <v>7512</v>
      </c>
      <c r="G1644" t="s">
        <v>7522</v>
      </c>
      <c r="H1644">
        <v>0</v>
      </c>
    </row>
    <row r="1645" spans="1:8" x14ac:dyDescent="0.25">
      <c r="A1645" t="s">
        <v>4962</v>
      </c>
      <c r="B1645" s="1" t="s">
        <v>9214</v>
      </c>
      <c r="C1645" t="s">
        <v>606</v>
      </c>
      <c r="D1645" t="s">
        <v>2931</v>
      </c>
      <c r="E1645" t="s">
        <v>7511</v>
      </c>
      <c r="F1645" t="s">
        <v>7512</v>
      </c>
      <c r="G1645" t="s">
        <v>7522</v>
      </c>
      <c r="H1645">
        <v>0</v>
      </c>
    </row>
    <row r="1646" spans="1:8" x14ac:dyDescent="0.25">
      <c r="A1646" t="s">
        <v>4962</v>
      </c>
      <c r="B1646" s="1" t="s">
        <v>9215</v>
      </c>
      <c r="C1646" t="s">
        <v>607</v>
      </c>
      <c r="D1646" t="s">
        <v>2932</v>
      </c>
      <c r="E1646" t="s">
        <v>7511</v>
      </c>
      <c r="F1646" t="s">
        <v>7512</v>
      </c>
      <c r="G1646" t="s">
        <v>7522</v>
      </c>
      <c r="H1646">
        <v>0</v>
      </c>
    </row>
    <row r="1647" spans="1:8" x14ac:dyDescent="0.25">
      <c r="A1647" t="s">
        <v>4962</v>
      </c>
      <c r="B1647" s="1" t="s">
        <v>9216</v>
      </c>
      <c r="C1647" t="s">
        <v>608</v>
      </c>
      <c r="D1647" t="s">
        <v>2933</v>
      </c>
      <c r="E1647" t="s">
        <v>7511</v>
      </c>
      <c r="F1647" t="s">
        <v>7512</v>
      </c>
      <c r="G1647" t="s">
        <v>7522</v>
      </c>
      <c r="H1647">
        <v>0</v>
      </c>
    </row>
    <row r="1648" spans="1:8" x14ac:dyDescent="0.25">
      <c r="A1648" t="s">
        <v>4962</v>
      </c>
      <c r="B1648" s="1" t="s">
        <v>9217</v>
      </c>
      <c r="C1648" t="s">
        <v>609</v>
      </c>
      <c r="D1648" t="s">
        <v>2934</v>
      </c>
      <c r="E1648" t="s">
        <v>7511</v>
      </c>
      <c r="F1648" t="s">
        <v>7512</v>
      </c>
      <c r="G1648" t="s">
        <v>7522</v>
      </c>
      <c r="H1648">
        <v>0</v>
      </c>
    </row>
    <row r="1649" spans="1:8" x14ac:dyDescent="0.25">
      <c r="A1649" t="s">
        <v>4962</v>
      </c>
      <c r="B1649" s="1" t="s">
        <v>9218</v>
      </c>
      <c r="C1649" t="s">
        <v>610</v>
      </c>
      <c r="D1649" t="s">
        <v>2935</v>
      </c>
      <c r="E1649" t="s">
        <v>7511</v>
      </c>
      <c r="F1649" t="s">
        <v>7512</v>
      </c>
      <c r="G1649" t="s">
        <v>7522</v>
      </c>
      <c r="H1649">
        <v>0</v>
      </c>
    </row>
    <row r="1650" spans="1:8" x14ac:dyDescent="0.25">
      <c r="A1650" t="s">
        <v>4962</v>
      </c>
      <c r="B1650" s="1" t="s">
        <v>9219</v>
      </c>
      <c r="C1650" t="s">
        <v>611</v>
      </c>
      <c r="D1650" t="s">
        <v>2936</v>
      </c>
      <c r="E1650" t="s">
        <v>7511</v>
      </c>
      <c r="F1650" t="s">
        <v>7512</v>
      </c>
      <c r="G1650" t="s">
        <v>7522</v>
      </c>
      <c r="H1650">
        <v>0</v>
      </c>
    </row>
    <row r="1651" spans="1:8" x14ac:dyDescent="0.25">
      <c r="A1651" t="s">
        <v>4962</v>
      </c>
      <c r="B1651" s="1" t="s">
        <v>9220</v>
      </c>
      <c r="C1651" t="s">
        <v>612</v>
      </c>
      <c r="D1651" t="s">
        <v>2937</v>
      </c>
      <c r="E1651" t="s">
        <v>7511</v>
      </c>
      <c r="F1651" t="s">
        <v>7512</v>
      </c>
      <c r="G1651" t="s">
        <v>7522</v>
      </c>
      <c r="H1651">
        <v>0</v>
      </c>
    </row>
    <row r="1652" spans="1:8" x14ac:dyDescent="0.25">
      <c r="A1652" t="s">
        <v>4962</v>
      </c>
      <c r="B1652" s="1" t="s">
        <v>9221</v>
      </c>
      <c r="C1652" t="s">
        <v>613</v>
      </c>
      <c r="D1652" t="s">
        <v>2938</v>
      </c>
      <c r="E1652" t="s">
        <v>8378</v>
      </c>
      <c r="F1652" t="s">
        <v>7512</v>
      </c>
      <c r="G1652" t="s">
        <v>7522</v>
      </c>
      <c r="H1652">
        <v>0</v>
      </c>
    </row>
    <row r="1653" spans="1:8" x14ac:dyDescent="0.25">
      <c r="A1653" t="s">
        <v>4962</v>
      </c>
      <c r="B1653" s="1" t="s">
        <v>9222</v>
      </c>
      <c r="C1653" t="s">
        <v>614</v>
      </c>
      <c r="D1653" t="s">
        <v>2939</v>
      </c>
      <c r="E1653" t="s">
        <v>8378</v>
      </c>
      <c r="F1653" t="s">
        <v>7512</v>
      </c>
      <c r="G1653" t="s">
        <v>7522</v>
      </c>
      <c r="H1653">
        <v>0</v>
      </c>
    </row>
    <row r="1654" spans="1:8" x14ac:dyDescent="0.25">
      <c r="A1654" t="s">
        <v>4962</v>
      </c>
      <c r="B1654" s="1" t="s">
        <v>9223</v>
      </c>
      <c r="C1654" t="s">
        <v>615</v>
      </c>
      <c r="D1654" t="s">
        <v>2941</v>
      </c>
      <c r="E1654" t="s">
        <v>7511</v>
      </c>
      <c r="F1654" t="s">
        <v>7512</v>
      </c>
      <c r="G1654" t="s">
        <v>7522</v>
      </c>
      <c r="H1654">
        <v>0</v>
      </c>
    </row>
    <row r="1655" spans="1:8" x14ac:dyDescent="0.25">
      <c r="A1655" t="s">
        <v>4962</v>
      </c>
      <c r="B1655" s="1" t="s">
        <v>9224</v>
      </c>
      <c r="C1655" t="s">
        <v>616</v>
      </c>
      <c r="D1655" t="s">
        <v>2942</v>
      </c>
      <c r="E1655" t="s">
        <v>7511</v>
      </c>
      <c r="F1655" t="s">
        <v>7512</v>
      </c>
      <c r="G1655" t="s">
        <v>7522</v>
      </c>
      <c r="H1655">
        <v>0</v>
      </c>
    </row>
    <row r="1656" spans="1:8" x14ac:dyDescent="0.25">
      <c r="A1656" t="s">
        <v>4962</v>
      </c>
      <c r="B1656" s="1" t="s">
        <v>9225</v>
      </c>
      <c r="C1656" t="s">
        <v>617</v>
      </c>
      <c r="D1656" t="s">
        <v>2943</v>
      </c>
      <c r="E1656" t="s">
        <v>7511</v>
      </c>
      <c r="F1656" t="s">
        <v>7512</v>
      </c>
      <c r="G1656" t="s">
        <v>7522</v>
      </c>
      <c r="H1656">
        <v>0</v>
      </c>
    </row>
    <row r="1657" spans="1:8" x14ac:dyDescent="0.25">
      <c r="A1657" t="s">
        <v>4962</v>
      </c>
      <c r="B1657" s="1" t="s">
        <v>9226</v>
      </c>
      <c r="C1657" t="s">
        <v>618</v>
      </c>
      <c r="D1657" t="s">
        <v>2944</v>
      </c>
      <c r="E1657" t="s">
        <v>7511</v>
      </c>
      <c r="F1657" t="s">
        <v>7512</v>
      </c>
      <c r="G1657" t="s">
        <v>7522</v>
      </c>
      <c r="H1657">
        <v>0</v>
      </c>
    </row>
    <row r="1658" spans="1:8" x14ac:dyDescent="0.25">
      <c r="A1658" t="s">
        <v>4962</v>
      </c>
      <c r="B1658" s="1" t="s">
        <v>9227</v>
      </c>
      <c r="C1658" t="s">
        <v>619</v>
      </c>
      <c r="D1658" t="s">
        <v>2945</v>
      </c>
      <c r="E1658" t="s">
        <v>7511</v>
      </c>
      <c r="F1658" t="s">
        <v>7512</v>
      </c>
      <c r="G1658" t="s">
        <v>7522</v>
      </c>
      <c r="H1658">
        <v>0</v>
      </c>
    </row>
    <row r="1659" spans="1:8" x14ac:dyDescent="0.25">
      <c r="A1659" t="s">
        <v>4962</v>
      </c>
      <c r="B1659" s="1" t="s">
        <v>9228</v>
      </c>
      <c r="C1659" t="s">
        <v>620</v>
      </c>
      <c r="D1659" t="s">
        <v>2946</v>
      </c>
      <c r="E1659" t="s">
        <v>7511</v>
      </c>
      <c r="F1659" t="s">
        <v>7512</v>
      </c>
      <c r="G1659" t="s">
        <v>7522</v>
      </c>
      <c r="H1659">
        <v>0</v>
      </c>
    </row>
    <row r="1660" spans="1:8" x14ac:dyDescent="0.25">
      <c r="A1660" t="s">
        <v>4962</v>
      </c>
      <c r="B1660" s="1" t="s">
        <v>9229</v>
      </c>
      <c r="C1660" t="s">
        <v>621</v>
      </c>
      <c r="D1660" t="s">
        <v>2947</v>
      </c>
      <c r="E1660" t="s">
        <v>7511</v>
      </c>
      <c r="F1660" t="s">
        <v>7512</v>
      </c>
      <c r="G1660" t="s">
        <v>7522</v>
      </c>
      <c r="H1660">
        <v>0</v>
      </c>
    </row>
    <row r="1661" spans="1:8" x14ac:dyDescent="0.25">
      <c r="A1661" t="s">
        <v>4962</v>
      </c>
      <c r="B1661" s="1" t="s">
        <v>9230</v>
      </c>
      <c r="C1661" t="s">
        <v>622</v>
      </c>
      <c r="D1661" t="s">
        <v>2948</v>
      </c>
      <c r="E1661" t="s">
        <v>7511</v>
      </c>
      <c r="F1661" t="s">
        <v>7512</v>
      </c>
      <c r="G1661" t="s">
        <v>7522</v>
      </c>
      <c r="H1661">
        <v>0</v>
      </c>
    </row>
    <row r="1662" spans="1:8" x14ac:dyDescent="0.25">
      <c r="A1662" t="s">
        <v>4962</v>
      </c>
      <c r="B1662" s="1" t="s">
        <v>9231</v>
      </c>
      <c r="C1662" t="s">
        <v>623</v>
      </c>
      <c r="D1662" t="s">
        <v>2949</v>
      </c>
      <c r="E1662" t="s">
        <v>7511</v>
      </c>
      <c r="F1662" t="s">
        <v>7512</v>
      </c>
      <c r="G1662" t="s">
        <v>7522</v>
      </c>
      <c r="H1662">
        <v>0</v>
      </c>
    </row>
    <row r="1663" spans="1:8" x14ac:dyDescent="0.25">
      <c r="A1663" t="s">
        <v>4962</v>
      </c>
      <c r="B1663" s="1" t="s">
        <v>9232</v>
      </c>
      <c r="C1663" t="s">
        <v>624</v>
      </c>
      <c r="D1663" t="s">
        <v>2950</v>
      </c>
      <c r="E1663" t="s">
        <v>7511</v>
      </c>
      <c r="F1663" t="s">
        <v>7512</v>
      </c>
      <c r="G1663" t="s">
        <v>7522</v>
      </c>
      <c r="H1663">
        <v>0</v>
      </c>
    </row>
    <row r="1664" spans="1:8" x14ac:dyDescent="0.25">
      <c r="A1664" t="s">
        <v>4962</v>
      </c>
      <c r="B1664" s="1" t="s">
        <v>9233</v>
      </c>
      <c r="C1664" t="s">
        <v>625</v>
      </c>
      <c r="D1664" t="s">
        <v>2951</v>
      </c>
      <c r="E1664" t="s">
        <v>7511</v>
      </c>
      <c r="F1664" t="s">
        <v>7512</v>
      </c>
      <c r="G1664" t="s">
        <v>7522</v>
      </c>
      <c r="H1664">
        <v>0</v>
      </c>
    </row>
    <row r="1665" spans="1:8" x14ac:dyDescent="0.25">
      <c r="A1665" t="s">
        <v>4962</v>
      </c>
      <c r="B1665" s="1" t="s">
        <v>9234</v>
      </c>
      <c r="C1665" t="s">
        <v>626</v>
      </c>
      <c r="D1665" t="s">
        <v>2952</v>
      </c>
      <c r="E1665" t="s">
        <v>7511</v>
      </c>
      <c r="F1665" t="s">
        <v>7512</v>
      </c>
      <c r="G1665" t="s">
        <v>7522</v>
      </c>
      <c r="H1665">
        <v>0</v>
      </c>
    </row>
    <row r="1666" spans="1:8" x14ac:dyDescent="0.25">
      <c r="A1666" t="s">
        <v>4962</v>
      </c>
      <c r="B1666" s="1" t="s">
        <v>9235</v>
      </c>
      <c r="C1666" t="s">
        <v>627</v>
      </c>
      <c r="D1666" t="s">
        <v>2953</v>
      </c>
      <c r="E1666" t="s">
        <v>7511</v>
      </c>
      <c r="F1666" t="s">
        <v>7512</v>
      </c>
      <c r="G1666" t="s">
        <v>7522</v>
      </c>
      <c r="H1666">
        <v>0</v>
      </c>
    </row>
    <row r="1667" spans="1:8" x14ac:dyDescent="0.25">
      <c r="A1667" t="s">
        <v>4962</v>
      </c>
      <c r="B1667" s="1" t="s">
        <v>9236</v>
      </c>
      <c r="C1667" t="s">
        <v>628</v>
      </c>
      <c r="D1667" t="s">
        <v>2954</v>
      </c>
      <c r="E1667" t="s">
        <v>8378</v>
      </c>
      <c r="F1667" t="s">
        <v>7512</v>
      </c>
      <c r="G1667" t="s">
        <v>7522</v>
      </c>
      <c r="H1667">
        <v>0</v>
      </c>
    </row>
    <row r="1668" spans="1:8" x14ac:dyDescent="0.25">
      <c r="A1668" t="s">
        <v>4962</v>
      </c>
      <c r="B1668" s="1" t="s">
        <v>9237</v>
      </c>
      <c r="C1668" t="s">
        <v>629</v>
      </c>
      <c r="D1668" t="s">
        <v>2955</v>
      </c>
      <c r="E1668" t="s">
        <v>8378</v>
      </c>
      <c r="F1668" t="s">
        <v>7512</v>
      </c>
      <c r="G1668" t="s">
        <v>7522</v>
      </c>
      <c r="H1668">
        <v>0</v>
      </c>
    </row>
    <row r="1669" spans="1:8" x14ac:dyDescent="0.25">
      <c r="A1669" t="s">
        <v>4962</v>
      </c>
      <c r="B1669" s="1" t="s">
        <v>9238</v>
      </c>
      <c r="C1669" t="s">
        <v>630</v>
      </c>
      <c r="D1669" t="s">
        <v>2957</v>
      </c>
      <c r="E1669" t="s">
        <v>7511</v>
      </c>
      <c r="F1669" t="s">
        <v>7512</v>
      </c>
      <c r="G1669" t="s">
        <v>7522</v>
      </c>
      <c r="H1669">
        <v>0</v>
      </c>
    </row>
    <row r="1670" spans="1:8" x14ac:dyDescent="0.25">
      <c r="A1670" t="s">
        <v>4962</v>
      </c>
      <c r="B1670" s="1" t="s">
        <v>9239</v>
      </c>
      <c r="C1670" t="s">
        <v>631</v>
      </c>
      <c r="D1670" t="s">
        <v>2958</v>
      </c>
      <c r="E1670" t="s">
        <v>7511</v>
      </c>
      <c r="F1670" t="s">
        <v>7512</v>
      </c>
      <c r="G1670" t="s">
        <v>7522</v>
      </c>
      <c r="H1670">
        <v>0</v>
      </c>
    </row>
    <row r="1671" spans="1:8" x14ac:dyDescent="0.25">
      <c r="A1671" t="s">
        <v>4962</v>
      </c>
      <c r="B1671" s="1" t="s">
        <v>9240</v>
      </c>
      <c r="C1671" t="s">
        <v>632</v>
      </c>
      <c r="D1671" t="s">
        <v>2959</v>
      </c>
      <c r="E1671" t="s">
        <v>7511</v>
      </c>
      <c r="F1671" t="s">
        <v>7512</v>
      </c>
      <c r="G1671" t="s">
        <v>7522</v>
      </c>
      <c r="H1671">
        <v>0</v>
      </c>
    </row>
    <row r="1672" spans="1:8" x14ac:dyDescent="0.25">
      <c r="A1672" t="s">
        <v>4962</v>
      </c>
      <c r="B1672" s="1" t="s">
        <v>9241</v>
      </c>
      <c r="C1672" t="s">
        <v>633</v>
      </c>
      <c r="D1672" t="s">
        <v>2960</v>
      </c>
      <c r="E1672" t="s">
        <v>7511</v>
      </c>
      <c r="F1672" t="s">
        <v>7512</v>
      </c>
      <c r="G1672" t="s">
        <v>7522</v>
      </c>
      <c r="H1672">
        <v>0</v>
      </c>
    </row>
    <row r="1673" spans="1:8" x14ac:dyDescent="0.25">
      <c r="A1673" t="s">
        <v>4962</v>
      </c>
      <c r="B1673" s="1" t="s">
        <v>9242</v>
      </c>
      <c r="C1673" t="s">
        <v>634</v>
      </c>
      <c r="D1673" t="s">
        <v>2961</v>
      </c>
      <c r="E1673" t="s">
        <v>7511</v>
      </c>
      <c r="F1673" t="s">
        <v>7512</v>
      </c>
      <c r="G1673" t="s">
        <v>7522</v>
      </c>
      <c r="H1673">
        <v>0</v>
      </c>
    </row>
    <row r="1674" spans="1:8" x14ac:dyDescent="0.25">
      <c r="A1674" t="s">
        <v>4962</v>
      </c>
      <c r="B1674" s="1" t="s">
        <v>9243</v>
      </c>
      <c r="C1674" t="s">
        <v>635</v>
      </c>
      <c r="D1674" t="s">
        <v>2962</v>
      </c>
      <c r="E1674" t="s">
        <v>7511</v>
      </c>
      <c r="F1674" t="s">
        <v>7512</v>
      </c>
      <c r="G1674" t="s">
        <v>7522</v>
      </c>
      <c r="H1674">
        <v>0</v>
      </c>
    </row>
    <row r="1675" spans="1:8" x14ac:dyDescent="0.25">
      <c r="A1675" t="s">
        <v>4962</v>
      </c>
      <c r="B1675" s="1" t="s">
        <v>9244</v>
      </c>
      <c r="C1675" t="s">
        <v>636</v>
      </c>
      <c r="D1675" t="s">
        <v>2963</v>
      </c>
      <c r="E1675" t="s">
        <v>7511</v>
      </c>
      <c r="F1675" t="s">
        <v>7512</v>
      </c>
      <c r="G1675" t="s">
        <v>7522</v>
      </c>
      <c r="H1675">
        <v>0</v>
      </c>
    </row>
    <row r="1676" spans="1:8" x14ac:dyDescent="0.25">
      <c r="A1676" t="s">
        <v>4962</v>
      </c>
      <c r="B1676" s="1" t="s">
        <v>9245</v>
      </c>
      <c r="C1676" t="s">
        <v>637</v>
      </c>
      <c r="D1676" t="s">
        <v>2964</v>
      </c>
      <c r="E1676" t="s">
        <v>7511</v>
      </c>
      <c r="F1676" t="s">
        <v>7512</v>
      </c>
      <c r="G1676" t="s">
        <v>7522</v>
      </c>
      <c r="H1676">
        <v>0</v>
      </c>
    </row>
    <row r="1677" spans="1:8" x14ac:dyDescent="0.25">
      <c r="A1677" t="s">
        <v>4962</v>
      </c>
      <c r="B1677" s="1" t="s">
        <v>9246</v>
      </c>
      <c r="C1677" t="s">
        <v>638</v>
      </c>
      <c r="D1677" t="s">
        <v>2965</v>
      </c>
      <c r="E1677" t="s">
        <v>7511</v>
      </c>
      <c r="F1677" t="s">
        <v>7512</v>
      </c>
      <c r="G1677" t="s">
        <v>7522</v>
      </c>
      <c r="H1677">
        <v>0</v>
      </c>
    </row>
    <row r="1678" spans="1:8" x14ac:dyDescent="0.25">
      <c r="A1678" t="s">
        <v>4962</v>
      </c>
      <c r="B1678" s="1" t="s">
        <v>9247</v>
      </c>
      <c r="C1678" t="s">
        <v>639</v>
      </c>
      <c r="D1678" t="s">
        <v>2966</v>
      </c>
      <c r="E1678" t="s">
        <v>7511</v>
      </c>
      <c r="F1678" t="s">
        <v>7512</v>
      </c>
      <c r="G1678" t="s">
        <v>7522</v>
      </c>
      <c r="H1678">
        <v>0</v>
      </c>
    </row>
    <row r="1679" spans="1:8" x14ac:dyDescent="0.25">
      <c r="A1679" t="s">
        <v>4962</v>
      </c>
      <c r="B1679" s="1" t="s">
        <v>9248</v>
      </c>
      <c r="C1679" t="s">
        <v>640</v>
      </c>
      <c r="D1679" t="s">
        <v>2967</v>
      </c>
      <c r="E1679" t="s">
        <v>7511</v>
      </c>
      <c r="F1679" t="s">
        <v>7512</v>
      </c>
      <c r="G1679" t="s">
        <v>7522</v>
      </c>
      <c r="H1679">
        <v>0</v>
      </c>
    </row>
    <row r="1680" spans="1:8" x14ac:dyDescent="0.25">
      <c r="A1680" t="s">
        <v>4962</v>
      </c>
      <c r="B1680" s="1" t="s">
        <v>9249</v>
      </c>
      <c r="C1680" t="s">
        <v>641</v>
      </c>
      <c r="D1680" t="s">
        <v>2968</v>
      </c>
      <c r="E1680" t="s">
        <v>7511</v>
      </c>
      <c r="F1680" t="s">
        <v>7512</v>
      </c>
      <c r="G1680" t="s">
        <v>7522</v>
      </c>
      <c r="H1680">
        <v>0</v>
      </c>
    </row>
    <row r="1681" spans="1:8" x14ac:dyDescent="0.25">
      <c r="A1681" t="s">
        <v>4962</v>
      </c>
      <c r="B1681" s="1" t="s">
        <v>9250</v>
      </c>
      <c r="C1681" t="s">
        <v>642</v>
      </c>
      <c r="D1681" t="s">
        <v>2969</v>
      </c>
      <c r="E1681" t="s">
        <v>8378</v>
      </c>
      <c r="F1681" t="s">
        <v>7512</v>
      </c>
      <c r="G1681" t="s">
        <v>7522</v>
      </c>
      <c r="H1681">
        <v>0</v>
      </c>
    </row>
    <row r="1682" spans="1:8" x14ac:dyDescent="0.25">
      <c r="A1682" t="s">
        <v>4962</v>
      </c>
      <c r="B1682" s="1" t="s">
        <v>9251</v>
      </c>
      <c r="C1682" t="s">
        <v>643</v>
      </c>
      <c r="D1682" t="s">
        <v>2970</v>
      </c>
      <c r="E1682" t="s">
        <v>7511</v>
      </c>
      <c r="F1682" t="s">
        <v>7512</v>
      </c>
      <c r="G1682" t="s">
        <v>7522</v>
      </c>
      <c r="H1682">
        <v>0</v>
      </c>
    </row>
    <row r="1683" spans="1:8" x14ac:dyDescent="0.25">
      <c r="A1683" t="s">
        <v>4962</v>
      </c>
      <c r="B1683" s="1" t="s">
        <v>9252</v>
      </c>
      <c r="C1683" t="s">
        <v>644</v>
      </c>
      <c r="D1683" t="s">
        <v>2971</v>
      </c>
      <c r="E1683" t="s">
        <v>7511</v>
      </c>
      <c r="F1683" t="s">
        <v>7512</v>
      </c>
      <c r="G1683" t="s">
        <v>7522</v>
      </c>
      <c r="H1683">
        <v>0</v>
      </c>
    </row>
    <row r="1684" spans="1:8" x14ac:dyDescent="0.25">
      <c r="A1684" t="s">
        <v>4962</v>
      </c>
      <c r="B1684" s="1" t="s">
        <v>9253</v>
      </c>
      <c r="C1684" t="s">
        <v>645</v>
      </c>
      <c r="D1684" t="s">
        <v>2972</v>
      </c>
      <c r="E1684" t="s">
        <v>7511</v>
      </c>
      <c r="F1684" t="s">
        <v>7512</v>
      </c>
      <c r="G1684" t="s">
        <v>7522</v>
      </c>
      <c r="H1684">
        <v>0</v>
      </c>
    </row>
    <row r="1685" spans="1:8" x14ac:dyDescent="0.25">
      <c r="A1685" t="s">
        <v>4962</v>
      </c>
      <c r="B1685" s="1" t="s">
        <v>9254</v>
      </c>
      <c r="C1685" t="s">
        <v>646</v>
      </c>
      <c r="D1685" t="s">
        <v>2973</v>
      </c>
      <c r="E1685" t="s">
        <v>7511</v>
      </c>
      <c r="F1685" t="s">
        <v>7512</v>
      </c>
      <c r="G1685" t="s">
        <v>7522</v>
      </c>
      <c r="H1685">
        <v>0</v>
      </c>
    </row>
    <row r="1686" spans="1:8" x14ac:dyDescent="0.25">
      <c r="A1686" t="s">
        <v>4962</v>
      </c>
      <c r="B1686" s="1" t="s">
        <v>9255</v>
      </c>
      <c r="C1686" t="s">
        <v>647</v>
      </c>
      <c r="D1686" t="s">
        <v>2974</v>
      </c>
      <c r="E1686" t="s">
        <v>7511</v>
      </c>
      <c r="F1686" t="s">
        <v>7512</v>
      </c>
      <c r="G1686" t="s">
        <v>7522</v>
      </c>
      <c r="H1686">
        <v>0</v>
      </c>
    </row>
    <row r="1687" spans="1:8" x14ac:dyDescent="0.25">
      <c r="A1687" t="s">
        <v>4962</v>
      </c>
      <c r="B1687" s="1" t="s">
        <v>9256</v>
      </c>
      <c r="C1687" t="s">
        <v>648</v>
      </c>
      <c r="D1687" t="s">
        <v>2975</v>
      </c>
      <c r="E1687" t="s">
        <v>7511</v>
      </c>
      <c r="F1687" t="s">
        <v>7512</v>
      </c>
      <c r="G1687" t="s">
        <v>7522</v>
      </c>
      <c r="H1687">
        <v>0</v>
      </c>
    </row>
    <row r="1688" spans="1:8" x14ac:dyDescent="0.25">
      <c r="A1688" t="s">
        <v>4962</v>
      </c>
      <c r="B1688" s="1" t="s">
        <v>9257</v>
      </c>
      <c r="C1688" t="s">
        <v>649</v>
      </c>
      <c r="D1688" t="s">
        <v>2976</v>
      </c>
      <c r="E1688" t="s">
        <v>7511</v>
      </c>
      <c r="F1688" t="s">
        <v>7512</v>
      </c>
      <c r="G1688" t="s">
        <v>7522</v>
      </c>
      <c r="H1688">
        <v>0</v>
      </c>
    </row>
    <row r="1689" spans="1:8" x14ac:dyDescent="0.25">
      <c r="A1689" t="s">
        <v>4962</v>
      </c>
      <c r="B1689" s="1" t="s">
        <v>9258</v>
      </c>
      <c r="C1689" t="s">
        <v>650</v>
      </c>
      <c r="D1689" t="s">
        <v>2977</v>
      </c>
      <c r="E1689" t="s">
        <v>7511</v>
      </c>
      <c r="F1689" t="s">
        <v>7512</v>
      </c>
      <c r="G1689" t="s">
        <v>7522</v>
      </c>
      <c r="H1689">
        <v>0</v>
      </c>
    </row>
    <row r="1690" spans="1:8" x14ac:dyDescent="0.25">
      <c r="A1690" t="s">
        <v>4962</v>
      </c>
      <c r="B1690" s="1" t="s">
        <v>9259</v>
      </c>
      <c r="C1690" t="s">
        <v>651</v>
      </c>
      <c r="D1690" t="s">
        <v>2978</v>
      </c>
      <c r="E1690" t="s">
        <v>7511</v>
      </c>
      <c r="F1690" t="s">
        <v>7512</v>
      </c>
      <c r="G1690" t="s">
        <v>7522</v>
      </c>
      <c r="H1690">
        <v>0</v>
      </c>
    </row>
    <row r="1691" spans="1:8" x14ac:dyDescent="0.25">
      <c r="A1691" t="s">
        <v>4962</v>
      </c>
      <c r="B1691" s="1" t="s">
        <v>9260</v>
      </c>
      <c r="C1691" t="s">
        <v>652</v>
      </c>
      <c r="D1691" t="s">
        <v>2979</v>
      </c>
      <c r="E1691" t="s">
        <v>7511</v>
      </c>
      <c r="F1691" t="s">
        <v>7512</v>
      </c>
      <c r="G1691" t="s">
        <v>7522</v>
      </c>
      <c r="H1691">
        <v>0</v>
      </c>
    </row>
    <row r="1692" spans="1:8" x14ac:dyDescent="0.25">
      <c r="A1692" t="s">
        <v>4962</v>
      </c>
      <c r="B1692" s="1" t="s">
        <v>9261</v>
      </c>
      <c r="C1692" t="s">
        <v>653</v>
      </c>
      <c r="D1692" t="s">
        <v>2980</v>
      </c>
      <c r="E1692" t="s">
        <v>8378</v>
      </c>
      <c r="F1692" t="s">
        <v>7512</v>
      </c>
      <c r="G1692" t="s">
        <v>7522</v>
      </c>
      <c r="H1692">
        <v>0</v>
      </c>
    </row>
    <row r="1693" spans="1:8" x14ac:dyDescent="0.25">
      <c r="A1693" t="s">
        <v>4962</v>
      </c>
      <c r="B1693" s="1" t="s">
        <v>9262</v>
      </c>
      <c r="C1693" t="s">
        <v>654</v>
      </c>
      <c r="D1693" t="s">
        <v>2981</v>
      </c>
      <c r="E1693" t="s">
        <v>8378</v>
      </c>
      <c r="F1693" t="s">
        <v>7512</v>
      </c>
      <c r="G1693" t="s">
        <v>7522</v>
      </c>
      <c r="H1693">
        <v>0</v>
      </c>
    </row>
    <row r="1694" spans="1:8" x14ac:dyDescent="0.25">
      <c r="A1694" t="s">
        <v>4962</v>
      </c>
      <c r="B1694" s="1" t="s">
        <v>9263</v>
      </c>
      <c r="C1694" t="s">
        <v>655</v>
      </c>
      <c r="D1694" t="s">
        <v>2983</v>
      </c>
      <c r="E1694" t="s">
        <v>7511</v>
      </c>
      <c r="F1694" t="s">
        <v>7512</v>
      </c>
      <c r="G1694" t="s">
        <v>7522</v>
      </c>
      <c r="H1694">
        <v>0</v>
      </c>
    </row>
    <row r="1695" spans="1:8" x14ac:dyDescent="0.25">
      <c r="A1695" t="s">
        <v>4962</v>
      </c>
      <c r="B1695" s="1" t="s">
        <v>9264</v>
      </c>
      <c r="C1695" t="s">
        <v>656</v>
      </c>
      <c r="D1695" t="s">
        <v>2984</v>
      </c>
      <c r="E1695" t="s">
        <v>7511</v>
      </c>
      <c r="F1695" t="s">
        <v>7512</v>
      </c>
      <c r="G1695" t="s">
        <v>7522</v>
      </c>
      <c r="H1695">
        <v>0</v>
      </c>
    </row>
    <row r="1696" spans="1:8" x14ac:dyDescent="0.25">
      <c r="A1696" t="s">
        <v>4962</v>
      </c>
      <c r="B1696" s="1" t="s">
        <v>9265</v>
      </c>
      <c r="C1696" t="s">
        <v>657</v>
      </c>
      <c r="D1696" t="s">
        <v>2985</v>
      </c>
      <c r="E1696" t="s">
        <v>7511</v>
      </c>
      <c r="F1696" t="s">
        <v>7512</v>
      </c>
      <c r="G1696" t="s">
        <v>7522</v>
      </c>
      <c r="H1696">
        <v>0</v>
      </c>
    </row>
    <row r="1697" spans="1:8" x14ac:dyDescent="0.25">
      <c r="A1697" t="s">
        <v>4962</v>
      </c>
      <c r="B1697" s="1" t="s">
        <v>9266</v>
      </c>
      <c r="C1697" t="s">
        <v>658</v>
      </c>
      <c r="D1697" t="s">
        <v>2986</v>
      </c>
      <c r="E1697" t="s">
        <v>7511</v>
      </c>
      <c r="F1697" t="s">
        <v>7512</v>
      </c>
      <c r="G1697" t="s">
        <v>7522</v>
      </c>
      <c r="H1697">
        <v>0</v>
      </c>
    </row>
    <row r="1698" spans="1:8" x14ac:dyDescent="0.25">
      <c r="A1698" t="s">
        <v>4962</v>
      </c>
      <c r="B1698" s="1" t="s">
        <v>9267</v>
      </c>
      <c r="C1698" t="s">
        <v>659</v>
      </c>
      <c r="D1698" t="s">
        <v>2987</v>
      </c>
      <c r="E1698" t="s">
        <v>7511</v>
      </c>
      <c r="F1698" t="s">
        <v>7512</v>
      </c>
      <c r="G1698" t="s">
        <v>7522</v>
      </c>
      <c r="H1698">
        <v>0</v>
      </c>
    </row>
    <row r="1699" spans="1:8" x14ac:dyDescent="0.25">
      <c r="A1699" t="s">
        <v>4962</v>
      </c>
      <c r="B1699" s="1" t="s">
        <v>9268</v>
      </c>
      <c r="C1699" t="s">
        <v>660</v>
      </c>
      <c r="D1699" t="s">
        <v>2988</v>
      </c>
      <c r="E1699" t="s">
        <v>7511</v>
      </c>
      <c r="F1699" t="s">
        <v>7512</v>
      </c>
      <c r="G1699" t="s">
        <v>7522</v>
      </c>
      <c r="H1699">
        <v>0</v>
      </c>
    </row>
    <row r="1700" spans="1:8" x14ac:dyDescent="0.25">
      <c r="A1700" t="s">
        <v>4962</v>
      </c>
      <c r="B1700" s="1" t="s">
        <v>9269</v>
      </c>
      <c r="C1700" t="s">
        <v>661</v>
      </c>
      <c r="D1700" t="s">
        <v>2989</v>
      </c>
      <c r="E1700" t="s">
        <v>7511</v>
      </c>
      <c r="F1700" t="s">
        <v>7512</v>
      </c>
      <c r="G1700" t="s">
        <v>7522</v>
      </c>
      <c r="H1700">
        <v>0</v>
      </c>
    </row>
    <row r="1701" spans="1:8" x14ac:dyDescent="0.25">
      <c r="A1701" t="s">
        <v>4962</v>
      </c>
      <c r="B1701" s="1" t="s">
        <v>9270</v>
      </c>
      <c r="C1701" t="s">
        <v>662</v>
      </c>
      <c r="D1701" t="s">
        <v>2990</v>
      </c>
      <c r="E1701" t="s">
        <v>7511</v>
      </c>
      <c r="F1701" t="s">
        <v>7512</v>
      </c>
      <c r="G1701" t="s">
        <v>7522</v>
      </c>
      <c r="H1701">
        <v>0</v>
      </c>
    </row>
    <row r="1702" spans="1:8" x14ac:dyDescent="0.25">
      <c r="A1702" t="s">
        <v>4962</v>
      </c>
      <c r="B1702" s="1" t="s">
        <v>9271</v>
      </c>
      <c r="C1702" t="s">
        <v>663</v>
      </c>
      <c r="D1702" t="s">
        <v>2991</v>
      </c>
      <c r="E1702" t="s">
        <v>7511</v>
      </c>
      <c r="F1702" t="s">
        <v>7512</v>
      </c>
      <c r="G1702" t="s">
        <v>7522</v>
      </c>
      <c r="H1702">
        <v>0</v>
      </c>
    </row>
    <row r="1703" spans="1:8" x14ac:dyDescent="0.25">
      <c r="A1703" t="s">
        <v>4962</v>
      </c>
      <c r="B1703" s="1" t="s">
        <v>9272</v>
      </c>
      <c r="C1703" t="s">
        <v>664</v>
      </c>
      <c r="D1703" t="s">
        <v>2992</v>
      </c>
      <c r="E1703" t="s">
        <v>7511</v>
      </c>
      <c r="F1703" t="s">
        <v>7512</v>
      </c>
      <c r="G1703" t="s">
        <v>7522</v>
      </c>
      <c r="H1703">
        <v>0</v>
      </c>
    </row>
    <row r="1704" spans="1:8" x14ac:dyDescent="0.25">
      <c r="A1704" t="s">
        <v>4962</v>
      </c>
      <c r="B1704" s="1" t="s">
        <v>9273</v>
      </c>
      <c r="C1704" t="s">
        <v>665</v>
      </c>
      <c r="D1704" t="s">
        <v>2993</v>
      </c>
      <c r="E1704" t="s">
        <v>7511</v>
      </c>
      <c r="F1704" t="s">
        <v>7512</v>
      </c>
      <c r="G1704" t="s">
        <v>7522</v>
      </c>
      <c r="H1704">
        <v>0</v>
      </c>
    </row>
    <row r="1705" spans="1:8" x14ac:dyDescent="0.25">
      <c r="A1705" t="s">
        <v>4962</v>
      </c>
      <c r="B1705" s="1" t="s">
        <v>9274</v>
      </c>
      <c r="C1705" t="s">
        <v>666</v>
      </c>
      <c r="D1705" t="s">
        <v>2994</v>
      </c>
      <c r="E1705" t="s">
        <v>7511</v>
      </c>
      <c r="F1705" t="s">
        <v>7512</v>
      </c>
      <c r="G1705" t="s">
        <v>7522</v>
      </c>
      <c r="H1705">
        <v>0</v>
      </c>
    </row>
    <row r="1706" spans="1:8" x14ac:dyDescent="0.25">
      <c r="A1706" t="s">
        <v>4962</v>
      </c>
      <c r="B1706" s="1" t="s">
        <v>9275</v>
      </c>
      <c r="C1706" t="s">
        <v>667</v>
      </c>
      <c r="D1706" t="s">
        <v>2995</v>
      </c>
      <c r="E1706" t="s">
        <v>7511</v>
      </c>
      <c r="F1706" t="s">
        <v>7512</v>
      </c>
      <c r="G1706" t="s">
        <v>7522</v>
      </c>
      <c r="H1706">
        <v>0</v>
      </c>
    </row>
    <row r="1707" spans="1:8" x14ac:dyDescent="0.25">
      <c r="A1707" t="s">
        <v>4962</v>
      </c>
      <c r="B1707" s="1" t="s">
        <v>9276</v>
      </c>
      <c r="C1707" t="s">
        <v>668</v>
      </c>
      <c r="D1707" t="s">
        <v>9277</v>
      </c>
      <c r="E1707" t="s">
        <v>8378</v>
      </c>
      <c r="F1707" t="s">
        <v>7512</v>
      </c>
      <c r="G1707" t="s">
        <v>7522</v>
      </c>
      <c r="H1707">
        <v>0</v>
      </c>
    </row>
    <row r="1708" spans="1:8" x14ac:dyDescent="0.25">
      <c r="A1708" t="s">
        <v>4962</v>
      </c>
      <c r="B1708" s="1" t="s">
        <v>9278</v>
      </c>
      <c r="C1708" t="s">
        <v>669</v>
      </c>
      <c r="D1708" t="s">
        <v>9279</v>
      </c>
      <c r="E1708" t="s">
        <v>7511</v>
      </c>
      <c r="F1708" t="s">
        <v>7512</v>
      </c>
      <c r="G1708" t="s">
        <v>7522</v>
      </c>
      <c r="H1708">
        <v>0</v>
      </c>
    </row>
    <row r="1709" spans="1:8" x14ac:dyDescent="0.25">
      <c r="A1709" t="s">
        <v>4962</v>
      </c>
      <c r="B1709" s="1" t="s">
        <v>9280</v>
      </c>
      <c r="C1709" t="s">
        <v>670</v>
      </c>
      <c r="D1709" t="s">
        <v>9281</v>
      </c>
      <c r="E1709" t="s">
        <v>7511</v>
      </c>
      <c r="F1709" t="s">
        <v>7512</v>
      </c>
      <c r="G1709" t="s">
        <v>7522</v>
      </c>
      <c r="H1709">
        <v>0</v>
      </c>
    </row>
    <row r="1710" spans="1:8" x14ac:dyDescent="0.25">
      <c r="A1710" t="s">
        <v>4962</v>
      </c>
      <c r="B1710" s="1" t="s">
        <v>9282</v>
      </c>
      <c r="C1710" t="s">
        <v>671</v>
      </c>
      <c r="D1710" t="s">
        <v>9283</v>
      </c>
      <c r="E1710" t="s">
        <v>7511</v>
      </c>
      <c r="F1710" t="s">
        <v>7512</v>
      </c>
      <c r="G1710" t="s">
        <v>7522</v>
      </c>
      <c r="H1710">
        <v>0</v>
      </c>
    </row>
    <row r="1711" spans="1:8" x14ac:dyDescent="0.25">
      <c r="A1711" t="s">
        <v>4962</v>
      </c>
      <c r="B1711" s="1" t="s">
        <v>9284</v>
      </c>
      <c r="C1711" t="s">
        <v>672</v>
      </c>
      <c r="D1711" t="s">
        <v>9285</v>
      </c>
      <c r="E1711" t="s">
        <v>7511</v>
      </c>
      <c r="F1711" t="s">
        <v>7512</v>
      </c>
      <c r="G1711" t="s">
        <v>7522</v>
      </c>
      <c r="H1711">
        <v>0</v>
      </c>
    </row>
    <row r="1712" spans="1:8" x14ac:dyDescent="0.25">
      <c r="A1712" t="s">
        <v>4962</v>
      </c>
      <c r="B1712" s="1" t="s">
        <v>9286</v>
      </c>
      <c r="C1712" t="s">
        <v>673</v>
      </c>
      <c r="D1712" t="s">
        <v>9287</v>
      </c>
      <c r="E1712" t="s">
        <v>7511</v>
      </c>
      <c r="F1712" t="s">
        <v>7512</v>
      </c>
      <c r="G1712" t="s">
        <v>7522</v>
      </c>
      <c r="H1712">
        <v>0</v>
      </c>
    </row>
    <row r="1713" spans="1:8" x14ac:dyDescent="0.25">
      <c r="A1713" t="s">
        <v>4962</v>
      </c>
      <c r="B1713" s="1" t="s">
        <v>9288</v>
      </c>
      <c r="C1713" t="s">
        <v>674</v>
      </c>
      <c r="D1713" t="s">
        <v>9289</v>
      </c>
      <c r="E1713" t="s">
        <v>7511</v>
      </c>
      <c r="F1713" t="s">
        <v>7512</v>
      </c>
      <c r="G1713" t="s">
        <v>7522</v>
      </c>
      <c r="H1713">
        <v>0</v>
      </c>
    </row>
    <row r="1714" spans="1:8" x14ac:dyDescent="0.25">
      <c r="A1714" t="s">
        <v>4962</v>
      </c>
      <c r="B1714" s="1" t="s">
        <v>9290</v>
      </c>
      <c r="C1714" t="s">
        <v>675</v>
      </c>
      <c r="D1714" t="s">
        <v>9291</v>
      </c>
      <c r="E1714" t="s">
        <v>7511</v>
      </c>
      <c r="F1714" t="s">
        <v>7512</v>
      </c>
      <c r="G1714" t="s">
        <v>7522</v>
      </c>
      <c r="H1714">
        <v>0</v>
      </c>
    </row>
    <row r="1715" spans="1:8" x14ac:dyDescent="0.25">
      <c r="A1715" t="s">
        <v>4962</v>
      </c>
      <c r="B1715" s="1" t="s">
        <v>9292</v>
      </c>
      <c r="C1715" t="s">
        <v>18</v>
      </c>
      <c r="D1715" t="s">
        <v>2419</v>
      </c>
      <c r="E1715" t="s">
        <v>7547</v>
      </c>
      <c r="F1715" t="s">
        <v>7515</v>
      </c>
      <c r="G1715" t="s">
        <v>4999</v>
      </c>
      <c r="H1715">
        <v>0</v>
      </c>
    </row>
    <row r="1716" spans="1:8" x14ac:dyDescent="0.25">
      <c r="A1716" t="s">
        <v>4962</v>
      </c>
      <c r="B1716" s="1" t="s">
        <v>9293</v>
      </c>
      <c r="C1716" t="s">
        <v>676</v>
      </c>
      <c r="D1716" t="s">
        <v>9294</v>
      </c>
      <c r="E1716" t="s">
        <v>7511</v>
      </c>
      <c r="F1716" t="s">
        <v>7512</v>
      </c>
      <c r="G1716" t="s">
        <v>7522</v>
      </c>
      <c r="H1716">
        <v>0</v>
      </c>
    </row>
    <row r="1717" spans="1:8" x14ac:dyDescent="0.25">
      <c r="A1717" t="s">
        <v>4962</v>
      </c>
      <c r="B1717" s="1" t="s">
        <v>9295</v>
      </c>
      <c r="C1717" t="s">
        <v>677</v>
      </c>
      <c r="D1717" t="s">
        <v>9296</v>
      </c>
      <c r="E1717" t="s">
        <v>7511</v>
      </c>
      <c r="F1717" t="s">
        <v>7512</v>
      </c>
      <c r="G1717" t="s">
        <v>7522</v>
      </c>
      <c r="H1717">
        <v>0</v>
      </c>
    </row>
    <row r="1718" spans="1:8" x14ac:dyDescent="0.25">
      <c r="A1718" t="s">
        <v>4962</v>
      </c>
      <c r="B1718" s="1" t="s">
        <v>9297</v>
      </c>
      <c r="C1718" t="s">
        <v>678</v>
      </c>
      <c r="D1718" t="s">
        <v>9298</v>
      </c>
      <c r="E1718" t="s">
        <v>7511</v>
      </c>
      <c r="F1718" t="s">
        <v>7512</v>
      </c>
      <c r="G1718" t="s">
        <v>7522</v>
      </c>
      <c r="H1718">
        <v>0</v>
      </c>
    </row>
    <row r="1719" spans="1:8" x14ac:dyDescent="0.25">
      <c r="A1719" t="s">
        <v>4962</v>
      </c>
      <c r="B1719" s="1" t="s">
        <v>9299</v>
      </c>
      <c r="C1719" t="s">
        <v>679</v>
      </c>
      <c r="D1719" t="s">
        <v>9300</v>
      </c>
      <c r="E1719" t="s">
        <v>7511</v>
      </c>
      <c r="F1719" t="s">
        <v>7512</v>
      </c>
      <c r="G1719" t="s">
        <v>7522</v>
      </c>
      <c r="H1719">
        <v>0</v>
      </c>
    </row>
    <row r="1720" spans="1:8" x14ac:dyDescent="0.25">
      <c r="A1720" t="s">
        <v>4962</v>
      </c>
      <c r="B1720" s="1" t="s">
        <v>9301</v>
      </c>
      <c r="C1720" t="s">
        <v>680</v>
      </c>
      <c r="D1720" t="s">
        <v>9302</v>
      </c>
      <c r="E1720" t="s">
        <v>7511</v>
      </c>
      <c r="F1720" t="s">
        <v>7512</v>
      </c>
      <c r="G1720" t="s">
        <v>7522</v>
      </c>
      <c r="H1720">
        <v>0</v>
      </c>
    </row>
    <row r="1721" spans="1:8" x14ac:dyDescent="0.25">
      <c r="A1721" t="s">
        <v>4962</v>
      </c>
      <c r="B1721" s="1" t="s">
        <v>9303</v>
      </c>
      <c r="C1721" t="s">
        <v>681</v>
      </c>
      <c r="D1721" t="s">
        <v>9304</v>
      </c>
      <c r="E1721" t="s">
        <v>7511</v>
      </c>
      <c r="F1721" t="s">
        <v>7512</v>
      </c>
      <c r="G1721" t="s">
        <v>7522</v>
      </c>
      <c r="H1721">
        <v>0</v>
      </c>
    </row>
    <row r="1722" spans="1:8" x14ac:dyDescent="0.25">
      <c r="A1722" t="s">
        <v>4962</v>
      </c>
      <c r="B1722" s="1" t="s">
        <v>9305</v>
      </c>
      <c r="C1722" t="s">
        <v>682</v>
      </c>
      <c r="D1722" t="s">
        <v>2996</v>
      </c>
      <c r="E1722" t="s">
        <v>8378</v>
      </c>
      <c r="F1722" t="s">
        <v>7512</v>
      </c>
      <c r="G1722" t="s">
        <v>7522</v>
      </c>
      <c r="H1722">
        <v>0</v>
      </c>
    </row>
    <row r="1723" spans="1:8" x14ac:dyDescent="0.25">
      <c r="A1723" t="s">
        <v>4962</v>
      </c>
      <c r="B1723" s="1" t="s">
        <v>9306</v>
      </c>
      <c r="C1723" t="s">
        <v>683</v>
      </c>
      <c r="D1723" t="s">
        <v>2997</v>
      </c>
      <c r="E1723" t="s">
        <v>8378</v>
      </c>
      <c r="F1723" t="s">
        <v>7512</v>
      </c>
      <c r="G1723" t="s">
        <v>7522</v>
      </c>
      <c r="H1723">
        <v>0</v>
      </c>
    </row>
    <row r="1724" spans="1:8" x14ac:dyDescent="0.25">
      <c r="A1724" t="s">
        <v>4962</v>
      </c>
      <c r="B1724" s="1" t="s">
        <v>9307</v>
      </c>
      <c r="C1724" t="s">
        <v>684</v>
      </c>
      <c r="D1724" t="s">
        <v>2999</v>
      </c>
      <c r="E1724" t="s">
        <v>7511</v>
      </c>
      <c r="F1724" t="s">
        <v>7512</v>
      </c>
      <c r="G1724" t="s">
        <v>7522</v>
      </c>
      <c r="H1724">
        <v>0</v>
      </c>
    </row>
    <row r="1725" spans="1:8" x14ac:dyDescent="0.25">
      <c r="A1725" t="s">
        <v>4962</v>
      </c>
      <c r="B1725" s="1" t="s">
        <v>9308</v>
      </c>
      <c r="C1725" t="s">
        <v>685</v>
      </c>
      <c r="D1725" t="s">
        <v>3000</v>
      </c>
      <c r="E1725" t="s">
        <v>7511</v>
      </c>
      <c r="F1725" t="s">
        <v>7512</v>
      </c>
      <c r="G1725" t="s">
        <v>7522</v>
      </c>
      <c r="H1725">
        <v>0</v>
      </c>
    </row>
    <row r="1726" spans="1:8" x14ac:dyDescent="0.25">
      <c r="A1726" t="s">
        <v>4962</v>
      </c>
      <c r="B1726" s="1" t="s">
        <v>9309</v>
      </c>
      <c r="C1726" t="s">
        <v>686</v>
      </c>
      <c r="D1726" t="s">
        <v>3001</v>
      </c>
      <c r="E1726" t="s">
        <v>7511</v>
      </c>
      <c r="F1726" t="s">
        <v>7512</v>
      </c>
      <c r="G1726" t="s">
        <v>7522</v>
      </c>
      <c r="H1726">
        <v>0</v>
      </c>
    </row>
    <row r="1727" spans="1:8" x14ac:dyDescent="0.25">
      <c r="A1727" t="s">
        <v>4962</v>
      </c>
      <c r="B1727" s="1" t="s">
        <v>9310</v>
      </c>
      <c r="C1727" t="s">
        <v>687</v>
      </c>
      <c r="D1727" t="s">
        <v>3002</v>
      </c>
      <c r="E1727" t="s">
        <v>7511</v>
      </c>
      <c r="F1727" t="s">
        <v>7512</v>
      </c>
      <c r="G1727" t="s">
        <v>7522</v>
      </c>
      <c r="H1727">
        <v>0</v>
      </c>
    </row>
    <row r="1728" spans="1:8" x14ac:dyDescent="0.25">
      <c r="A1728" t="s">
        <v>4962</v>
      </c>
      <c r="B1728" s="1" t="s">
        <v>9311</v>
      </c>
      <c r="C1728" t="s">
        <v>688</v>
      </c>
      <c r="D1728" t="s">
        <v>3003</v>
      </c>
      <c r="E1728" t="s">
        <v>7511</v>
      </c>
      <c r="F1728" t="s">
        <v>7512</v>
      </c>
      <c r="G1728" t="s">
        <v>7522</v>
      </c>
      <c r="H1728">
        <v>0</v>
      </c>
    </row>
    <row r="1729" spans="1:8" x14ac:dyDescent="0.25">
      <c r="A1729" t="s">
        <v>4962</v>
      </c>
      <c r="B1729" s="1" t="s">
        <v>9312</v>
      </c>
      <c r="C1729" t="s">
        <v>689</v>
      </c>
      <c r="D1729" t="s">
        <v>3004</v>
      </c>
      <c r="E1729" t="s">
        <v>7511</v>
      </c>
      <c r="F1729" t="s">
        <v>7512</v>
      </c>
      <c r="G1729" t="s">
        <v>7522</v>
      </c>
      <c r="H1729">
        <v>0</v>
      </c>
    </row>
    <row r="1730" spans="1:8" x14ac:dyDescent="0.25">
      <c r="A1730" t="s">
        <v>4962</v>
      </c>
      <c r="B1730" s="1" t="s">
        <v>9313</v>
      </c>
      <c r="C1730" t="s">
        <v>690</v>
      </c>
      <c r="D1730" t="s">
        <v>3005</v>
      </c>
      <c r="E1730" t="s">
        <v>7511</v>
      </c>
      <c r="F1730" t="s">
        <v>7512</v>
      </c>
      <c r="G1730" t="s">
        <v>7522</v>
      </c>
      <c r="H1730">
        <v>0</v>
      </c>
    </row>
    <row r="1731" spans="1:8" x14ac:dyDescent="0.25">
      <c r="A1731" t="s">
        <v>4962</v>
      </c>
      <c r="B1731" s="1" t="s">
        <v>9314</v>
      </c>
      <c r="C1731" t="s">
        <v>691</v>
      </c>
      <c r="D1731" t="s">
        <v>3006</v>
      </c>
      <c r="E1731" t="s">
        <v>7511</v>
      </c>
      <c r="F1731" t="s">
        <v>7512</v>
      </c>
      <c r="G1731" t="s">
        <v>7522</v>
      </c>
      <c r="H1731">
        <v>0</v>
      </c>
    </row>
    <row r="1732" spans="1:8" x14ac:dyDescent="0.25">
      <c r="A1732" t="s">
        <v>4962</v>
      </c>
      <c r="B1732" s="1" t="s">
        <v>9315</v>
      </c>
      <c r="C1732" t="s">
        <v>692</v>
      </c>
      <c r="D1732" t="s">
        <v>3007</v>
      </c>
      <c r="E1732" t="s">
        <v>7511</v>
      </c>
      <c r="F1732" t="s">
        <v>7512</v>
      </c>
      <c r="G1732" t="s">
        <v>7522</v>
      </c>
      <c r="H1732">
        <v>0</v>
      </c>
    </row>
    <row r="1733" spans="1:8" x14ac:dyDescent="0.25">
      <c r="A1733" t="s">
        <v>4962</v>
      </c>
      <c r="B1733" s="1" t="s">
        <v>9316</v>
      </c>
      <c r="C1733" t="s">
        <v>693</v>
      </c>
      <c r="D1733" t="s">
        <v>3008</v>
      </c>
      <c r="E1733" t="s">
        <v>7511</v>
      </c>
      <c r="F1733" t="s">
        <v>7512</v>
      </c>
      <c r="G1733" t="s">
        <v>7522</v>
      </c>
      <c r="H1733">
        <v>0</v>
      </c>
    </row>
    <row r="1734" spans="1:8" x14ac:dyDescent="0.25">
      <c r="A1734" t="s">
        <v>4962</v>
      </c>
      <c r="B1734" s="1" t="s">
        <v>9317</v>
      </c>
      <c r="C1734" t="s">
        <v>694</v>
      </c>
      <c r="D1734" t="s">
        <v>3009</v>
      </c>
      <c r="E1734" t="s">
        <v>7511</v>
      </c>
      <c r="F1734" t="s">
        <v>7512</v>
      </c>
      <c r="G1734" t="s">
        <v>7522</v>
      </c>
      <c r="H1734">
        <v>0</v>
      </c>
    </row>
    <row r="1735" spans="1:8" x14ac:dyDescent="0.25">
      <c r="A1735" t="s">
        <v>4962</v>
      </c>
      <c r="B1735" s="1" t="s">
        <v>9318</v>
      </c>
      <c r="C1735" t="s">
        <v>695</v>
      </c>
      <c r="D1735" t="s">
        <v>3010</v>
      </c>
      <c r="E1735" t="s">
        <v>7511</v>
      </c>
      <c r="F1735" t="s">
        <v>7512</v>
      </c>
      <c r="G1735" t="s">
        <v>7522</v>
      </c>
      <c r="H1735">
        <v>0</v>
      </c>
    </row>
    <row r="1736" spans="1:8" x14ac:dyDescent="0.25">
      <c r="A1736" t="s">
        <v>4962</v>
      </c>
      <c r="B1736" s="1" t="s">
        <v>9319</v>
      </c>
      <c r="C1736" t="s">
        <v>696</v>
      </c>
      <c r="D1736" t="s">
        <v>3011</v>
      </c>
      <c r="E1736" t="s">
        <v>7511</v>
      </c>
      <c r="F1736" t="s">
        <v>7512</v>
      </c>
      <c r="G1736" t="s">
        <v>7522</v>
      </c>
      <c r="H1736">
        <v>0</v>
      </c>
    </row>
    <row r="1737" spans="1:8" x14ac:dyDescent="0.25">
      <c r="A1737" t="s">
        <v>4962</v>
      </c>
      <c r="B1737" s="1" t="s">
        <v>9320</v>
      </c>
      <c r="C1737" t="s">
        <v>1111</v>
      </c>
      <c r="D1737" t="s">
        <v>3327</v>
      </c>
      <c r="E1737" t="s">
        <v>8378</v>
      </c>
      <c r="F1737" t="s">
        <v>7512</v>
      </c>
      <c r="G1737" t="s">
        <v>7522</v>
      </c>
      <c r="H1737">
        <v>0</v>
      </c>
    </row>
    <row r="1738" spans="1:8" x14ac:dyDescent="0.25">
      <c r="A1738" t="s">
        <v>4962</v>
      </c>
      <c r="B1738" s="1" t="s">
        <v>9321</v>
      </c>
      <c r="C1738" t="s">
        <v>1112</v>
      </c>
      <c r="D1738" t="s">
        <v>3328</v>
      </c>
      <c r="E1738" t="s">
        <v>8378</v>
      </c>
      <c r="F1738" t="s">
        <v>7512</v>
      </c>
      <c r="G1738" t="s">
        <v>7522</v>
      </c>
      <c r="H1738">
        <v>0</v>
      </c>
    </row>
    <row r="1739" spans="1:8" x14ac:dyDescent="0.25">
      <c r="A1739" t="s">
        <v>4962</v>
      </c>
      <c r="B1739" s="1" t="s">
        <v>9322</v>
      </c>
      <c r="C1739" t="s">
        <v>1113</v>
      </c>
      <c r="D1739" t="s">
        <v>3330</v>
      </c>
      <c r="E1739" t="s">
        <v>7511</v>
      </c>
      <c r="F1739" t="s">
        <v>7512</v>
      </c>
      <c r="G1739" t="s">
        <v>7522</v>
      </c>
      <c r="H1739">
        <v>0</v>
      </c>
    </row>
    <row r="1740" spans="1:8" x14ac:dyDescent="0.25">
      <c r="A1740" t="s">
        <v>4962</v>
      </c>
      <c r="B1740" s="1" t="s">
        <v>9323</v>
      </c>
      <c r="C1740" t="s">
        <v>1114</v>
      </c>
      <c r="D1740" t="s">
        <v>3331</v>
      </c>
      <c r="E1740" t="s">
        <v>7511</v>
      </c>
      <c r="F1740" t="s">
        <v>7512</v>
      </c>
      <c r="G1740" t="s">
        <v>7522</v>
      </c>
      <c r="H1740">
        <v>0</v>
      </c>
    </row>
    <row r="1741" spans="1:8" x14ac:dyDescent="0.25">
      <c r="A1741" t="s">
        <v>4962</v>
      </c>
      <c r="B1741" s="1" t="s">
        <v>9324</v>
      </c>
      <c r="C1741" t="s">
        <v>1115</v>
      </c>
      <c r="D1741" t="s">
        <v>3332</v>
      </c>
      <c r="E1741" t="s">
        <v>7511</v>
      </c>
      <c r="F1741" t="s">
        <v>7512</v>
      </c>
      <c r="G1741" t="s">
        <v>7522</v>
      </c>
      <c r="H1741">
        <v>0</v>
      </c>
    </row>
    <row r="1742" spans="1:8" x14ac:dyDescent="0.25">
      <c r="A1742" t="s">
        <v>4962</v>
      </c>
      <c r="B1742" s="1" t="s">
        <v>9325</v>
      </c>
      <c r="C1742" t="s">
        <v>1116</v>
      </c>
      <c r="D1742" t="s">
        <v>3333</v>
      </c>
      <c r="E1742" t="s">
        <v>7511</v>
      </c>
      <c r="F1742" t="s">
        <v>7512</v>
      </c>
      <c r="G1742" t="s">
        <v>7522</v>
      </c>
      <c r="H1742">
        <v>0</v>
      </c>
    </row>
    <row r="1743" spans="1:8" x14ac:dyDescent="0.25">
      <c r="A1743" t="s">
        <v>4962</v>
      </c>
      <c r="B1743" s="1" t="s">
        <v>9326</v>
      </c>
      <c r="C1743" t="s">
        <v>1117</v>
      </c>
      <c r="D1743" t="s">
        <v>3334</v>
      </c>
      <c r="E1743" t="s">
        <v>7511</v>
      </c>
      <c r="F1743" t="s">
        <v>7512</v>
      </c>
      <c r="G1743" t="s">
        <v>7522</v>
      </c>
      <c r="H1743">
        <v>0</v>
      </c>
    </row>
    <row r="1744" spans="1:8" x14ac:dyDescent="0.25">
      <c r="A1744" t="s">
        <v>4962</v>
      </c>
      <c r="B1744" s="1" t="s">
        <v>9327</v>
      </c>
      <c r="C1744" t="s">
        <v>1118</v>
      </c>
      <c r="D1744" t="s">
        <v>3335</v>
      </c>
      <c r="E1744" t="s">
        <v>7511</v>
      </c>
      <c r="F1744" t="s">
        <v>7512</v>
      </c>
      <c r="G1744" t="s">
        <v>7522</v>
      </c>
      <c r="H1744">
        <v>0</v>
      </c>
    </row>
    <row r="1745" spans="1:8" x14ac:dyDescent="0.25">
      <c r="A1745" t="s">
        <v>4962</v>
      </c>
      <c r="B1745" s="1" t="s">
        <v>9328</v>
      </c>
      <c r="C1745" t="s">
        <v>1119</v>
      </c>
      <c r="D1745" t="s">
        <v>3336</v>
      </c>
      <c r="E1745" t="s">
        <v>7511</v>
      </c>
      <c r="F1745" t="s">
        <v>7512</v>
      </c>
      <c r="G1745" t="s">
        <v>7522</v>
      </c>
      <c r="H1745">
        <v>0</v>
      </c>
    </row>
    <row r="1746" spans="1:8" x14ac:dyDescent="0.25">
      <c r="A1746" t="s">
        <v>4962</v>
      </c>
      <c r="B1746" s="1" t="s">
        <v>9329</v>
      </c>
      <c r="C1746" t="s">
        <v>1120</v>
      </c>
      <c r="D1746" t="s">
        <v>3337</v>
      </c>
      <c r="E1746" t="s">
        <v>7511</v>
      </c>
      <c r="F1746" t="s">
        <v>7512</v>
      </c>
      <c r="G1746" t="s">
        <v>7522</v>
      </c>
      <c r="H1746">
        <v>0</v>
      </c>
    </row>
    <row r="1747" spans="1:8" x14ac:dyDescent="0.25">
      <c r="A1747" t="s">
        <v>4962</v>
      </c>
      <c r="B1747" s="1" t="s">
        <v>9330</v>
      </c>
      <c r="C1747" t="s">
        <v>1121</v>
      </c>
      <c r="D1747" t="s">
        <v>3338</v>
      </c>
      <c r="E1747" t="s">
        <v>7511</v>
      </c>
      <c r="F1747" t="s">
        <v>7512</v>
      </c>
      <c r="G1747" t="s">
        <v>7522</v>
      </c>
      <c r="H1747">
        <v>0</v>
      </c>
    </row>
    <row r="1748" spans="1:8" x14ac:dyDescent="0.25">
      <c r="A1748" t="s">
        <v>4962</v>
      </c>
      <c r="B1748" s="1" t="s">
        <v>9331</v>
      </c>
      <c r="C1748" t="s">
        <v>1122</v>
      </c>
      <c r="D1748" t="s">
        <v>3339</v>
      </c>
      <c r="E1748" t="s">
        <v>7511</v>
      </c>
      <c r="F1748" t="s">
        <v>7512</v>
      </c>
      <c r="G1748" t="s">
        <v>7522</v>
      </c>
      <c r="H1748">
        <v>0</v>
      </c>
    </row>
    <row r="1749" spans="1:8" x14ac:dyDescent="0.25">
      <c r="A1749" t="s">
        <v>4962</v>
      </c>
      <c r="B1749" s="1" t="s">
        <v>9332</v>
      </c>
      <c r="C1749" t="s">
        <v>1123</v>
      </c>
      <c r="D1749" t="s">
        <v>3340</v>
      </c>
      <c r="E1749" t="s">
        <v>8378</v>
      </c>
      <c r="F1749" t="s">
        <v>7512</v>
      </c>
      <c r="G1749" t="s">
        <v>7522</v>
      </c>
      <c r="H1749">
        <v>0</v>
      </c>
    </row>
    <row r="1750" spans="1:8" x14ac:dyDescent="0.25">
      <c r="A1750" t="s">
        <v>4962</v>
      </c>
      <c r="B1750" s="1" t="s">
        <v>9333</v>
      </c>
      <c r="C1750" t="s">
        <v>1124</v>
      </c>
      <c r="D1750" t="s">
        <v>3342</v>
      </c>
      <c r="E1750" t="s">
        <v>7511</v>
      </c>
      <c r="F1750" t="s">
        <v>7512</v>
      </c>
      <c r="G1750" t="s">
        <v>7522</v>
      </c>
      <c r="H1750">
        <v>0</v>
      </c>
    </row>
    <row r="1751" spans="1:8" x14ac:dyDescent="0.25">
      <c r="A1751" t="s">
        <v>4962</v>
      </c>
      <c r="B1751" s="1" t="s">
        <v>9334</v>
      </c>
      <c r="C1751" t="s">
        <v>1125</v>
      </c>
      <c r="D1751" t="s">
        <v>3343</v>
      </c>
      <c r="E1751" t="s">
        <v>7511</v>
      </c>
      <c r="F1751" t="s">
        <v>7512</v>
      </c>
      <c r="G1751" t="s">
        <v>7522</v>
      </c>
      <c r="H1751">
        <v>0</v>
      </c>
    </row>
    <row r="1752" spans="1:8" x14ac:dyDescent="0.25">
      <c r="A1752" t="s">
        <v>4962</v>
      </c>
      <c r="B1752" s="1" t="s">
        <v>9335</v>
      </c>
      <c r="C1752" t="s">
        <v>1126</v>
      </c>
      <c r="D1752" t="s">
        <v>3344</v>
      </c>
      <c r="E1752" t="s">
        <v>7511</v>
      </c>
      <c r="F1752" t="s">
        <v>7512</v>
      </c>
      <c r="G1752" t="s">
        <v>7522</v>
      </c>
      <c r="H1752">
        <v>0</v>
      </c>
    </row>
    <row r="1753" spans="1:8" x14ac:dyDescent="0.25">
      <c r="A1753" t="s">
        <v>4962</v>
      </c>
      <c r="B1753" s="1" t="s">
        <v>9336</v>
      </c>
      <c r="C1753" t="s">
        <v>1127</v>
      </c>
      <c r="D1753" t="s">
        <v>3345</v>
      </c>
      <c r="E1753" t="s">
        <v>7511</v>
      </c>
      <c r="F1753" t="s">
        <v>7512</v>
      </c>
      <c r="G1753" t="s">
        <v>7522</v>
      </c>
      <c r="H1753">
        <v>0</v>
      </c>
    </row>
    <row r="1754" spans="1:8" x14ac:dyDescent="0.25">
      <c r="A1754" t="s">
        <v>4962</v>
      </c>
      <c r="B1754" s="1" t="s">
        <v>9337</v>
      </c>
      <c r="C1754" t="s">
        <v>1128</v>
      </c>
      <c r="D1754" t="s">
        <v>3346</v>
      </c>
      <c r="E1754" t="s">
        <v>7511</v>
      </c>
      <c r="F1754" t="s">
        <v>7512</v>
      </c>
      <c r="G1754" t="s">
        <v>7522</v>
      </c>
      <c r="H1754">
        <v>0</v>
      </c>
    </row>
    <row r="1755" spans="1:8" x14ac:dyDescent="0.25">
      <c r="A1755" t="s">
        <v>4962</v>
      </c>
      <c r="B1755" s="1" t="s">
        <v>9338</v>
      </c>
      <c r="C1755" t="s">
        <v>1129</v>
      </c>
      <c r="D1755" t="s">
        <v>3347</v>
      </c>
      <c r="E1755" t="s">
        <v>7511</v>
      </c>
      <c r="F1755" t="s">
        <v>7512</v>
      </c>
      <c r="G1755" t="s">
        <v>7522</v>
      </c>
      <c r="H1755">
        <v>0</v>
      </c>
    </row>
    <row r="1756" spans="1:8" x14ac:dyDescent="0.25">
      <c r="A1756" t="s">
        <v>4962</v>
      </c>
      <c r="B1756" s="1" t="s">
        <v>9339</v>
      </c>
      <c r="C1756" t="s">
        <v>1130</v>
      </c>
      <c r="D1756" t="s">
        <v>3348</v>
      </c>
      <c r="E1756" t="s">
        <v>7511</v>
      </c>
      <c r="F1756" t="s">
        <v>7512</v>
      </c>
      <c r="G1756" t="s">
        <v>7522</v>
      </c>
      <c r="H1756">
        <v>0</v>
      </c>
    </row>
    <row r="1757" spans="1:8" x14ac:dyDescent="0.25">
      <c r="A1757" t="s">
        <v>4962</v>
      </c>
      <c r="B1757" s="1" t="s">
        <v>9340</v>
      </c>
      <c r="C1757" t="s">
        <v>1131</v>
      </c>
      <c r="D1757" t="s">
        <v>3349</v>
      </c>
      <c r="E1757" t="s">
        <v>7511</v>
      </c>
      <c r="F1757" t="s">
        <v>7512</v>
      </c>
      <c r="G1757" t="s">
        <v>7522</v>
      </c>
      <c r="H1757">
        <v>0</v>
      </c>
    </row>
    <row r="1758" spans="1:8" x14ac:dyDescent="0.25">
      <c r="A1758" t="s">
        <v>4962</v>
      </c>
      <c r="B1758" s="1" t="s">
        <v>9341</v>
      </c>
      <c r="C1758" t="s">
        <v>1132</v>
      </c>
      <c r="D1758" t="s">
        <v>3351</v>
      </c>
      <c r="E1758" t="s">
        <v>7511</v>
      </c>
      <c r="F1758" t="s">
        <v>7512</v>
      </c>
      <c r="G1758" t="s">
        <v>7522</v>
      </c>
      <c r="H1758">
        <v>0</v>
      </c>
    </row>
    <row r="1759" spans="1:8" x14ac:dyDescent="0.25">
      <c r="A1759" t="s">
        <v>4962</v>
      </c>
      <c r="B1759" s="1" t="s">
        <v>9342</v>
      </c>
      <c r="C1759" t="s">
        <v>1133</v>
      </c>
      <c r="D1759" t="s">
        <v>3352</v>
      </c>
      <c r="E1759" t="s">
        <v>7511</v>
      </c>
      <c r="F1759" t="s">
        <v>7512</v>
      </c>
      <c r="G1759" t="s">
        <v>7522</v>
      </c>
      <c r="H1759">
        <v>0</v>
      </c>
    </row>
    <row r="1760" spans="1:8" x14ac:dyDescent="0.25">
      <c r="A1760" t="s">
        <v>4962</v>
      </c>
      <c r="B1760" s="1" t="s">
        <v>9343</v>
      </c>
      <c r="C1760" t="s">
        <v>1134</v>
      </c>
      <c r="D1760" t="s">
        <v>3353</v>
      </c>
      <c r="E1760" t="s">
        <v>7511</v>
      </c>
      <c r="F1760" t="s">
        <v>7512</v>
      </c>
      <c r="G1760" t="s">
        <v>7522</v>
      </c>
      <c r="H1760">
        <v>0</v>
      </c>
    </row>
    <row r="1761" spans="1:8" x14ac:dyDescent="0.25">
      <c r="A1761" t="s">
        <v>4962</v>
      </c>
      <c r="B1761" s="1" t="s">
        <v>9344</v>
      </c>
      <c r="C1761" t="s">
        <v>1135</v>
      </c>
      <c r="D1761" t="s">
        <v>3354</v>
      </c>
      <c r="E1761" t="s">
        <v>7511</v>
      </c>
      <c r="F1761" t="s">
        <v>7512</v>
      </c>
      <c r="G1761" t="s">
        <v>7522</v>
      </c>
      <c r="H1761">
        <v>0</v>
      </c>
    </row>
    <row r="1762" spans="1:8" x14ac:dyDescent="0.25">
      <c r="A1762" t="s">
        <v>4962</v>
      </c>
      <c r="B1762" s="1" t="s">
        <v>9345</v>
      </c>
      <c r="C1762" t="s">
        <v>1136</v>
      </c>
      <c r="D1762" t="s">
        <v>3355</v>
      </c>
      <c r="E1762" t="s">
        <v>8378</v>
      </c>
      <c r="F1762" t="s">
        <v>7512</v>
      </c>
      <c r="G1762" t="s">
        <v>7522</v>
      </c>
      <c r="H1762">
        <v>0</v>
      </c>
    </row>
    <row r="1763" spans="1:8" x14ac:dyDescent="0.25">
      <c r="A1763" t="s">
        <v>4962</v>
      </c>
      <c r="B1763" s="1" t="s">
        <v>9346</v>
      </c>
      <c r="C1763" t="s">
        <v>1137</v>
      </c>
      <c r="D1763" t="s">
        <v>3357</v>
      </c>
      <c r="E1763" t="s">
        <v>7511</v>
      </c>
      <c r="F1763" t="s">
        <v>7512</v>
      </c>
      <c r="G1763" t="s">
        <v>7522</v>
      </c>
      <c r="H1763">
        <v>0</v>
      </c>
    </row>
    <row r="1764" spans="1:8" x14ac:dyDescent="0.25">
      <c r="A1764" t="s">
        <v>4962</v>
      </c>
      <c r="B1764" s="1" t="s">
        <v>9347</v>
      </c>
      <c r="C1764" t="s">
        <v>1138</v>
      </c>
      <c r="D1764" t="s">
        <v>3358</v>
      </c>
      <c r="E1764" t="s">
        <v>7511</v>
      </c>
      <c r="F1764" t="s">
        <v>7512</v>
      </c>
      <c r="G1764" t="s">
        <v>7522</v>
      </c>
      <c r="H1764">
        <v>0</v>
      </c>
    </row>
    <row r="1765" spans="1:8" x14ac:dyDescent="0.25">
      <c r="A1765" t="s">
        <v>4962</v>
      </c>
      <c r="B1765" s="1" t="s">
        <v>9348</v>
      </c>
      <c r="C1765" t="s">
        <v>1139</v>
      </c>
      <c r="D1765" t="s">
        <v>3359</v>
      </c>
      <c r="E1765" t="s">
        <v>7511</v>
      </c>
      <c r="F1765" t="s">
        <v>7512</v>
      </c>
      <c r="G1765" t="s">
        <v>7522</v>
      </c>
      <c r="H1765">
        <v>0</v>
      </c>
    </row>
    <row r="1766" spans="1:8" x14ac:dyDescent="0.25">
      <c r="A1766" t="s">
        <v>4962</v>
      </c>
      <c r="B1766" s="1" t="s">
        <v>9349</v>
      </c>
      <c r="C1766" t="s">
        <v>1140</v>
      </c>
      <c r="D1766" t="s">
        <v>3360</v>
      </c>
      <c r="E1766" t="s">
        <v>7511</v>
      </c>
      <c r="F1766" t="s">
        <v>7512</v>
      </c>
      <c r="G1766" t="s">
        <v>7522</v>
      </c>
      <c r="H1766">
        <v>0</v>
      </c>
    </row>
    <row r="1767" spans="1:8" x14ac:dyDescent="0.25">
      <c r="A1767" t="s">
        <v>4962</v>
      </c>
      <c r="B1767" s="1" t="s">
        <v>9350</v>
      </c>
      <c r="C1767" t="s">
        <v>1141</v>
      </c>
      <c r="D1767" t="s">
        <v>3361</v>
      </c>
      <c r="E1767" t="s">
        <v>7511</v>
      </c>
      <c r="F1767" t="s">
        <v>7512</v>
      </c>
      <c r="G1767" t="s">
        <v>7522</v>
      </c>
      <c r="H1767">
        <v>0</v>
      </c>
    </row>
    <row r="1768" spans="1:8" x14ac:dyDescent="0.25">
      <c r="A1768" t="s">
        <v>4962</v>
      </c>
      <c r="B1768" s="1" t="s">
        <v>9351</v>
      </c>
      <c r="C1768" t="s">
        <v>1142</v>
      </c>
      <c r="D1768" t="s">
        <v>3362</v>
      </c>
      <c r="E1768" t="s">
        <v>7511</v>
      </c>
      <c r="F1768" t="s">
        <v>7512</v>
      </c>
      <c r="G1768" t="s">
        <v>7522</v>
      </c>
      <c r="H1768">
        <v>0</v>
      </c>
    </row>
    <row r="1769" spans="1:8" x14ac:dyDescent="0.25">
      <c r="A1769" t="s">
        <v>4962</v>
      </c>
      <c r="B1769" s="1" t="s">
        <v>9352</v>
      </c>
      <c r="C1769" t="s">
        <v>1143</v>
      </c>
      <c r="D1769" t="s">
        <v>3363</v>
      </c>
      <c r="E1769" t="s">
        <v>7511</v>
      </c>
      <c r="F1769" t="s">
        <v>7512</v>
      </c>
      <c r="G1769" t="s">
        <v>7522</v>
      </c>
      <c r="H1769">
        <v>0</v>
      </c>
    </row>
    <row r="1770" spans="1:8" x14ac:dyDescent="0.25">
      <c r="A1770" t="s">
        <v>4962</v>
      </c>
      <c r="B1770" s="1" t="s">
        <v>9353</v>
      </c>
      <c r="C1770" t="s">
        <v>1144</v>
      </c>
      <c r="D1770" t="s">
        <v>3364</v>
      </c>
      <c r="E1770" t="s">
        <v>7511</v>
      </c>
      <c r="F1770" t="s">
        <v>7512</v>
      </c>
      <c r="G1770" t="s">
        <v>7522</v>
      </c>
      <c r="H1770">
        <v>0</v>
      </c>
    </row>
    <row r="1771" spans="1:8" x14ac:dyDescent="0.25">
      <c r="A1771" t="s">
        <v>4962</v>
      </c>
      <c r="B1771" s="1" t="s">
        <v>9354</v>
      </c>
      <c r="C1771" t="s">
        <v>1145</v>
      </c>
      <c r="D1771" t="s">
        <v>3365</v>
      </c>
      <c r="E1771" t="s">
        <v>7511</v>
      </c>
      <c r="F1771" t="s">
        <v>7512</v>
      </c>
      <c r="G1771" t="s">
        <v>7522</v>
      </c>
      <c r="H1771">
        <v>0</v>
      </c>
    </row>
    <row r="1772" spans="1:8" x14ac:dyDescent="0.25">
      <c r="A1772" t="s">
        <v>4962</v>
      </c>
      <c r="B1772" s="1" t="s">
        <v>9355</v>
      </c>
      <c r="C1772" t="s">
        <v>1146</v>
      </c>
      <c r="D1772" t="s">
        <v>3366</v>
      </c>
      <c r="E1772" t="s">
        <v>7511</v>
      </c>
      <c r="F1772" t="s">
        <v>7512</v>
      </c>
      <c r="G1772" t="s">
        <v>7522</v>
      </c>
      <c r="H1772">
        <v>0</v>
      </c>
    </row>
    <row r="1773" spans="1:8" x14ac:dyDescent="0.25">
      <c r="A1773" t="s">
        <v>4962</v>
      </c>
      <c r="B1773" s="1" t="s">
        <v>9356</v>
      </c>
      <c r="C1773" t="s">
        <v>64</v>
      </c>
      <c r="D1773" t="s">
        <v>2454</v>
      </c>
      <c r="E1773" t="s">
        <v>8378</v>
      </c>
      <c r="F1773" t="s">
        <v>7512</v>
      </c>
      <c r="G1773" t="s">
        <v>7522</v>
      </c>
      <c r="H1773">
        <v>0</v>
      </c>
    </row>
    <row r="1774" spans="1:8" x14ac:dyDescent="0.25">
      <c r="A1774" t="s">
        <v>4962</v>
      </c>
      <c r="B1774" s="1" t="s">
        <v>9357</v>
      </c>
      <c r="C1774" t="s">
        <v>65</v>
      </c>
      <c r="D1774" t="s">
        <v>2455</v>
      </c>
      <c r="E1774" t="s">
        <v>8378</v>
      </c>
      <c r="F1774" t="s">
        <v>7512</v>
      </c>
      <c r="G1774" t="s">
        <v>7522</v>
      </c>
      <c r="H1774">
        <v>0</v>
      </c>
    </row>
    <row r="1775" spans="1:8" x14ac:dyDescent="0.25">
      <c r="A1775" t="s">
        <v>4962</v>
      </c>
      <c r="B1775" s="1" t="s">
        <v>9358</v>
      </c>
      <c r="C1775" t="s">
        <v>66</v>
      </c>
      <c r="D1775" t="s">
        <v>2457</v>
      </c>
      <c r="E1775" t="s">
        <v>7511</v>
      </c>
      <c r="F1775" t="s">
        <v>7512</v>
      </c>
      <c r="G1775" t="s">
        <v>7522</v>
      </c>
      <c r="H1775">
        <v>0</v>
      </c>
    </row>
    <row r="1776" spans="1:8" x14ac:dyDescent="0.25">
      <c r="A1776" t="s">
        <v>4962</v>
      </c>
      <c r="B1776" s="1" t="s">
        <v>9359</v>
      </c>
      <c r="C1776" t="s">
        <v>67</v>
      </c>
      <c r="D1776" t="s">
        <v>9360</v>
      </c>
      <c r="E1776" t="s">
        <v>7511</v>
      </c>
      <c r="F1776" t="s">
        <v>7512</v>
      </c>
      <c r="G1776" t="s">
        <v>7522</v>
      </c>
      <c r="H1776">
        <v>0</v>
      </c>
    </row>
    <row r="1777" spans="1:8" x14ac:dyDescent="0.25">
      <c r="A1777" t="s">
        <v>4962</v>
      </c>
      <c r="B1777" s="1" t="s">
        <v>9361</v>
      </c>
      <c r="C1777" t="s">
        <v>68</v>
      </c>
      <c r="D1777" t="s">
        <v>2458</v>
      </c>
      <c r="E1777" t="s">
        <v>7511</v>
      </c>
      <c r="F1777" t="s">
        <v>7512</v>
      </c>
      <c r="G1777" t="s">
        <v>7522</v>
      </c>
      <c r="H1777">
        <v>0</v>
      </c>
    </row>
    <row r="1778" spans="1:8" x14ac:dyDescent="0.25">
      <c r="A1778" t="s">
        <v>4962</v>
      </c>
      <c r="B1778" s="1" t="s">
        <v>9362</v>
      </c>
      <c r="C1778" t="s">
        <v>69</v>
      </c>
      <c r="D1778" t="s">
        <v>2459</v>
      </c>
      <c r="E1778" t="s">
        <v>7511</v>
      </c>
      <c r="F1778" t="s">
        <v>7512</v>
      </c>
      <c r="G1778" t="s">
        <v>7522</v>
      </c>
      <c r="H1778">
        <v>0</v>
      </c>
    </row>
    <row r="1779" spans="1:8" x14ac:dyDescent="0.25">
      <c r="A1779" t="s">
        <v>4962</v>
      </c>
      <c r="B1779" s="1" t="s">
        <v>9363</v>
      </c>
      <c r="C1779" t="s">
        <v>70</v>
      </c>
      <c r="D1779" t="s">
        <v>2460</v>
      </c>
      <c r="E1779" t="s">
        <v>7511</v>
      </c>
      <c r="F1779" t="s">
        <v>7512</v>
      </c>
      <c r="G1779" t="s">
        <v>7522</v>
      </c>
      <c r="H1779">
        <v>0</v>
      </c>
    </row>
    <row r="1780" spans="1:8" x14ac:dyDescent="0.25">
      <c r="A1780" t="s">
        <v>4962</v>
      </c>
      <c r="B1780" s="1" t="s">
        <v>9364</v>
      </c>
      <c r="C1780" t="s">
        <v>71</v>
      </c>
      <c r="D1780" t="s">
        <v>2461</v>
      </c>
      <c r="E1780" t="s">
        <v>7511</v>
      </c>
      <c r="F1780" t="s">
        <v>7512</v>
      </c>
      <c r="G1780" t="s">
        <v>7522</v>
      </c>
      <c r="H1780">
        <v>0</v>
      </c>
    </row>
    <row r="1781" spans="1:8" x14ac:dyDescent="0.25">
      <c r="A1781" t="s">
        <v>4962</v>
      </c>
      <c r="B1781" s="1" t="s">
        <v>9365</v>
      </c>
      <c r="C1781" t="s">
        <v>72</v>
      </c>
      <c r="D1781" t="s">
        <v>2462</v>
      </c>
      <c r="E1781" t="s">
        <v>7511</v>
      </c>
      <c r="F1781" t="s">
        <v>7512</v>
      </c>
      <c r="G1781" t="s">
        <v>7522</v>
      </c>
      <c r="H1781">
        <v>0</v>
      </c>
    </row>
    <row r="1782" spans="1:8" x14ac:dyDescent="0.25">
      <c r="A1782" t="s">
        <v>4962</v>
      </c>
      <c r="B1782" s="1" t="s">
        <v>9366</v>
      </c>
      <c r="C1782" t="s">
        <v>73</v>
      </c>
      <c r="D1782" t="s">
        <v>2463</v>
      </c>
      <c r="E1782" t="s">
        <v>7511</v>
      </c>
      <c r="F1782" t="s">
        <v>7512</v>
      </c>
      <c r="G1782" t="s">
        <v>7522</v>
      </c>
      <c r="H1782">
        <v>0</v>
      </c>
    </row>
    <row r="1783" spans="1:8" x14ac:dyDescent="0.25">
      <c r="A1783" t="s">
        <v>4962</v>
      </c>
      <c r="B1783" s="1" t="s">
        <v>9367</v>
      </c>
      <c r="C1783" t="s">
        <v>74</v>
      </c>
      <c r="D1783" t="s">
        <v>2464</v>
      </c>
      <c r="E1783" t="s">
        <v>7511</v>
      </c>
      <c r="F1783" t="s">
        <v>7512</v>
      </c>
      <c r="G1783" t="s">
        <v>7522</v>
      </c>
      <c r="H1783">
        <v>0</v>
      </c>
    </row>
    <row r="1784" spans="1:8" x14ac:dyDescent="0.25">
      <c r="A1784" t="s">
        <v>4962</v>
      </c>
      <c r="B1784" s="1" t="s">
        <v>9368</v>
      </c>
      <c r="C1784" t="s">
        <v>75</v>
      </c>
      <c r="D1784" t="s">
        <v>2465</v>
      </c>
      <c r="E1784" t="s">
        <v>7511</v>
      </c>
      <c r="F1784" t="s">
        <v>7512</v>
      </c>
      <c r="G1784" t="s">
        <v>7522</v>
      </c>
      <c r="H1784">
        <v>0</v>
      </c>
    </row>
    <row r="1785" spans="1:8" x14ac:dyDescent="0.25">
      <c r="A1785" t="s">
        <v>4962</v>
      </c>
      <c r="B1785" s="1" t="s">
        <v>9369</v>
      </c>
      <c r="C1785" t="s">
        <v>76</v>
      </c>
      <c r="D1785" t="s">
        <v>2466</v>
      </c>
      <c r="E1785" t="s">
        <v>7511</v>
      </c>
      <c r="F1785" t="s">
        <v>7512</v>
      </c>
      <c r="G1785" t="s">
        <v>7522</v>
      </c>
      <c r="H1785">
        <v>0</v>
      </c>
    </row>
    <row r="1786" spans="1:8" x14ac:dyDescent="0.25">
      <c r="A1786" t="s">
        <v>4962</v>
      </c>
      <c r="B1786" s="1" t="s">
        <v>9370</v>
      </c>
      <c r="C1786" t="s">
        <v>77</v>
      </c>
      <c r="D1786" t="s">
        <v>2467</v>
      </c>
      <c r="E1786" t="s">
        <v>7511</v>
      </c>
      <c r="F1786" t="s">
        <v>7512</v>
      </c>
      <c r="G1786" t="s">
        <v>7522</v>
      </c>
      <c r="H1786">
        <v>0</v>
      </c>
    </row>
    <row r="1787" spans="1:8" x14ac:dyDescent="0.25">
      <c r="A1787" t="s">
        <v>4962</v>
      </c>
      <c r="B1787" s="1" t="s">
        <v>9371</v>
      </c>
      <c r="C1787" t="s">
        <v>78</v>
      </c>
      <c r="D1787" t="s">
        <v>2468</v>
      </c>
      <c r="E1787" t="s">
        <v>7511</v>
      </c>
      <c r="F1787" t="s">
        <v>7512</v>
      </c>
      <c r="G1787" t="s">
        <v>7522</v>
      </c>
      <c r="H1787">
        <v>0</v>
      </c>
    </row>
    <row r="1788" spans="1:8" x14ac:dyDescent="0.25">
      <c r="A1788" t="s">
        <v>4962</v>
      </c>
      <c r="B1788" s="1" t="s">
        <v>9372</v>
      </c>
      <c r="C1788" t="s">
        <v>79</v>
      </c>
      <c r="D1788" t="s">
        <v>2469</v>
      </c>
      <c r="E1788" t="s">
        <v>8378</v>
      </c>
      <c r="F1788" t="s">
        <v>7512</v>
      </c>
      <c r="G1788" t="s">
        <v>7522</v>
      </c>
      <c r="H1788">
        <v>0</v>
      </c>
    </row>
    <row r="1789" spans="1:8" x14ac:dyDescent="0.25">
      <c r="A1789" t="s">
        <v>4962</v>
      </c>
      <c r="B1789" s="1" t="s">
        <v>9373</v>
      </c>
      <c r="C1789" t="s">
        <v>80</v>
      </c>
      <c r="D1789" t="s">
        <v>2470</v>
      </c>
      <c r="E1789" t="s">
        <v>8378</v>
      </c>
      <c r="F1789" t="s">
        <v>7512</v>
      </c>
      <c r="G1789" t="s">
        <v>7522</v>
      </c>
      <c r="H1789">
        <v>0</v>
      </c>
    </row>
    <row r="1790" spans="1:8" x14ac:dyDescent="0.25">
      <c r="A1790" t="s">
        <v>4962</v>
      </c>
      <c r="B1790" s="1" t="s">
        <v>9374</v>
      </c>
      <c r="C1790" t="s">
        <v>81</v>
      </c>
      <c r="D1790" t="s">
        <v>2472</v>
      </c>
      <c r="E1790" t="s">
        <v>7511</v>
      </c>
      <c r="F1790" t="s">
        <v>7512</v>
      </c>
      <c r="G1790" t="s">
        <v>7522</v>
      </c>
      <c r="H1790">
        <v>0</v>
      </c>
    </row>
    <row r="1791" spans="1:8" x14ac:dyDescent="0.25">
      <c r="A1791" t="s">
        <v>4962</v>
      </c>
      <c r="B1791" s="1" t="s">
        <v>9375</v>
      </c>
      <c r="C1791" t="s">
        <v>82</v>
      </c>
      <c r="D1791" t="s">
        <v>2473</v>
      </c>
      <c r="E1791" t="s">
        <v>7511</v>
      </c>
      <c r="F1791" t="s">
        <v>7512</v>
      </c>
      <c r="G1791" t="s">
        <v>7522</v>
      </c>
      <c r="H1791">
        <v>0</v>
      </c>
    </row>
    <row r="1792" spans="1:8" x14ac:dyDescent="0.25">
      <c r="A1792" t="s">
        <v>4962</v>
      </c>
      <c r="B1792" s="1" t="s">
        <v>9376</v>
      </c>
      <c r="C1792" t="s">
        <v>83</v>
      </c>
      <c r="D1792" t="s">
        <v>2474</v>
      </c>
      <c r="E1792" t="s">
        <v>7511</v>
      </c>
      <c r="F1792" t="s">
        <v>7512</v>
      </c>
      <c r="G1792" t="s">
        <v>7522</v>
      </c>
      <c r="H1792">
        <v>0</v>
      </c>
    </row>
    <row r="1793" spans="1:8" x14ac:dyDescent="0.25">
      <c r="A1793" t="s">
        <v>4962</v>
      </c>
      <c r="B1793" s="1" t="s">
        <v>9377</v>
      </c>
      <c r="C1793" t="s">
        <v>84</v>
      </c>
      <c r="D1793" t="s">
        <v>2475</v>
      </c>
      <c r="E1793" t="s">
        <v>7511</v>
      </c>
      <c r="F1793" t="s">
        <v>7512</v>
      </c>
      <c r="G1793" t="s">
        <v>7522</v>
      </c>
      <c r="H1793">
        <v>0</v>
      </c>
    </row>
    <row r="1794" spans="1:8" x14ac:dyDescent="0.25">
      <c r="A1794" t="s">
        <v>4962</v>
      </c>
      <c r="B1794" s="1" t="s">
        <v>9378</v>
      </c>
      <c r="C1794" t="s">
        <v>85</v>
      </c>
      <c r="D1794" t="s">
        <v>2476</v>
      </c>
      <c r="E1794" t="s">
        <v>7511</v>
      </c>
      <c r="F1794" t="s">
        <v>7512</v>
      </c>
      <c r="G1794" t="s">
        <v>7522</v>
      </c>
      <c r="H1794">
        <v>0</v>
      </c>
    </row>
    <row r="1795" spans="1:8" x14ac:dyDescent="0.25">
      <c r="A1795" t="s">
        <v>4962</v>
      </c>
      <c r="B1795" s="1" t="s">
        <v>9379</v>
      </c>
      <c r="C1795" t="s">
        <v>86</v>
      </c>
      <c r="D1795" t="s">
        <v>2477</v>
      </c>
      <c r="E1795" t="s">
        <v>7511</v>
      </c>
      <c r="F1795" t="s">
        <v>7512</v>
      </c>
      <c r="G1795" t="s">
        <v>7522</v>
      </c>
      <c r="H1795">
        <v>0</v>
      </c>
    </row>
    <row r="1796" spans="1:8" x14ac:dyDescent="0.25">
      <c r="A1796" t="s">
        <v>4962</v>
      </c>
      <c r="B1796" s="1" t="s">
        <v>9380</v>
      </c>
      <c r="C1796" t="s">
        <v>87</v>
      </c>
      <c r="D1796" t="s">
        <v>2478</v>
      </c>
      <c r="E1796" t="s">
        <v>7511</v>
      </c>
      <c r="F1796" t="s">
        <v>7512</v>
      </c>
      <c r="G1796" t="s">
        <v>7522</v>
      </c>
      <c r="H1796">
        <v>0</v>
      </c>
    </row>
    <row r="1797" spans="1:8" x14ac:dyDescent="0.25">
      <c r="A1797" t="s">
        <v>4962</v>
      </c>
      <c r="B1797" s="1" t="s">
        <v>9381</v>
      </c>
      <c r="C1797" t="s">
        <v>88</v>
      </c>
      <c r="D1797" t="s">
        <v>2479</v>
      </c>
      <c r="E1797" t="s">
        <v>7511</v>
      </c>
      <c r="F1797" t="s">
        <v>7512</v>
      </c>
      <c r="G1797" t="s">
        <v>7522</v>
      </c>
      <c r="H1797">
        <v>0</v>
      </c>
    </row>
    <row r="1798" spans="1:8" x14ac:dyDescent="0.25">
      <c r="A1798" t="s">
        <v>4962</v>
      </c>
      <c r="B1798" s="1" t="s">
        <v>9382</v>
      </c>
      <c r="C1798" t="s">
        <v>89</v>
      </c>
      <c r="D1798" t="s">
        <v>2480</v>
      </c>
      <c r="E1798" t="s">
        <v>7511</v>
      </c>
      <c r="F1798" t="s">
        <v>7512</v>
      </c>
      <c r="G1798" t="s">
        <v>7522</v>
      </c>
      <c r="H1798">
        <v>0</v>
      </c>
    </row>
    <row r="1799" spans="1:8" x14ac:dyDescent="0.25">
      <c r="A1799" t="s">
        <v>4962</v>
      </c>
      <c r="B1799" s="1" t="s">
        <v>9383</v>
      </c>
      <c r="C1799" t="s">
        <v>90</v>
      </c>
      <c r="D1799" t="s">
        <v>2481</v>
      </c>
      <c r="E1799" t="s">
        <v>7511</v>
      </c>
      <c r="F1799" t="s">
        <v>7512</v>
      </c>
      <c r="G1799" t="s">
        <v>7522</v>
      </c>
      <c r="H1799">
        <v>0</v>
      </c>
    </row>
    <row r="1800" spans="1:8" x14ac:dyDescent="0.25">
      <c r="A1800" t="s">
        <v>4962</v>
      </c>
      <c r="B1800" s="1" t="s">
        <v>9384</v>
      </c>
      <c r="C1800" t="s">
        <v>91</v>
      </c>
      <c r="D1800" t="s">
        <v>2482</v>
      </c>
      <c r="E1800" t="s">
        <v>7511</v>
      </c>
      <c r="F1800" t="s">
        <v>7512</v>
      </c>
      <c r="G1800" t="s">
        <v>7522</v>
      </c>
      <c r="H1800">
        <v>0</v>
      </c>
    </row>
    <row r="1801" spans="1:8" x14ac:dyDescent="0.25">
      <c r="A1801" t="s">
        <v>4962</v>
      </c>
      <c r="B1801" s="1" t="s">
        <v>9385</v>
      </c>
      <c r="C1801" t="s">
        <v>92</v>
      </c>
      <c r="D1801" t="s">
        <v>2483</v>
      </c>
      <c r="E1801" t="s">
        <v>7511</v>
      </c>
      <c r="F1801" t="s">
        <v>7512</v>
      </c>
      <c r="G1801" t="s">
        <v>7522</v>
      </c>
      <c r="H1801">
        <v>0</v>
      </c>
    </row>
    <row r="1802" spans="1:8" x14ac:dyDescent="0.25">
      <c r="A1802" t="s">
        <v>4962</v>
      </c>
      <c r="B1802" s="1" t="s">
        <v>9386</v>
      </c>
      <c r="C1802" t="s">
        <v>93</v>
      </c>
      <c r="D1802" t="s">
        <v>2484</v>
      </c>
      <c r="E1802" t="s">
        <v>7511</v>
      </c>
      <c r="F1802" t="s">
        <v>7512</v>
      </c>
      <c r="G1802" t="s">
        <v>7522</v>
      </c>
      <c r="H1802">
        <v>0</v>
      </c>
    </row>
    <row r="1803" spans="1:8" x14ac:dyDescent="0.25">
      <c r="A1803" t="s">
        <v>4962</v>
      </c>
      <c r="B1803" s="1" t="s">
        <v>9387</v>
      </c>
      <c r="C1803" t="s">
        <v>94</v>
      </c>
      <c r="D1803" t="s">
        <v>2485</v>
      </c>
      <c r="E1803" t="s">
        <v>8378</v>
      </c>
      <c r="F1803" t="s">
        <v>7512</v>
      </c>
      <c r="G1803" t="s">
        <v>7522</v>
      </c>
      <c r="H1803">
        <v>0</v>
      </c>
    </row>
    <row r="1804" spans="1:8" x14ac:dyDescent="0.25">
      <c r="A1804" t="s">
        <v>4962</v>
      </c>
      <c r="B1804" s="1" t="s">
        <v>9388</v>
      </c>
      <c r="C1804" t="s">
        <v>19</v>
      </c>
      <c r="D1804" t="s">
        <v>9389</v>
      </c>
      <c r="E1804" t="s">
        <v>7547</v>
      </c>
      <c r="F1804" t="s">
        <v>7515</v>
      </c>
      <c r="G1804" t="s">
        <v>4999</v>
      </c>
      <c r="H1804">
        <v>0</v>
      </c>
    </row>
    <row r="1805" spans="1:8" x14ac:dyDescent="0.25">
      <c r="A1805" t="s">
        <v>4962</v>
      </c>
      <c r="B1805" s="1" t="s">
        <v>9390</v>
      </c>
      <c r="C1805" t="s">
        <v>95</v>
      </c>
      <c r="D1805" t="s">
        <v>2486</v>
      </c>
      <c r="E1805" t="s">
        <v>8378</v>
      </c>
      <c r="F1805" t="s">
        <v>7512</v>
      </c>
      <c r="G1805" t="s">
        <v>7522</v>
      </c>
      <c r="H1805">
        <v>0</v>
      </c>
    </row>
    <row r="1806" spans="1:8" x14ac:dyDescent="0.25">
      <c r="A1806" t="s">
        <v>4962</v>
      </c>
      <c r="B1806" s="1" t="s">
        <v>9391</v>
      </c>
      <c r="C1806" t="s">
        <v>96</v>
      </c>
      <c r="D1806" t="s">
        <v>2488</v>
      </c>
      <c r="E1806" t="s">
        <v>7511</v>
      </c>
      <c r="F1806" t="s">
        <v>7512</v>
      </c>
      <c r="G1806" t="s">
        <v>7522</v>
      </c>
      <c r="H1806">
        <v>0</v>
      </c>
    </row>
    <row r="1807" spans="1:8" x14ac:dyDescent="0.25">
      <c r="A1807" t="s">
        <v>4962</v>
      </c>
      <c r="B1807" s="1" t="s">
        <v>9392</v>
      </c>
      <c r="C1807" t="s">
        <v>97</v>
      </c>
      <c r="D1807" t="s">
        <v>2489</v>
      </c>
      <c r="E1807" t="s">
        <v>7511</v>
      </c>
      <c r="F1807" t="s">
        <v>7512</v>
      </c>
      <c r="G1807" t="s">
        <v>7522</v>
      </c>
      <c r="H1807">
        <v>0</v>
      </c>
    </row>
    <row r="1808" spans="1:8" x14ac:dyDescent="0.25">
      <c r="A1808" t="s">
        <v>4962</v>
      </c>
      <c r="B1808" s="1" t="s">
        <v>9393</v>
      </c>
      <c r="C1808" t="s">
        <v>98</v>
      </c>
      <c r="D1808" t="s">
        <v>2490</v>
      </c>
      <c r="E1808" t="s">
        <v>7511</v>
      </c>
      <c r="F1808" t="s">
        <v>7512</v>
      </c>
      <c r="G1808" t="s">
        <v>7522</v>
      </c>
      <c r="H1808">
        <v>0</v>
      </c>
    </row>
    <row r="1809" spans="1:8" x14ac:dyDescent="0.25">
      <c r="A1809" t="s">
        <v>4962</v>
      </c>
      <c r="B1809" s="1" t="s">
        <v>9394</v>
      </c>
      <c r="C1809" t="s">
        <v>99</v>
      </c>
      <c r="D1809" t="s">
        <v>2491</v>
      </c>
      <c r="E1809" t="s">
        <v>7511</v>
      </c>
      <c r="F1809" t="s">
        <v>7512</v>
      </c>
      <c r="G1809" t="s">
        <v>7522</v>
      </c>
      <c r="H1809">
        <v>0</v>
      </c>
    </row>
    <row r="1810" spans="1:8" x14ac:dyDescent="0.25">
      <c r="A1810" t="s">
        <v>4962</v>
      </c>
      <c r="B1810" s="1" t="s">
        <v>9395</v>
      </c>
      <c r="C1810" t="s">
        <v>100</v>
      </c>
      <c r="D1810" t="s">
        <v>2492</v>
      </c>
      <c r="E1810" t="s">
        <v>7511</v>
      </c>
      <c r="F1810" t="s">
        <v>7512</v>
      </c>
      <c r="G1810" t="s">
        <v>7522</v>
      </c>
      <c r="H1810">
        <v>0</v>
      </c>
    </row>
    <row r="1811" spans="1:8" x14ac:dyDescent="0.25">
      <c r="A1811" t="s">
        <v>4962</v>
      </c>
      <c r="B1811" s="1" t="s">
        <v>9396</v>
      </c>
      <c r="C1811" t="s">
        <v>101</v>
      </c>
      <c r="D1811" t="s">
        <v>2493</v>
      </c>
      <c r="E1811" t="s">
        <v>7511</v>
      </c>
      <c r="F1811" t="s">
        <v>7512</v>
      </c>
      <c r="G1811" t="s">
        <v>7522</v>
      </c>
      <c r="H1811">
        <v>0</v>
      </c>
    </row>
    <row r="1812" spans="1:8" x14ac:dyDescent="0.25">
      <c r="A1812" t="s">
        <v>4962</v>
      </c>
      <c r="B1812" s="1" t="s">
        <v>9397</v>
      </c>
      <c r="C1812" t="s">
        <v>102</v>
      </c>
      <c r="D1812" t="s">
        <v>2494</v>
      </c>
      <c r="E1812" t="s">
        <v>7511</v>
      </c>
      <c r="F1812" t="s">
        <v>7512</v>
      </c>
      <c r="G1812" t="s">
        <v>7522</v>
      </c>
      <c r="H1812">
        <v>0</v>
      </c>
    </row>
    <row r="1813" spans="1:8" x14ac:dyDescent="0.25">
      <c r="A1813" t="s">
        <v>4962</v>
      </c>
      <c r="B1813" s="1" t="s">
        <v>9398</v>
      </c>
      <c r="C1813" t="s">
        <v>103</v>
      </c>
      <c r="D1813" t="s">
        <v>2495</v>
      </c>
      <c r="E1813" t="s">
        <v>7511</v>
      </c>
      <c r="F1813" t="s">
        <v>7512</v>
      </c>
      <c r="G1813" t="s">
        <v>7522</v>
      </c>
      <c r="H1813">
        <v>0</v>
      </c>
    </row>
    <row r="1814" spans="1:8" x14ac:dyDescent="0.25">
      <c r="A1814" t="s">
        <v>4962</v>
      </c>
      <c r="B1814" s="1" t="s">
        <v>9399</v>
      </c>
      <c r="C1814" t="s">
        <v>104</v>
      </c>
      <c r="D1814" t="s">
        <v>2496</v>
      </c>
      <c r="E1814" t="s">
        <v>7511</v>
      </c>
      <c r="F1814" t="s">
        <v>7512</v>
      </c>
      <c r="G1814" t="s">
        <v>7522</v>
      </c>
      <c r="H1814">
        <v>0</v>
      </c>
    </row>
    <row r="1815" spans="1:8" x14ac:dyDescent="0.25">
      <c r="A1815" t="s">
        <v>4962</v>
      </c>
      <c r="B1815" s="1" t="s">
        <v>9400</v>
      </c>
      <c r="C1815" t="s">
        <v>105</v>
      </c>
      <c r="D1815" t="s">
        <v>2497</v>
      </c>
      <c r="E1815" t="s">
        <v>7511</v>
      </c>
      <c r="F1815" t="s">
        <v>7512</v>
      </c>
      <c r="G1815" t="s">
        <v>7522</v>
      </c>
      <c r="H1815">
        <v>0</v>
      </c>
    </row>
    <row r="1816" spans="1:8" x14ac:dyDescent="0.25">
      <c r="A1816" t="s">
        <v>4962</v>
      </c>
      <c r="B1816" s="1" t="s">
        <v>9401</v>
      </c>
      <c r="C1816" t="s">
        <v>106</v>
      </c>
      <c r="D1816" t="s">
        <v>2498</v>
      </c>
      <c r="E1816" t="s">
        <v>7511</v>
      </c>
      <c r="F1816" t="s">
        <v>7512</v>
      </c>
      <c r="G1816" t="s">
        <v>7522</v>
      </c>
      <c r="H1816">
        <v>0</v>
      </c>
    </row>
    <row r="1817" spans="1:8" x14ac:dyDescent="0.25">
      <c r="A1817" t="s">
        <v>4962</v>
      </c>
      <c r="B1817" s="1" t="s">
        <v>9402</v>
      </c>
      <c r="C1817" t="s">
        <v>107</v>
      </c>
      <c r="D1817" t="s">
        <v>2499</v>
      </c>
      <c r="E1817" t="s">
        <v>7511</v>
      </c>
      <c r="F1817" t="s">
        <v>7512</v>
      </c>
      <c r="G1817" t="s">
        <v>7522</v>
      </c>
      <c r="H1817">
        <v>0</v>
      </c>
    </row>
    <row r="1818" spans="1:8" x14ac:dyDescent="0.25">
      <c r="A1818" t="s">
        <v>4962</v>
      </c>
      <c r="B1818" s="1" t="s">
        <v>9403</v>
      </c>
      <c r="C1818" t="s">
        <v>108</v>
      </c>
      <c r="D1818" t="s">
        <v>2500</v>
      </c>
      <c r="E1818" t="s">
        <v>7511</v>
      </c>
      <c r="F1818" t="s">
        <v>7512</v>
      </c>
      <c r="G1818" t="s">
        <v>7522</v>
      </c>
      <c r="H1818">
        <v>0</v>
      </c>
    </row>
    <row r="1819" spans="1:8" x14ac:dyDescent="0.25">
      <c r="A1819" t="s">
        <v>4962</v>
      </c>
      <c r="B1819" s="1" t="s">
        <v>9404</v>
      </c>
      <c r="C1819" t="s">
        <v>109</v>
      </c>
      <c r="D1819" t="s">
        <v>2501</v>
      </c>
      <c r="E1819" t="s">
        <v>8378</v>
      </c>
      <c r="F1819" t="s">
        <v>7512</v>
      </c>
      <c r="G1819" t="s">
        <v>7522</v>
      </c>
      <c r="H1819">
        <v>0</v>
      </c>
    </row>
    <row r="1820" spans="1:8" x14ac:dyDescent="0.25">
      <c r="A1820" t="s">
        <v>4962</v>
      </c>
      <c r="B1820" s="1" t="s">
        <v>9405</v>
      </c>
      <c r="C1820" t="s">
        <v>110</v>
      </c>
      <c r="D1820" t="s">
        <v>2502</v>
      </c>
      <c r="E1820" t="s">
        <v>8378</v>
      </c>
      <c r="F1820" t="s">
        <v>7512</v>
      </c>
      <c r="G1820" t="s">
        <v>7522</v>
      </c>
      <c r="H1820">
        <v>0</v>
      </c>
    </row>
    <row r="1821" spans="1:8" x14ac:dyDescent="0.25">
      <c r="A1821" t="s">
        <v>4962</v>
      </c>
      <c r="B1821" s="1" t="s">
        <v>9406</v>
      </c>
      <c r="C1821" t="s">
        <v>111</v>
      </c>
      <c r="D1821" t="s">
        <v>2504</v>
      </c>
      <c r="E1821" t="s">
        <v>7511</v>
      </c>
      <c r="F1821" t="s">
        <v>7512</v>
      </c>
      <c r="G1821" t="s">
        <v>7522</v>
      </c>
      <c r="H1821">
        <v>0</v>
      </c>
    </row>
    <row r="1822" spans="1:8" x14ac:dyDescent="0.25">
      <c r="A1822" t="s">
        <v>4962</v>
      </c>
      <c r="B1822" s="1" t="s">
        <v>9407</v>
      </c>
      <c r="C1822" t="s">
        <v>112</v>
      </c>
      <c r="D1822" t="s">
        <v>2505</v>
      </c>
      <c r="E1822" t="s">
        <v>7511</v>
      </c>
      <c r="F1822" t="s">
        <v>7512</v>
      </c>
      <c r="G1822" t="s">
        <v>7522</v>
      </c>
      <c r="H1822">
        <v>0</v>
      </c>
    </row>
    <row r="1823" spans="1:8" x14ac:dyDescent="0.25">
      <c r="A1823" t="s">
        <v>4962</v>
      </c>
      <c r="B1823" s="1" t="s">
        <v>9408</v>
      </c>
      <c r="C1823" t="s">
        <v>113</v>
      </c>
      <c r="D1823" t="s">
        <v>2506</v>
      </c>
      <c r="E1823" t="s">
        <v>7511</v>
      </c>
      <c r="F1823" t="s">
        <v>7512</v>
      </c>
      <c r="G1823" t="s">
        <v>7522</v>
      </c>
      <c r="H1823">
        <v>0</v>
      </c>
    </row>
    <row r="1824" spans="1:8" x14ac:dyDescent="0.25">
      <c r="A1824" t="s">
        <v>4962</v>
      </c>
      <c r="B1824" s="1" t="s">
        <v>9409</v>
      </c>
      <c r="C1824" t="s">
        <v>114</v>
      </c>
      <c r="D1824" t="s">
        <v>2507</v>
      </c>
      <c r="E1824" t="s">
        <v>7511</v>
      </c>
      <c r="F1824" t="s">
        <v>7512</v>
      </c>
      <c r="G1824" t="s">
        <v>7522</v>
      </c>
      <c r="H1824">
        <v>0</v>
      </c>
    </row>
    <row r="1825" spans="1:8" x14ac:dyDescent="0.25">
      <c r="A1825" t="s">
        <v>4962</v>
      </c>
      <c r="B1825" s="1" t="s">
        <v>9410</v>
      </c>
      <c r="C1825" t="s">
        <v>115</v>
      </c>
      <c r="D1825" t="s">
        <v>2508</v>
      </c>
      <c r="E1825" t="s">
        <v>7511</v>
      </c>
      <c r="F1825" t="s">
        <v>7512</v>
      </c>
      <c r="G1825" t="s">
        <v>7522</v>
      </c>
      <c r="H1825">
        <v>0</v>
      </c>
    </row>
    <row r="1826" spans="1:8" x14ac:dyDescent="0.25">
      <c r="A1826" t="s">
        <v>4962</v>
      </c>
      <c r="B1826" s="1" t="s">
        <v>9411</v>
      </c>
      <c r="C1826" t="s">
        <v>116</v>
      </c>
      <c r="D1826" t="s">
        <v>2509</v>
      </c>
      <c r="E1826" t="s">
        <v>7511</v>
      </c>
      <c r="F1826" t="s">
        <v>7512</v>
      </c>
      <c r="G1826" t="s">
        <v>7522</v>
      </c>
      <c r="H1826">
        <v>0</v>
      </c>
    </row>
    <row r="1827" spans="1:8" x14ac:dyDescent="0.25">
      <c r="A1827" t="s">
        <v>4962</v>
      </c>
      <c r="B1827" s="1" t="s">
        <v>9412</v>
      </c>
      <c r="C1827" t="s">
        <v>117</v>
      </c>
      <c r="D1827" t="s">
        <v>2510</v>
      </c>
      <c r="E1827" t="s">
        <v>7511</v>
      </c>
      <c r="F1827" t="s">
        <v>7512</v>
      </c>
      <c r="G1827" t="s">
        <v>7522</v>
      </c>
      <c r="H1827">
        <v>0</v>
      </c>
    </row>
    <row r="1828" spans="1:8" x14ac:dyDescent="0.25">
      <c r="A1828" t="s">
        <v>4962</v>
      </c>
      <c r="B1828" s="1" t="s">
        <v>9413</v>
      </c>
      <c r="C1828" t="s">
        <v>118</v>
      </c>
      <c r="D1828" t="s">
        <v>2511</v>
      </c>
      <c r="E1828" t="s">
        <v>7511</v>
      </c>
      <c r="F1828" t="s">
        <v>7512</v>
      </c>
      <c r="G1828" t="s">
        <v>7522</v>
      </c>
      <c r="H1828">
        <v>0</v>
      </c>
    </row>
    <row r="1829" spans="1:8" x14ac:dyDescent="0.25">
      <c r="A1829" t="s">
        <v>4962</v>
      </c>
      <c r="B1829" s="1" t="s">
        <v>9414</v>
      </c>
      <c r="C1829" t="s">
        <v>119</v>
      </c>
      <c r="D1829" t="s">
        <v>2512</v>
      </c>
      <c r="E1829" t="s">
        <v>7511</v>
      </c>
      <c r="F1829" t="s">
        <v>7512</v>
      </c>
      <c r="G1829" t="s">
        <v>7522</v>
      </c>
      <c r="H1829">
        <v>0</v>
      </c>
    </row>
    <row r="1830" spans="1:8" x14ac:dyDescent="0.25">
      <c r="A1830" t="s">
        <v>4962</v>
      </c>
      <c r="B1830" s="1" t="s">
        <v>9415</v>
      </c>
      <c r="C1830" t="s">
        <v>120</v>
      </c>
      <c r="D1830" t="s">
        <v>2513</v>
      </c>
      <c r="E1830" t="s">
        <v>7511</v>
      </c>
      <c r="F1830" t="s">
        <v>7512</v>
      </c>
      <c r="G1830" t="s">
        <v>7522</v>
      </c>
      <c r="H1830">
        <v>0</v>
      </c>
    </row>
    <row r="1831" spans="1:8" x14ac:dyDescent="0.25">
      <c r="A1831" t="s">
        <v>4962</v>
      </c>
      <c r="B1831" s="1" t="s">
        <v>9416</v>
      </c>
      <c r="C1831" t="s">
        <v>121</v>
      </c>
      <c r="D1831" t="s">
        <v>2514</v>
      </c>
      <c r="E1831" t="s">
        <v>7511</v>
      </c>
      <c r="F1831" t="s">
        <v>7512</v>
      </c>
      <c r="G1831" t="s">
        <v>7522</v>
      </c>
      <c r="H1831">
        <v>0</v>
      </c>
    </row>
    <row r="1832" spans="1:8" x14ac:dyDescent="0.25">
      <c r="A1832" t="s">
        <v>4962</v>
      </c>
      <c r="B1832" s="1" t="s">
        <v>9417</v>
      </c>
      <c r="C1832" t="s">
        <v>122</v>
      </c>
      <c r="D1832" t="s">
        <v>2515</v>
      </c>
      <c r="E1832" t="s">
        <v>7511</v>
      </c>
      <c r="F1832" t="s">
        <v>7512</v>
      </c>
      <c r="G1832" t="s">
        <v>7522</v>
      </c>
      <c r="H1832">
        <v>0</v>
      </c>
    </row>
    <row r="1833" spans="1:8" x14ac:dyDescent="0.25">
      <c r="A1833" t="s">
        <v>4962</v>
      </c>
      <c r="B1833" s="1" t="s">
        <v>9418</v>
      </c>
      <c r="C1833" t="s">
        <v>123</v>
      </c>
      <c r="D1833" t="s">
        <v>2516</v>
      </c>
      <c r="E1833" t="s">
        <v>7511</v>
      </c>
      <c r="F1833" t="s">
        <v>7512</v>
      </c>
      <c r="G1833" t="s">
        <v>7522</v>
      </c>
      <c r="H1833">
        <v>0</v>
      </c>
    </row>
    <row r="1834" spans="1:8" x14ac:dyDescent="0.25">
      <c r="A1834" t="s">
        <v>4962</v>
      </c>
      <c r="B1834" s="1" t="s">
        <v>9419</v>
      </c>
      <c r="C1834" t="s">
        <v>124</v>
      </c>
      <c r="D1834" t="s">
        <v>2517</v>
      </c>
      <c r="E1834" t="s">
        <v>8378</v>
      </c>
      <c r="F1834" t="s">
        <v>7512</v>
      </c>
      <c r="G1834" t="s">
        <v>7522</v>
      </c>
      <c r="H1834">
        <v>0</v>
      </c>
    </row>
    <row r="1835" spans="1:8" x14ac:dyDescent="0.25">
      <c r="A1835" t="s">
        <v>4962</v>
      </c>
      <c r="B1835" s="1" t="s">
        <v>9420</v>
      </c>
      <c r="C1835" t="s">
        <v>125</v>
      </c>
      <c r="D1835" t="s">
        <v>2518</v>
      </c>
      <c r="E1835" t="s">
        <v>8378</v>
      </c>
      <c r="F1835" t="s">
        <v>7512</v>
      </c>
      <c r="G1835" t="s">
        <v>7522</v>
      </c>
      <c r="H1835">
        <v>0</v>
      </c>
    </row>
    <row r="1836" spans="1:8" x14ac:dyDescent="0.25">
      <c r="A1836" t="s">
        <v>4962</v>
      </c>
      <c r="B1836" s="1" t="s">
        <v>9421</v>
      </c>
      <c r="C1836" t="s">
        <v>126</v>
      </c>
      <c r="D1836" t="s">
        <v>2520</v>
      </c>
      <c r="E1836" t="s">
        <v>7511</v>
      </c>
      <c r="F1836" t="s">
        <v>7512</v>
      </c>
      <c r="G1836" t="s">
        <v>7522</v>
      </c>
      <c r="H1836">
        <v>0</v>
      </c>
    </row>
    <row r="1837" spans="1:8" x14ac:dyDescent="0.25">
      <c r="A1837" t="s">
        <v>4962</v>
      </c>
      <c r="B1837" s="1" t="s">
        <v>9422</v>
      </c>
      <c r="C1837" t="s">
        <v>127</v>
      </c>
      <c r="D1837" t="s">
        <v>2521</v>
      </c>
      <c r="E1837" t="s">
        <v>7511</v>
      </c>
      <c r="F1837" t="s">
        <v>7512</v>
      </c>
      <c r="G1837" t="s">
        <v>7522</v>
      </c>
      <c r="H1837">
        <v>0</v>
      </c>
    </row>
    <row r="1838" spans="1:8" x14ac:dyDescent="0.25">
      <c r="A1838" t="s">
        <v>4962</v>
      </c>
      <c r="B1838" s="1" t="s">
        <v>9423</v>
      </c>
      <c r="C1838" t="s">
        <v>128</v>
      </c>
      <c r="D1838" t="s">
        <v>2522</v>
      </c>
      <c r="E1838" t="s">
        <v>7511</v>
      </c>
      <c r="F1838" t="s">
        <v>7512</v>
      </c>
      <c r="G1838" t="s">
        <v>7522</v>
      </c>
      <c r="H1838">
        <v>0</v>
      </c>
    </row>
    <row r="1839" spans="1:8" x14ac:dyDescent="0.25">
      <c r="A1839" t="s">
        <v>4962</v>
      </c>
      <c r="B1839" s="1" t="s">
        <v>9424</v>
      </c>
      <c r="C1839" t="s">
        <v>129</v>
      </c>
      <c r="D1839" t="s">
        <v>2523</v>
      </c>
      <c r="E1839" t="s">
        <v>7511</v>
      </c>
      <c r="F1839" t="s">
        <v>7512</v>
      </c>
      <c r="G1839" t="s">
        <v>7522</v>
      </c>
      <c r="H1839">
        <v>0</v>
      </c>
    </row>
    <row r="1840" spans="1:8" x14ac:dyDescent="0.25">
      <c r="A1840" t="s">
        <v>4962</v>
      </c>
      <c r="B1840" s="1" t="s">
        <v>9425</v>
      </c>
      <c r="C1840" t="s">
        <v>130</v>
      </c>
      <c r="D1840" t="s">
        <v>2524</v>
      </c>
      <c r="E1840" t="s">
        <v>7511</v>
      </c>
      <c r="F1840" t="s">
        <v>7512</v>
      </c>
      <c r="G1840" t="s">
        <v>7522</v>
      </c>
      <c r="H1840">
        <v>0</v>
      </c>
    </row>
    <row r="1841" spans="1:8" x14ac:dyDescent="0.25">
      <c r="A1841" t="s">
        <v>4962</v>
      </c>
      <c r="B1841" s="1" t="s">
        <v>9426</v>
      </c>
      <c r="C1841" t="s">
        <v>131</v>
      </c>
      <c r="D1841" t="s">
        <v>2525</v>
      </c>
      <c r="E1841" t="s">
        <v>7511</v>
      </c>
      <c r="F1841" t="s">
        <v>7512</v>
      </c>
      <c r="G1841" t="s">
        <v>7522</v>
      </c>
      <c r="H1841">
        <v>0</v>
      </c>
    </row>
    <row r="1842" spans="1:8" x14ac:dyDescent="0.25">
      <c r="A1842" t="s">
        <v>4962</v>
      </c>
      <c r="B1842" s="1" t="s">
        <v>9427</v>
      </c>
      <c r="C1842" t="s">
        <v>132</v>
      </c>
      <c r="D1842" t="s">
        <v>2526</v>
      </c>
      <c r="E1842" t="s">
        <v>7511</v>
      </c>
      <c r="F1842" t="s">
        <v>7512</v>
      </c>
      <c r="G1842" t="s">
        <v>7522</v>
      </c>
      <c r="H1842">
        <v>0</v>
      </c>
    </row>
    <row r="1843" spans="1:8" x14ac:dyDescent="0.25">
      <c r="A1843" t="s">
        <v>4962</v>
      </c>
      <c r="B1843" s="1" t="s">
        <v>9428</v>
      </c>
      <c r="C1843" t="s">
        <v>133</v>
      </c>
      <c r="D1843" t="s">
        <v>2527</v>
      </c>
      <c r="E1843" t="s">
        <v>7511</v>
      </c>
      <c r="F1843" t="s">
        <v>7512</v>
      </c>
      <c r="G1843" t="s">
        <v>7522</v>
      </c>
      <c r="H1843">
        <v>0</v>
      </c>
    </row>
    <row r="1844" spans="1:8" x14ac:dyDescent="0.25">
      <c r="A1844" t="s">
        <v>4962</v>
      </c>
      <c r="B1844" s="1" t="s">
        <v>9429</v>
      </c>
      <c r="C1844" t="s">
        <v>134</v>
      </c>
      <c r="D1844" t="s">
        <v>2528</v>
      </c>
      <c r="E1844" t="s">
        <v>7511</v>
      </c>
      <c r="F1844" t="s">
        <v>7512</v>
      </c>
      <c r="G1844" t="s">
        <v>7522</v>
      </c>
      <c r="H1844">
        <v>0</v>
      </c>
    </row>
    <row r="1845" spans="1:8" x14ac:dyDescent="0.25">
      <c r="A1845" t="s">
        <v>4962</v>
      </c>
      <c r="B1845" s="1" t="s">
        <v>9430</v>
      </c>
      <c r="C1845" t="s">
        <v>135</v>
      </c>
      <c r="D1845" t="s">
        <v>2529</v>
      </c>
      <c r="E1845" t="s">
        <v>7511</v>
      </c>
      <c r="F1845" t="s">
        <v>7512</v>
      </c>
      <c r="G1845" t="s">
        <v>7522</v>
      </c>
      <c r="H1845">
        <v>0</v>
      </c>
    </row>
    <row r="1846" spans="1:8" x14ac:dyDescent="0.25">
      <c r="A1846" t="s">
        <v>4962</v>
      </c>
      <c r="B1846" s="1" t="s">
        <v>9431</v>
      </c>
      <c r="C1846" t="s">
        <v>136</v>
      </c>
      <c r="D1846" t="s">
        <v>2530</v>
      </c>
      <c r="E1846" t="s">
        <v>7511</v>
      </c>
      <c r="F1846" t="s">
        <v>7512</v>
      </c>
      <c r="G1846" t="s">
        <v>7522</v>
      </c>
      <c r="H1846">
        <v>0</v>
      </c>
    </row>
    <row r="1847" spans="1:8" x14ac:dyDescent="0.25">
      <c r="A1847" t="s">
        <v>4962</v>
      </c>
      <c r="B1847" s="1" t="s">
        <v>9432</v>
      </c>
      <c r="C1847" t="s">
        <v>137</v>
      </c>
      <c r="D1847" t="s">
        <v>2531</v>
      </c>
      <c r="E1847" t="s">
        <v>7511</v>
      </c>
      <c r="F1847" t="s">
        <v>7512</v>
      </c>
      <c r="G1847" t="s">
        <v>7522</v>
      </c>
      <c r="H1847">
        <v>0</v>
      </c>
    </row>
    <row r="1848" spans="1:8" x14ac:dyDescent="0.25">
      <c r="A1848" t="s">
        <v>4962</v>
      </c>
      <c r="B1848" s="1" t="s">
        <v>9433</v>
      </c>
      <c r="C1848" t="s">
        <v>138</v>
      </c>
      <c r="D1848" t="s">
        <v>2532</v>
      </c>
      <c r="E1848" t="s">
        <v>7511</v>
      </c>
      <c r="F1848" t="s">
        <v>7512</v>
      </c>
      <c r="G1848" t="s">
        <v>7522</v>
      </c>
      <c r="H1848">
        <v>0</v>
      </c>
    </row>
    <row r="1849" spans="1:8" x14ac:dyDescent="0.25">
      <c r="A1849" t="s">
        <v>4962</v>
      </c>
      <c r="B1849" s="1" t="s">
        <v>9434</v>
      </c>
      <c r="C1849" t="s">
        <v>139</v>
      </c>
      <c r="D1849" t="s">
        <v>2533</v>
      </c>
      <c r="E1849" t="s">
        <v>8378</v>
      </c>
      <c r="F1849" t="s">
        <v>7512</v>
      </c>
      <c r="G1849" t="s">
        <v>7522</v>
      </c>
      <c r="H1849">
        <v>0</v>
      </c>
    </row>
    <row r="1850" spans="1:8" x14ac:dyDescent="0.25">
      <c r="A1850" t="s">
        <v>4962</v>
      </c>
      <c r="B1850" s="1" t="s">
        <v>9435</v>
      </c>
      <c r="C1850" t="s">
        <v>140</v>
      </c>
      <c r="D1850" t="s">
        <v>2534</v>
      </c>
      <c r="E1850" t="s">
        <v>8378</v>
      </c>
      <c r="F1850" t="s">
        <v>7512</v>
      </c>
      <c r="G1850" t="s">
        <v>7522</v>
      </c>
      <c r="H1850">
        <v>0</v>
      </c>
    </row>
    <row r="1851" spans="1:8" x14ac:dyDescent="0.25">
      <c r="A1851" t="s">
        <v>4962</v>
      </c>
      <c r="B1851" s="1" t="s">
        <v>9436</v>
      </c>
      <c r="C1851" t="s">
        <v>141</v>
      </c>
      <c r="D1851" t="s">
        <v>2536</v>
      </c>
      <c r="E1851" t="s">
        <v>7511</v>
      </c>
      <c r="F1851" t="s">
        <v>7512</v>
      </c>
      <c r="G1851" t="s">
        <v>7522</v>
      </c>
      <c r="H1851">
        <v>0</v>
      </c>
    </row>
    <row r="1852" spans="1:8" x14ac:dyDescent="0.25">
      <c r="A1852" t="s">
        <v>4962</v>
      </c>
      <c r="B1852" s="1" t="s">
        <v>9437</v>
      </c>
      <c r="C1852" t="s">
        <v>142</v>
      </c>
      <c r="D1852" t="s">
        <v>2537</v>
      </c>
      <c r="E1852" t="s">
        <v>7511</v>
      </c>
      <c r="F1852" t="s">
        <v>7512</v>
      </c>
      <c r="G1852" t="s">
        <v>7522</v>
      </c>
      <c r="H1852">
        <v>0</v>
      </c>
    </row>
    <row r="1853" spans="1:8" x14ac:dyDescent="0.25">
      <c r="A1853" t="s">
        <v>4962</v>
      </c>
      <c r="B1853" s="1" t="s">
        <v>9438</v>
      </c>
      <c r="C1853" t="s">
        <v>143</v>
      </c>
      <c r="D1853" t="s">
        <v>2538</v>
      </c>
      <c r="E1853" t="s">
        <v>7511</v>
      </c>
      <c r="F1853" t="s">
        <v>7512</v>
      </c>
      <c r="G1853" t="s">
        <v>7522</v>
      </c>
      <c r="H1853">
        <v>0</v>
      </c>
    </row>
    <row r="1854" spans="1:8" x14ac:dyDescent="0.25">
      <c r="A1854" t="s">
        <v>4962</v>
      </c>
      <c r="B1854" s="1" t="s">
        <v>9439</v>
      </c>
      <c r="C1854" t="s">
        <v>144</v>
      </c>
      <c r="D1854" t="s">
        <v>2539</v>
      </c>
      <c r="E1854" t="s">
        <v>7511</v>
      </c>
      <c r="F1854" t="s">
        <v>7512</v>
      </c>
      <c r="G1854" t="s">
        <v>7522</v>
      </c>
      <c r="H1854">
        <v>0</v>
      </c>
    </row>
    <row r="1855" spans="1:8" x14ac:dyDescent="0.25">
      <c r="A1855" t="s">
        <v>4962</v>
      </c>
      <c r="B1855" s="1" t="s">
        <v>9440</v>
      </c>
      <c r="C1855" t="s">
        <v>145</v>
      </c>
      <c r="D1855" t="s">
        <v>2540</v>
      </c>
      <c r="E1855" t="s">
        <v>7511</v>
      </c>
      <c r="F1855" t="s">
        <v>7512</v>
      </c>
      <c r="G1855" t="s">
        <v>7522</v>
      </c>
      <c r="H1855">
        <v>0</v>
      </c>
    </row>
    <row r="1856" spans="1:8" x14ac:dyDescent="0.25">
      <c r="A1856" t="s">
        <v>4962</v>
      </c>
      <c r="B1856" s="1" t="s">
        <v>9441</v>
      </c>
      <c r="C1856" t="s">
        <v>146</v>
      </c>
      <c r="D1856" t="s">
        <v>2541</v>
      </c>
      <c r="E1856" t="s">
        <v>7511</v>
      </c>
      <c r="F1856" t="s">
        <v>7512</v>
      </c>
      <c r="G1856" t="s">
        <v>7522</v>
      </c>
      <c r="H1856">
        <v>0</v>
      </c>
    </row>
    <row r="1857" spans="1:8" x14ac:dyDescent="0.25">
      <c r="A1857" t="s">
        <v>4962</v>
      </c>
      <c r="B1857" s="1" t="s">
        <v>9442</v>
      </c>
      <c r="C1857" t="s">
        <v>147</v>
      </c>
      <c r="D1857" t="s">
        <v>2542</v>
      </c>
      <c r="E1857" t="s">
        <v>7511</v>
      </c>
      <c r="F1857" t="s">
        <v>7512</v>
      </c>
      <c r="G1857" t="s">
        <v>7522</v>
      </c>
      <c r="H1857">
        <v>0</v>
      </c>
    </row>
    <row r="1858" spans="1:8" x14ac:dyDescent="0.25">
      <c r="A1858" t="s">
        <v>4962</v>
      </c>
      <c r="B1858" s="1" t="s">
        <v>9443</v>
      </c>
      <c r="C1858" t="s">
        <v>148</v>
      </c>
      <c r="D1858" t="s">
        <v>2543</v>
      </c>
      <c r="E1858" t="s">
        <v>7511</v>
      </c>
      <c r="F1858" t="s">
        <v>7512</v>
      </c>
      <c r="G1858" t="s">
        <v>7522</v>
      </c>
      <c r="H1858">
        <v>0</v>
      </c>
    </row>
    <row r="1859" spans="1:8" x14ac:dyDescent="0.25">
      <c r="A1859" t="s">
        <v>4962</v>
      </c>
      <c r="B1859" s="1" t="s">
        <v>9444</v>
      </c>
      <c r="C1859" t="s">
        <v>149</v>
      </c>
      <c r="D1859" t="s">
        <v>2544</v>
      </c>
      <c r="E1859" t="s">
        <v>7511</v>
      </c>
      <c r="F1859" t="s">
        <v>7512</v>
      </c>
      <c r="G1859" t="s">
        <v>7522</v>
      </c>
      <c r="H1859">
        <v>0</v>
      </c>
    </row>
    <row r="1860" spans="1:8" x14ac:dyDescent="0.25">
      <c r="A1860" t="s">
        <v>4962</v>
      </c>
      <c r="B1860" s="1" t="s">
        <v>9445</v>
      </c>
      <c r="C1860" t="s">
        <v>150</v>
      </c>
      <c r="D1860" t="s">
        <v>2545</v>
      </c>
      <c r="E1860" t="s">
        <v>7511</v>
      </c>
      <c r="F1860" t="s">
        <v>7512</v>
      </c>
      <c r="G1860" t="s">
        <v>7522</v>
      </c>
      <c r="H1860">
        <v>0</v>
      </c>
    </row>
    <row r="1861" spans="1:8" x14ac:dyDescent="0.25">
      <c r="A1861" t="s">
        <v>4962</v>
      </c>
      <c r="B1861" s="1" t="s">
        <v>9446</v>
      </c>
      <c r="C1861" t="s">
        <v>151</v>
      </c>
      <c r="D1861" t="s">
        <v>2546</v>
      </c>
      <c r="E1861" t="s">
        <v>7511</v>
      </c>
      <c r="F1861" t="s">
        <v>7512</v>
      </c>
      <c r="G1861" t="s">
        <v>7522</v>
      </c>
      <c r="H1861">
        <v>0</v>
      </c>
    </row>
    <row r="1862" spans="1:8" x14ac:dyDescent="0.25">
      <c r="A1862" t="s">
        <v>4962</v>
      </c>
      <c r="B1862" s="1" t="s">
        <v>9447</v>
      </c>
      <c r="C1862" t="s">
        <v>152</v>
      </c>
      <c r="D1862" t="s">
        <v>2547</v>
      </c>
      <c r="E1862" t="s">
        <v>7511</v>
      </c>
      <c r="F1862" t="s">
        <v>7512</v>
      </c>
      <c r="G1862" t="s">
        <v>7522</v>
      </c>
      <c r="H1862">
        <v>0</v>
      </c>
    </row>
    <row r="1863" spans="1:8" x14ac:dyDescent="0.25">
      <c r="A1863" t="s">
        <v>4962</v>
      </c>
      <c r="B1863" s="1" t="s">
        <v>9448</v>
      </c>
      <c r="C1863" t="s">
        <v>153</v>
      </c>
      <c r="D1863" t="s">
        <v>2548</v>
      </c>
      <c r="E1863" t="s">
        <v>7511</v>
      </c>
      <c r="F1863" t="s">
        <v>7512</v>
      </c>
      <c r="G1863" t="s">
        <v>7522</v>
      </c>
      <c r="H1863">
        <v>0</v>
      </c>
    </row>
    <row r="1864" spans="1:8" x14ac:dyDescent="0.25">
      <c r="A1864" t="s">
        <v>4962</v>
      </c>
      <c r="B1864" s="1" t="s">
        <v>9449</v>
      </c>
      <c r="C1864" t="s">
        <v>154</v>
      </c>
      <c r="D1864" t="s">
        <v>2549</v>
      </c>
      <c r="E1864" t="s">
        <v>8378</v>
      </c>
      <c r="F1864" t="s">
        <v>7512</v>
      </c>
      <c r="G1864" t="s">
        <v>7522</v>
      </c>
      <c r="H1864">
        <v>0</v>
      </c>
    </row>
    <row r="1865" spans="1:8" x14ac:dyDescent="0.25">
      <c r="A1865" t="s">
        <v>4962</v>
      </c>
      <c r="B1865" s="1" t="s">
        <v>9450</v>
      </c>
      <c r="C1865" t="s">
        <v>155</v>
      </c>
      <c r="D1865" t="s">
        <v>2550</v>
      </c>
      <c r="E1865" t="s">
        <v>8378</v>
      </c>
      <c r="F1865" t="s">
        <v>7512</v>
      </c>
      <c r="G1865" t="s">
        <v>7522</v>
      </c>
      <c r="H1865">
        <v>0</v>
      </c>
    </row>
    <row r="1866" spans="1:8" x14ac:dyDescent="0.25">
      <c r="A1866" t="s">
        <v>4962</v>
      </c>
      <c r="B1866" s="1" t="s">
        <v>9451</v>
      </c>
      <c r="C1866" t="s">
        <v>156</v>
      </c>
      <c r="D1866" t="s">
        <v>2552</v>
      </c>
      <c r="E1866" t="s">
        <v>7511</v>
      </c>
      <c r="F1866" t="s">
        <v>7512</v>
      </c>
      <c r="G1866" t="s">
        <v>7522</v>
      </c>
      <c r="H1866">
        <v>0</v>
      </c>
    </row>
    <row r="1867" spans="1:8" x14ac:dyDescent="0.25">
      <c r="A1867" t="s">
        <v>4962</v>
      </c>
      <c r="B1867" s="1" t="s">
        <v>9452</v>
      </c>
      <c r="C1867" t="s">
        <v>157</v>
      </c>
      <c r="D1867" t="s">
        <v>2553</v>
      </c>
      <c r="E1867" t="s">
        <v>7511</v>
      </c>
      <c r="F1867" t="s">
        <v>7512</v>
      </c>
      <c r="G1867" t="s">
        <v>7522</v>
      </c>
      <c r="H1867">
        <v>0</v>
      </c>
    </row>
    <row r="1868" spans="1:8" x14ac:dyDescent="0.25">
      <c r="A1868" t="s">
        <v>4962</v>
      </c>
      <c r="B1868" s="1" t="s">
        <v>9453</v>
      </c>
      <c r="C1868" t="s">
        <v>158</v>
      </c>
      <c r="D1868" t="s">
        <v>2554</v>
      </c>
      <c r="E1868" t="s">
        <v>7511</v>
      </c>
      <c r="F1868" t="s">
        <v>7512</v>
      </c>
      <c r="G1868" t="s">
        <v>7522</v>
      </c>
      <c r="H1868">
        <v>0</v>
      </c>
    </row>
    <row r="1869" spans="1:8" x14ac:dyDescent="0.25">
      <c r="A1869" t="s">
        <v>4962</v>
      </c>
      <c r="B1869" s="1" t="s">
        <v>9454</v>
      </c>
      <c r="C1869" t="s">
        <v>159</v>
      </c>
      <c r="D1869" t="s">
        <v>2555</v>
      </c>
      <c r="E1869" t="s">
        <v>7511</v>
      </c>
      <c r="F1869" t="s">
        <v>7512</v>
      </c>
      <c r="G1869" t="s">
        <v>7522</v>
      </c>
      <c r="H1869">
        <v>0</v>
      </c>
    </row>
    <row r="1870" spans="1:8" x14ac:dyDescent="0.25">
      <c r="A1870" t="s">
        <v>4962</v>
      </c>
      <c r="B1870" s="1" t="s">
        <v>9455</v>
      </c>
      <c r="C1870" t="s">
        <v>160</v>
      </c>
      <c r="D1870" t="s">
        <v>2556</v>
      </c>
      <c r="E1870" t="s">
        <v>7511</v>
      </c>
      <c r="F1870" t="s">
        <v>7512</v>
      </c>
      <c r="G1870" t="s">
        <v>7522</v>
      </c>
      <c r="H1870">
        <v>0</v>
      </c>
    </row>
    <row r="1871" spans="1:8" x14ac:dyDescent="0.25">
      <c r="A1871" t="s">
        <v>4962</v>
      </c>
      <c r="B1871" s="1" t="s">
        <v>9456</v>
      </c>
      <c r="C1871" t="s">
        <v>161</v>
      </c>
      <c r="D1871" t="s">
        <v>2557</v>
      </c>
      <c r="E1871" t="s">
        <v>7511</v>
      </c>
      <c r="F1871" t="s">
        <v>7512</v>
      </c>
      <c r="G1871" t="s">
        <v>7522</v>
      </c>
      <c r="H1871">
        <v>0</v>
      </c>
    </row>
    <row r="1872" spans="1:8" x14ac:dyDescent="0.25">
      <c r="A1872" t="s">
        <v>4962</v>
      </c>
      <c r="B1872" s="1" t="s">
        <v>9457</v>
      </c>
      <c r="C1872" t="s">
        <v>162</v>
      </c>
      <c r="D1872" t="s">
        <v>2558</v>
      </c>
      <c r="E1872" t="s">
        <v>7511</v>
      </c>
      <c r="F1872" t="s">
        <v>7512</v>
      </c>
      <c r="G1872" t="s">
        <v>7522</v>
      </c>
      <c r="H1872">
        <v>0</v>
      </c>
    </row>
    <row r="1873" spans="1:8" x14ac:dyDescent="0.25">
      <c r="A1873" t="s">
        <v>4962</v>
      </c>
      <c r="B1873" s="1" t="s">
        <v>9458</v>
      </c>
      <c r="C1873" t="s">
        <v>163</v>
      </c>
      <c r="D1873" t="s">
        <v>2559</v>
      </c>
      <c r="E1873" t="s">
        <v>7511</v>
      </c>
      <c r="F1873" t="s">
        <v>7512</v>
      </c>
      <c r="G1873" t="s">
        <v>7522</v>
      </c>
      <c r="H1873">
        <v>0</v>
      </c>
    </row>
    <row r="1874" spans="1:8" x14ac:dyDescent="0.25">
      <c r="A1874" t="s">
        <v>4962</v>
      </c>
      <c r="B1874" s="1" t="s">
        <v>9459</v>
      </c>
      <c r="C1874" t="s">
        <v>164</v>
      </c>
      <c r="D1874" t="s">
        <v>2560</v>
      </c>
      <c r="E1874" t="s">
        <v>8378</v>
      </c>
      <c r="F1874" t="s">
        <v>7512</v>
      </c>
      <c r="G1874" t="s">
        <v>7522</v>
      </c>
      <c r="H1874">
        <v>0</v>
      </c>
    </row>
    <row r="1875" spans="1:8" x14ac:dyDescent="0.25">
      <c r="A1875" t="s">
        <v>4962</v>
      </c>
      <c r="B1875" s="1" t="s">
        <v>9460</v>
      </c>
      <c r="C1875" t="s">
        <v>165</v>
      </c>
      <c r="D1875" t="s">
        <v>2561</v>
      </c>
      <c r="E1875" t="s">
        <v>8378</v>
      </c>
      <c r="F1875" t="s">
        <v>7512</v>
      </c>
      <c r="G1875" t="s">
        <v>7522</v>
      </c>
      <c r="H1875">
        <v>0</v>
      </c>
    </row>
    <row r="1876" spans="1:8" x14ac:dyDescent="0.25">
      <c r="A1876" t="s">
        <v>4962</v>
      </c>
      <c r="B1876" s="1" t="s">
        <v>9461</v>
      </c>
      <c r="C1876" t="s">
        <v>166</v>
      </c>
      <c r="D1876" t="s">
        <v>2563</v>
      </c>
      <c r="E1876" t="s">
        <v>7511</v>
      </c>
      <c r="F1876" t="s">
        <v>7512</v>
      </c>
      <c r="G1876" t="s">
        <v>7522</v>
      </c>
      <c r="H1876">
        <v>0</v>
      </c>
    </row>
    <row r="1877" spans="1:8" x14ac:dyDescent="0.25">
      <c r="A1877" t="s">
        <v>4962</v>
      </c>
      <c r="B1877" s="1" t="s">
        <v>9462</v>
      </c>
      <c r="C1877" t="s">
        <v>167</v>
      </c>
      <c r="D1877" t="s">
        <v>2564</v>
      </c>
      <c r="E1877" t="s">
        <v>7511</v>
      </c>
      <c r="F1877" t="s">
        <v>7512</v>
      </c>
      <c r="G1877" t="s">
        <v>7522</v>
      </c>
      <c r="H1877">
        <v>0</v>
      </c>
    </row>
    <row r="1878" spans="1:8" x14ac:dyDescent="0.25">
      <c r="A1878" t="s">
        <v>4962</v>
      </c>
      <c r="B1878" s="1" t="s">
        <v>9463</v>
      </c>
      <c r="C1878" t="s">
        <v>168</v>
      </c>
      <c r="D1878" t="s">
        <v>2565</v>
      </c>
      <c r="E1878" t="s">
        <v>7511</v>
      </c>
      <c r="F1878" t="s">
        <v>7512</v>
      </c>
      <c r="G1878" t="s">
        <v>7522</v>
      </c>
      <c r="H1878">
        <v>0</v>
      </c>
    </row>
    <row r="1879" spans="1:8" x14ac:dyDescent="0.25">
      <c r="A1879" t="s">
        <v>4962</v>
      </c>
      <c r="B1879" s="1" t="s">
        <v>9464</v>
      </c>
      <c r="C1879" t="s">
        <v>169</v>
      </c>
      <c r="D1879" t="s">
        <v>2566</v>
      </c>
      <c r="E1879" t="s">
        <v>7511</v>
      </c>
      <c r="F1879" t="s">
        <v>7512</v>
      </c>
      <c r="G1879" t="s">
        <v>7522</v>
      </c>
      <c r="H1879">
        <v>0</v>
      </c>
    </row>
    <row r="1880" spans="1:8" x14ac:dyDescent="0.25">
      <c r="A1880" t="s">
        <v>4962</v>
      </c>
      <c r="B1880" s="1" t="s">
        <v>9465</v>
      </c>
      <c r="C1880" t="s">
        <v>170</v>
      </c>
      <c r="D1880" t="s">
        <v>2567</v>
      </c>
      <c r="E1880" t="s">
        <v>7511</v>
      </c>
      <c r="F1880" t="s">
        <v>7512</v>
      </c>
      <c r="G1880" t="s">
        <v>7522</v>
      </c>
      <c r="H1880">
        <v>0</v>
      </c>
    </row>
    <row r="1881" spans="1:8" x14ac:dyDescent="0.25">
      <c r="A1881" t="s">
        <v>4962</v>
      </c>
      <c r="B1881" s="1" t="s">
        <v>9466</v>
      </c>
      <c r="C1881" t="s">
        <v>171</v>
      </c>
      <c r="D1881" t="s">
        <v>2568</v>
      </c>
      <c r="E1881" t="s">
        <v>7511</v>
      </c>
      <c r="F1881" t="s">
        <v>7512</v>
      </c>
      <c r="G1881" t="s">
        <v>7522</v>
      </c>
      <c r="H1881">
        <v>0</v>
      </c>
    </row>
    <row r="1882" spans="1:8" x14ac:dyDescent="0.25">
      <c r="A1882" t="s">
        <v>4962</v>
      </c>
      <c r="B1882" s="1" t="s">
        <v>9467</v>
      </c>
      <c r="C1882" t="s">
        <v>172</v>
      </c>
      <c r="D1882" t="s">
        <v>2569</v>
      </c>
      <c r="E1882" t="s">
        <v>7511</v>
      </c>
      <c r="F1882" t="s">
        <v>7512</v>
      </c>
      <c r="G1882" t="s">
        <v>7522</v>
      </c>
      <c r="H1882">
        <v>0</v>
      </c>
    </row>
    <row r="1883" spans="1:8" x14ac:dyDescent="0.25">
      <c r="A1883" t="s">
        <v>4962</v>
      </c>
      <c r="B1883" s="1" t="s">
        <v>9468</v>
      </c>
      <c r="C1883" t="s">
        <v>173</v>
      </c>
      <c r="D1883" t="s">
        <v>2570</v>
      </c>
      <c r="E1883" t="s">
        <v>7511</v>
      </c>
      <c r="F1883" t="s">
        <v>7512</v>
      </c>
      <c r="G1883" t="s">
        <v>7522</v>
      </c>
      <c r="H1883">
        <v>0</v>
      </c>
    </row>
    <row r="1884" spans="1:8" x14ac:dyDescent="0.25">
      <c r="A1884" t="s">
        <v>4962</v>
      </c>
      <c r="B1884" s="1" t="s">
        <v>9469</v>
      </c>
      <c r="C1884" t="s">
        <v>174</v>
      </c>
      <c r="D1884" t="s">
        <v>2571</v>
      </c>
      <c r="E1884" t="s">
        <v>8378</v>
      </c>
      <c r="F1884" t="s">
        <v>7512</v>
      </c>
      <c r="G1884" t="s">
        <v>7522</v>
      </c>
      <c r="H1884">
        <v>0</v>
      </c>
    </row>
    <row r="1885" spans="1:8" x14ac:dyDescent="0.25">
      <c r="A1885" t="s">
        <v>4962</v>
      </c>
      <c r="B1885" s="1" t="s">
        <v>9470</v>
      </c>
      <c r="C1885" t="s">
        <v>175</v>
      </c>
      <c r="D1885" t="s">
        <v>2572</v>
      </c>
      <c r="E1885" t="s">
        <v>8378</v>
      </c>
      <c r="F1885" t="s">
        <v>7512</v>
      </c>
      <c r="G1885" t="s">
        <v>7522</v>
      </c>
      <c r="H1885">
        <v>0</v>
      </c>
    </row>
    <row r="1886" spans="1:8" x14ac:dyDescent="0.25">
      <c r="A1886" t="s">
        <v>4962</v>
      </c>
      <c r="B1886" s="1" t="s">
        <v>9471</v>
      </c>
      <c r="C1886" t="s">
        <v>176</v>
      </c>
      <c r="D1886" t="s">
        <v>2574</v>
      </c>
      <c r="E1886" t="s">
        <v>7511</v>
      </c>
      <c r="F1886" t="s">
        <v>7512</v>
      </c>
      <c r="G1886" t="s">
        <v>7522</v>
      </c>
      <c r="H1886">
        <v>0</v>
      </c>
    </row>
    <row r="1887" spans="1:8" x14ac:dyDescent="0.25">
      <c r="A1887" t="s">
        <v>4962</v>
      </c>
      <c r="B1887" s="1" t="s">
        <v>9472</v>
      </c>
      <c r="C1887" t="s">
        <v>177</v>
      </c>
      <c r="D1887" t="s">
        <v>2575</v>
      </c>
      <c r="E1887" t="s">
        <v>7511</v>
      </c>
      <c r="F1887" t="s">
        <v>7512</v>
      </c>
      <c r="G1887" t="s">
        <v>7522</v>
      </c>
      <c r="H1887">
        <v>0</v>
      </c>
    </row>
    <row r="1888" spans="1:8" x14ac:dyDescent="0.25">
      <c r="A1888" t="s">
        <v>4962</v>
      </c>
      <c r="B1888" s="1" t="s">
        <v>9473</v>
      </c>
      <c r="C1888" t="s">
        <v>178</v>
      </c>
      <c r="D1888" t="s">
        <v>2576</v>
      </c>
      <c r="E1888" t="s">
        <v>7511</v>
      </c>
      <c r="F1888" t="s">
        <v>7512</v>
      </c>
      <c r="G1888" t="s">
        <v>7522</v>
      </c>
      <c r="H1888">
        <v>0</v>
      </c>
    </row>
    <row r="1889" spans="1:8" x14ac:dyDescent="0.25">
      <c r="A1889" t="s">
        <v>4962</v>
      </c>
      <c r="B1889" s="1" t="s">
        <v>9474</v>
      </c>
      <c r="C1889" t="s">
        <v>179</v>
      </c>
      <c r="D1889" t="s">
        <v>2577</v>
      </c>
      <c r="E1889" t="s">
        <v>7511</v>
      </c>
      <c r="F1889" t="s">
        <v>7512</v>
      </c>
      <c r="G1889" t="s">
        <v>7522</v>
      </c>
      <c r="H1889">
        <v>0</v>
      </c>
    </row>
    <row r="1890" spans="1:8" x14ac:dyDescent="0.25">
      <c r="A1890" t="s">
        <v>4962</v>
      </c>
      <c r="B1890" s="1" t="s">
        <v>9475</v>
      </c>
      <c r="C1890" t="s">
        <v>180</v>
      </c>
      <c r="D1890" t="s">
        <v>2578</v>
      </c>
      <c r="E1890" t="s">
        <v>7511</v>
      </c>
      <c r="F1890" t="s">
        <v>7512</v>
      </c>
      <c r="G1890" t="s">
        <v>7522</v>
      </c>
      <c r="H1890">
        <v>0</v>
      </c>
    </row>
    <row r="1891" spans="1:8" x14ac:dyDescent="0.25">
      <c r="A1891" t="s">
        <v>4962</v>
      </c>
      <c r="B1891" s="1" t="s">
        <v>9476</v>
      </c>
      <c r="C1891" t="s">
        <v>181</v>
      </c>
      <c r="D1891" t="s">
        <v>2579</v>
      </c>
      <c r="E1891" t="s">
        <v>7511</v>
      </c>
      <c r="F1891" t="s">
        <v>7512</v>
      </c>
      <c r="G1891" t="s">
        <v>7522</v>
      </c>
      <c r="H1891">
        <v>0</v>
      </c>
    </row>
    <row r="1892" spans="1:8" x14ac:dyDescent="0.25">
      <c r="A1892" t="s">
        <v>4962</v>
      </c>
      <c r="B1892" s="1" t="s">
        <v>9477</v>
      </c>
      <c r="C1892" t="s">
        <v>182</v>
      </c>
      <c r="D1892" t="s">
        <v>2580</v>
      </c>
      <c r="E1892" t="s">
        <v>7511</v>
      </c>
      <c r="F1892" t="s">
        <v>7512</v>
      </c>
      <c r="G1892" t="s">
        <v>7522</v>
      </c>
      <c r="H1892">
        <v>0</v>
      </c>
    </row>
    <row r="1893" spans="1:8" x14ac:dyDescent="0.25">
      <c r="A1893" t="s">
        <v>4962</v>
      </c>
      <c r="B1893" s="1" t="s">
        <v>9478</v>
      </c>
      <c r="C1893" t="s">
        <v>183</v>
      </c>
      <c r="D1893" t="s">
        <v>2581</v>
      </c>
      <c r="E1893" t="s">
        <v>7511</v>
      </c>
      <c r="F1893" t="s">
        <v>7512</v>
      </c>
      <c r="G1893" t="s">
        <v>7522</v>
      </c>
      <c r="H1893">
        <v>0</v>
      </c>
    </row>
    <row r="1894" spans="1:8" x14ac:dyDescent="0.25">
      <c r="A1894" t="s">
        <v>4962</v>
      </c>
      <c r="B1894" s="1" t="s">
        <v>9479</v>
      </c>
      <c r="C1894" t="s">
        <v>184</v>
      </c>
      <c r="D1894" t="s">
        <v>2582</v>
      </c>
      <c r="E1894" t="s">
        <v>7511</v>
      </c>
      <c r="F1894" t="s">
        <v>7512</v>
      </c>
      <c r="G1894" t="s">
        <v>7522</v>
      </c>
      <c r="H1894">
        <v>0</v>
      </c>
    </row>
    <row r="1895" spans="1:8" x14ac:dyDescent="0.25">
      <c r="A1895" t="s">
        <v>4962</v>
      </c>
      <c r="B1895" s="1" t="s">
        <v>9480</v>
      </c>
      <c r="C1895" t="s">
        <v>185</v>
      </c>
      <c r="D1895" t="s">
        <v>2583</v>
      </c>
      <c r="E1895" t="s">
        <v>7511</v>
      </c>
      <c r="F1895" t="s">
        <v>7512</v>
      </c>
      <c r="G1895" t="s">
        <v>7522</v>
      </c>
      <c r="H1895">
        <v>0</v>
      </c>
    </row>
    <row r="1896" spans="1:8" x14ac:dyDescent="0.25">
      <c r="A1896" t="s">
        <v>4962</v>
      </c>
      <c r="B1896" s="1" t="s">
        <v>9481</v>
      </c>
      <c r="C1896" t="s">
        <v>186</v>
      </c>
      <c r="D1896" t="s">
        <v>2584</v>
      </c>
      <c r="E1896" t="s">
        <v>8378</v>
      </c>
      <c r="F1896" t="s">
        <v>7512</v>
      </c>
      <c r="G1896" t="s">
        <v>7522</v>
      </c>
      <c r="H1896">
        <v>0</v>
      </c>
    </row>
    <row r="1897" spans="1:8" x14ac:dyDescent="0.25">
      <c r="A1897" t="s">
        <v>4962</v>
      </c>
      <c r="B1897" s="1" t="s">
        <v>9482</v>
      </c>
      <c r="C1897" t="s">
        <v>187</v>
      </c>
      <c r="D1897" t="s">
        <v>2585</v>
      </c>
      <c r="E1897" t="s">
        <v>8378</v>
      </c>
      <c r="F1897" t="s">
        <v>7512</v>
      </c>
      <c r="G1897" t="s">
        <v>7522</v>
      </c>
      <c r="H1897">
        <v>0</v>
      </c>
    </row>
    <row r="1898" spans="1:8" x14ac:dyDescent="0.25">
      <c r="A1898" t="s">
        <v>4962</v>
      </c>
      <c r="B1898" s="1" t="s">
        <v>9483</v>
      </c>
      <c r="C1898" t="s">
        <v>20</v>
      </c>
      <c r="D1898" t="s">
        <v>9484</v>
      </c>
      <c r="E1898" t="s">
        <v>7775</v>
      </c>
      <c r="F1898" t="s">
        <v>7515</v>
      </c>
      <c r="G1898" t="s">
        <v>4999</v>
      </c>
      <c r="H1898">
        <v>0</v>
      </c>
    </row>
    <row r="1899" spans="1:8" x14ac:dyDescent="0.25">
      <c r="A1899" t="s">
        <v>4962</v>
      </c>
      <c r="B1899" s="1" t="s">
        <v>9485</v>
      </c>
      <c r="C1899" t="s">
        <v>188</v>
      </c>
      <c r="D1899" t="s">
        <v>2586</v>
      </c>
      <c r="E1899" t="s">
        <v>7511</v>
      </c>
      <c r="F1899" t="s">
        <v>7512</v>
      </c>
      <c r="G1899" t="s">
        <v>7522</v>
      </c>
      <c r="H1899">
        <v>0</v>
      </c>
    </row>
    <row r="1900" spans="1:8" x14ac:dyDescent="0.25">
      <c r="A1900" t="s">
        <v>4962</v>
      </c>
      <c r="B1900" s="1" t="s">
        <v>9486</v>
      </c>
      <c r="C1900" t="s">
        <v>189</v>
      </c>
      <c r="D1900" t="s">
        <v>2587</v>
      </c>
      <c r="E1900" t="s">
        <v>7511</v>
      </c>
      <c r="F1900" t="s">
        <v>7512</v>
      </c>
      <c r="G1900" t="s">
        <v>7522</v>
      </c>
      <c r="H1900">
        <v>0</v>
      </c>
    </row>
    <row r="1901" spans="1:8" x14ac:dyDescent="0.25">
      <c r="A1901" t="s">
        <v>4962</v>
      </c>
      <c r="B1901" s="1" t="s">
        <v>9487</v>
      </c>
      <c r="C1901" t="s">
        <v>190</v>
      </c>
      <c r="D1901" t="s">
        <v>2588</v>
      </c>
      <c r="E1901" t="s">
        <v>7511</v>
      </c>
      <c r="F1901" t="s">
        <v>7512</v>
      </c>
      <c r="G1901" t="s">
        <v>7522</v>
      </c>
      <c r="H1901">
        <v>0</v>
      </c>
    </row>
    <row r="1902" spans="1:8" x14ac:dyDescent="0.25">
      <c r="A1902" t="s">
        <v>4962</v>
      </c>
      <c r="B1902" s="1" t="s">
        <v>9488</v>
      </c>
      <c r="C1902" t="s">
        <v>191</v>
      </c>
      <c r="D1902" t="s">
        <v>2589</v>
      </c>
      <c r="E1902" t="s">
        <v>7511</v>
      </c>
      <c r="F1902" t="s">
        <v>7512</v>
      </c>
      <c r="G1902" t="s">
        <v>7522</v>
      </c>
      <c r="H1902">
        <v>0</v>
      </c>
    </row>
    <row r="1903" spans="1:8" x14ac:dyDescent="0.25">
      <c r="A1903" t="s">
        <v>4962</v>
      </c>
      <c r="B1903" s="1" t="s">
        <v>9489</v>
      </c>
      <c r="C1903" t="s">
        <v>192</v>
      </c>
      <c r="D1903" t="s">
        <v>2590</v>
      </c>
      <c r="E1903" t="s">
        <v>7511</v>
      </c>
      <c r="F1903" t="s">
        <v>7512</v>
      </c>
      <c r="G1903" t="s">
        <v>7522</v>
      </c>
      <c r="H1903">
        <v>0</v>
      </c>
    </row>
    <row r="1904" spans="1:8" x14ac:dyDescent="0.25">
      <c r="A1904" t="s">
        <v>4962</v>
      </c>
      <c r="B1904" s="1" t="s">
        <v>9490</v>
      </c>
      <c r="C1904" t="s">
        <v>193</v>
      </c>
      <c r="D1904" t="s">
        <v>2591</v>
      </c>
      <c r="E1904" t="s">
        <v>7511</v>
      </c>
      <c r="F1904" t="s">
        <v>7512</v>
      </c>
      <c r="G1904" t="s">
        <v>7522</v>
      </c>
      <c r="H1904">
        <v>0</v>
      </c>
    </row>
    <row r="1905" spans="1:8" x14ac:dyDescent="0.25">
      <c r="A1905" t="s">
        <v>4962</v>
      </c>
      <c r="B1905" s="1" t="s">
        <v>9491</v>
      </c>
      <c r="C1905" t="s">
        <v>194</v>
      </c>
      <c r="D1905" t="s">
        <v>2592</v>
      </c>
      <c r="E1905" t="s">
        <v>7511</v>
      </c>
      <c r="F1905" t="s">
        <v>7512</v>
      </c>
      <c r="G1905" t="s">
        <v>7522</v>
      </c>
      <c r="H1905">
        <v>0</v>
      </c>
    </row>
    <row r="1906" spans="1:8" x14ac:dyDescent="0.25">
      <c r="A1906" t="s">
        <v>4962</v>
      </c>
      <c r="B1906" s="1" t="s">
        <v>9492</v>
      </c>
      <c r="C1906" t="s">
        <v>195</v>
      </c>
      <c r="D1906" t="s">
        <v>2593</v>
      </c>
      <c r="E1906" t="s">
        <v>7511</v>
      </c>
      <c r="F1906" t="s">
        <v>7512</v>
      </c>
      <c r="G1906" t="s">
        <v>7522</v>
      </c>
      <c r="H1906">
        <v>0</v>
      </c>
    </row>
    <row r="1907" spans="1:8" x14ac:dyDescent="0.25">
      <c r="A1907" t="s">
        <v>4962</v>
      </c>
      <c r="B1907" s="1" t="s">
        <v>9493</v>
      </c>
      <c r="C1907" t="s">
        <v>196</v>
      </c>
      <c r="D1907" t="s">
        <v>2594</v>
      </c>
      <c r="E1907" t="s">
        <v>8378</v>
      </c>
      <c r="F1907" t="s">
        <v>7512</v>
      </c>
      <c r="G1907" t="s">
        <v>7522</v>
      </c>
      <c r="H1907">
        <v>0</v>
      </c>
    </row>
    <row r="1908" spans="1:8" x14ac:dyDescent="0.25">
      <c r="A1908" t="s">
        <v>4962</v>
      </c>
      <c r="B1908" s="1" t="s">
        <v>9494</v>
      </c>
      <c r="C1908" t="s">
        <v>197</v>
      </c>
      <c r="D1908" t="s">
        <v>2595</v>
      </c>
      <c r="E1908" t="s">
        <v>8378</v>
      </c>
      <c r="F1908" t="s">
        <v>7512</v>
      </c>
      <c r="G1908" t="s">
        <v>7522</v>
      </c>
      <c r="H1908">
        <v>0</v>
      </c>
    </row>
    <row r="1909" spans="1:8" x14ac:dyDescent="0.25">
      <c r="A1909" t="s">
        <v>4962</v>
      </c>
      <c r="B1909" s="1" t="s">
        <v>9495</v>
      </c>
      <c r="C1909" t="s">
        <v>198</v>
      </c>
      <c r="D1909" t="s">
        <v>2597</v>
      </c>
      <c r="E1909" t="s">
        <v>7511</v>
      </c>
      <c r="F1909" t="s">
        <v>7512</v>
      </c>
      <c r="G1909" t="s">
        <v>7522</v>
      </c>
      <c r="H1909">
        <v>0</v>
      </c>
    </row>
    <row r="1910" spans="1:8" x14ac:dyDescent="0.25">
      <c r="A1910" t="s">
        <v>4962</v>
      </c>
      <c r="B1910" s="1" t="s">
        <v>9496</v>
      </c>
      <c r="C1910" t="s">
        <v>199</v>
      </c>
      <c r="D1910" t="s">
        <v>2598</v>
      </c>
      <c r="E1910" t="s">
        <v>7511</v>
      </c>
      <c r="F1910" t="s">
        <v>7512</v>
      </c>
      <c r="G1910" t="s">
        <v>7522</v>
      </c>
      <c r="H1910">
        <v>0</v>
      </c>
    </row>
    <row r="1911" spans="1:8" x14ac:dyDescent="0.25">
      <c r="A1911" t="s">
        <v>4962</v>
      </c>
      <c r="B1911" s="1" t="s">
        <v>9497</v>
      </c>
      <c r="C1911" t="s">
        <v>200</v>
      </c>
      <c r="D1911" t="s">
        <v>2599</v>
      </c>
      <c r="E1911" t="s">
        <v>7511</v>
      </c>
      <c r="F1911" t="s">
        <v>7512</v>
      </c>
      <c r="G1911" t="s">
        <v>7522</v>
      </c>
      <c r="H1911">
        <v>0</v>
      </c>
    </row>
    <row r="1912" spans="1:8" x14ac:dyDescent="0.25">
      <c r="A1912" t="s">
        <v>4962</v>
      </c>
      <c r="B1912" s="1" t="s">
        <v>9498</v>
      </c>
      <c r="C1912" t="s">
        <v>201</v>
      </c>
      <c r="D1912" t="s">
        <v>2600</v>
      </c>
      <c r="E1912" t="s">
        <v>7511</v>
      </c>
      <c r="F1912" t="s">
        <v>7512</v>
      </c>
      <c r="G1912" t="s">
        <v>7522</v>
      </c>
      <c r="H1912">
        <v>0</v>
      </c>
    </row>
    <row r="1913" spans="1:8" x14ac:dyDescent="0.25">
      <c r="A1913" t="s">
        <v>4962</v>
      </c>
      <c r="B1913" s="1" t="s">
        <v>9499</v>
      </c>
      <c r="C1913" t="s">
        <v>202</v>
      </c>
      <c r="D1913" t="s">
        <v>2601</v>
      </c>
      <c r="E1913" t="s">
        <v>7511</v>
      </c>
      <c r="F1913" t="s">
        <v>7512</v>
      </c>
      <c r="G1913" t="s">
        <v>7522</v>
      </c>
      <c r="H1913">
        <v>0</v>
      </c>
    </row>
    <row r="1914" spans="1:8" x14ac:dyDescent="0.25">
      <c r="A1914" t="s">
        <v>4962</v>
      </c>
      <c r="B1914" s="1" t="s">
        <v>9500</v>
      </c>
      <c r="C1914" t="s">
        <v>203</v>
      </c>
      <c r="D1914" t="s">
        <v>2602</v>
      </c>
      <c r="E1914" t="s">
        <v>7511</v>
      </c>
      <c r="F1914" t="s">
        <v>7512</v>
      </c>
      <c r="G1914" t="s">
        <v>7522</v>
      </c>
      <c r="H1914">
        <v>0</v>
      </c>
    </row>
    <row r="1915" spans="1:8" x14ac:dyDescent="0.25">
      <c r="A1915" t="s">
        <v>4962</v>
      </c>
      <c r="B1915" s="1" t="s">
        <v>9501</v>
      </c>
      <c r="C1915" t="s">
        <v>204</v>
      </c>
      <c r="D1915" t="s">
        <v>2603</v>
      </c>
      <c r="E1915" t="s">
        <v>7511</v>
      </c>
      <c r="F1915" t="s">
        <v>7512</v>
      </c>
      <c r="G1915" t="s">
        <v>7522</v>
      </c>
      <c r="H1915">
        <v>0</v>
      </c>
    </row>
    <row r="1916" spans="1:8" x14ac:dyDescent="0.25">
      <c r="A1916" t="s">
        <v>4962</v>
      </c>
      <c r="B1916" s="1" t="s">
        <v>9502</v>
      </c>
      <c r="C1916" t="s">
        <v>205</v>
      </c>
      <c r="D1916" t="s">
        <v>2604</v>
      </c>
      <c r="E1916" t="s">
        <v>7511</v>
      </c>
      <c r="F1916" t="s">
        <v>7512</v>
      </c>
      <c r="G1916" t="s">
        <v>7522</v>
      </c>
      <c r="H1916">
        <v>0</v>
      </c>
    </row>
    <row r="1917" spans="1:8" x14ac:dyDescent="0.25">
      <c r="A1917" t="s">
        <v>4962</v>
      </c>
      <c r="B1917" s="1" t="s">
        <v>9503</v>
      </c>
      <c r="C1917" t="s">
        <v>206</v>
      </c>
      <c r="D1917" t="s">
        <v>2606</v>
      </c>
      <c r="E1917" t="s">
        <v>7511</v>
      </c>
      <c r="F1917" t="s">
        <v>7512</v>
      </c>
      <c r="G1917" t="s">
        <v>7522</v>
      </c>
      <c r="H1917">
        <v>0</v>
      </c>
    </row>
    <row r="1918" spans="1:8" x14ac:dyDescent="0.25">
      <c r="A1918" t="s">
        <v>4962</v>
      </c>
      <c r="B1918" s="1" t="s">
        <v>9504</v>
      </c>
      <c r="C1918" t="s">
        <v>207</v>
      </c>
      <c r="D1918" t="s">
        <v>2607</v>
      </c>
      <c r="E1918" t="s">
        <v>7511</v>
      </c>
      <c r="F1918" t="s">
        <v>7512</v>
      </c>
      <c r="G1918" t="s">
        <v>7522</v>
      </c>
      <c r="H1918">
        <v>0</v>
      </c>
    </row>
    <row r="1919" spans="1:8" x14ac:dyDescent="0.25">
      <c r="A1919" t="s">
        <v>4962</v>
      </c>
      <c r="B1919" s="1" t="s">
        <v>9505</v>
      </c>
      <c r="C1919" t="s">
        <v>208</v>
      </c>
      <c r="D1919" t="s">
        <v>2608</v>
      </c>
      <c r="E1919" t="s">
        <v>7511</v>
      </c>
      <c r="F1919" t="s">
        <v>7512</v>
      </c>
      <c r="G1919" t="s">
        <v>7522</v>
      </c>
      <c r="H1919">
        <v>0</v>
      </c>
    </row>
    <row r="1920" spans="1:8" x14ac:dyDescent="0.25">
      <c r="A1920" t="s">
        <v>4962</v>
      </c>
      <c r="B1920" s="1" t="s">
        <v>9506</v>
      </c>
      <c r="C1920" t="s">
        <v>209</v>
      </c>
      <c r="D1920" t="s">
        <v>2609</v>
      </c>
      <c r="E1920" t="s">
        <v>7511</v>
      </c>
      <c r="F1920" t="s">
        <v>7512</v>
      </c>
      <c r="G1920" t="s">
        <v>7522</v>
      </c>
      <c r="H1920">
        <v>0</v>
      </c>
    </row>
    <row r="1921" spans="1:8" x14ac:dyDescent="0.25">
      <c r="A1921" t="s">
        <v>4962</v>
      </c>
      <c r="B1921" s="1" t="s">
        <v>9507</v>
      </c>
      <c r="C1921" t="s">
        <v>210</v>
      </c>
      <c r="D1921" t="s">
        <v>2610</v>
      </c>
      <c r="E1921" t="s">
        <v>7511</v>
      </c>
      <c r="F1921" t="s">
        <v>7512</v>
      </c>
      <c r="G1921" t="s">
        <v>7522</v>
      </c>
      <c r="H1921">
        <v>0</v>
      </c>
    </row>
    <row r="1922" spans="1:8" x14ac:dyDescent="0.25">
      <c r="A1922" t="s">
        <v>4962</v>
      </c>
      <c r="B1922" s="1" t="s">
        <v>9508</v>
      </c>
      <c r="C1922" t="s">
        <v>211</v>
      </c>
      <c r="D1922" t="s">
        <v>2611</v>
      </c>
      <c r="E1922" t="s">
        <v>7511</v>
      </c>
      <c r="F1922" t="s">
        <v>7512</v>
      </c>
      <c r="G1922" t="s">
        <v>7522</v>
      </c>
      <c r="H1922">
        <v>0</v>
      </c>
    </row>
    <row r="1923" spans="1:8" x14ac:dyDescent="0.25">
      <c r="A1923" t="s">
        <v>4962</v>
      </c>
      <c r="B1923" s="1" t="s">
        <v>9509</v>
      </c>
      <c r="C1923" t="s">
        <v>212</v>
      </c>
      <c r="D1923" t="s">
        <v>2612</v>
      </c>
      <c r="E1923" t="s">
        <v>7511</v>
      </c>
      <c r="F1923" t="s">
        <v>7512</v>
      </c>
      <c r="G1923" t="s">
        <v>7522</v>
      </c>
      <c r="H1923">
        <v>0</v>
      </c>
    </row>
    <row r="1924" spans="1:8" x14ac:dyDescent="0.25">
      <c r="A1924" t="s">
        <v>4962</v>
      </c>
      <c r="B1924" s="1" t="s">
        <v>9510</v>
      </c>
      <c r="C1924" t="s">
        <v>213</v>
      </c>
      <c r="D1924" t="s">
        <v>2613</v>
      </c>
      <c r="E1924" t="s">
        <v>7511</v>
      </c>
      <c r="F1924" t="s">
        <v>7512</v>
      </c>
      <c r="G1924" t="s">
        <v>7522</v>
      </c>
      <c r="H1924">
        <v>0</v>
      </c>
    </row>
    <row r="1925" spans="1:8" x14ac:dyDescent="0.25">
      <c r="A1925" t="s">
        <v>4962</v>
      </c>
      <c r="B1925" s="1" t="s">
        <v>9511</v>
      </c>
      <c r="C1925" t="s">
        <v>214</v>
      </c>
      <c r="D1925" t="s">
        <v>2614</v>
      </c>
      <c r="E1925" t="s">
        <v>7511</v>
      </c>
      <c r="F1925" t="s">
        <v>7512</v>
      </c>
      <c r="G1925" t="s">
        <v>7522</v>
      </c>
      <c r="H1925">
        <v>0</v>
      </c>
    </row>
    <row r="1926" spans="1:8" x14ac:dyDescent="0.25">
      <c r="A1926" t="s">
        <v>4962</v>
      </c>
      <c r="B1926" s="1" t="s">
        <v>9512</v>
      </c>
      <c r="C1926" t="s">
        <v>215</v>
      </c>
      <c r="D1926" t="s">
        <v>2615</v>
      </c>
      <c r="E1926" t="s">
        <v>7511</v>
      </c>
      <c r="F1926" t="s">
        <v>7512</v>
      </c>
      <c r="G1926" t="s">
        <v>7522</v>
      </c>
      <c r="H1926">
        <v>0</v>
      </c>
    </row>
    <row r="1927" spans="1:8" x14ac:dyDescent="0.25">
      <c r="A1927" t="s">
        <v>4962</v>
      </c>
      <c r="B1927" s="1" t="s">
        <v>9513</v>
      </c>
      <c r="C1927" t="s">
        <v>216</v>
      </c>
      <c r="D1927" t="s">
        <v>2616</v>
      </c>
      <c r="E1927" t="s">
        <v>7511</v>
      </c>
      <c r="F1927" t="s">
        <v>7512</v>
      </c>
      <c r="G1927" t="s">
        <v>7522</v>
      </c>
      <c r="H1927">
        <v>0</v>
      </c>
    </row>
    <row r="1928" spans="1:8" x14ac:dyDescent="0.25">
      <c r="A1928" t="s">
        <v>4962</v>
      </c>
      <c r="B1928" s="1" t="s">
        <v>9514</v>
      </c>
      <c r="C1928" t="s">
        <v>217</v>
      </c>
      <c r="D1928" t="s">
        <v>2617</v>
      </c>
      <c r="E1928" t="s">
        <v>7511</v>
      </c>
      <c r="F1928" t="s">
        <v>7512</v>
      </c>
      <c r="G1928" t="s">
        <v>7522</v>
      </c>
      <c r="H1928">
        <v>0</v>
      </c>
    </row>
    <row r="1929" spans="1:8" x14ac:dyDescent="0.25">
      <c r="A1929" t="s">
        <v>4962</v>
      </c>
      <c r="B1929" s="1" t="s">
        <v>9515</v>
      </c>
      <c r="C1929" t="s">
        <v>218</v>
      </c>
      <c r="D1929" t="s">
        <v>2618</v>
      </c>
      <c r="E1929" t="s">
        <v>7511</v>
      </c>
      <c r="F1929" t="s">
        <v>7512</v>
      </c>
      <c r="G1929" t="s">
        <v>7522</v>
      </c>
      <c r="H1929">
        <v>0</v>
      </c>
    </row>
    <row r="1930" spans="1:8" x14ac:dyDescent="0.25">
      <c r="A1930" t="s">
        <v>4962</v>
      </c>
      <c r="B1930" s="1" t="s">
        <v>9516</v>
      </c>
      <c r="C1930" t="s">
        <v>219</v>
      </c>
      <c r="D1930" t="s">
        <v>2619</v>
      </c>
      <c r="E1930" t="s">
        <v>7511</v>
      </c>
      <c r="F1930" t="s">
        <v>7512</v>
      </c>
      <c r="G1930" t="s">
        <v>7522</v>
      </c>
      <c r="H1930">
        <v>0</v>
      </c>
    </row>
    <row r="1931" spans="1:8" x14ac:dyDescent="0.25">
      <c r="A1931" t="s">
        <v>4962</v>
      </c>
      <c r="B1931" s="1" t="s">
        <v>9517</v>
      </c>
      <c r="C1931" t="s">
        <v>220</v>
      </c>
      <c r="D1931" t="s">
        <v>2620</v>
      </c>
      <c r="E1931" t="s">
        <v>7511</v>
      </c>
      <c r="F1931" t="s">
        <v>7512</v>
      </c>
      <c r="G1931" t="s">
        <v>7522</v>
      </c>
      <c r="H1931">
        <v>0</v>
      </c>
    </row>
    <row r="1932" spans="1:8" x14ac:dyDescent="0.25">
      <c r="A1932" t="s">
        <v>4962</v>
      </c>
      <c r="B1932" s="1" t="s">
        <v>9518</v>
      </c>
      <c r="C1932" t="s">
        <v>221</v>
      </c>
      <c r="D1932" t="s">
        <v>2621</v>
      </c>
      <c r="E1932" t="s">
        <v>7511</v>
      </c>
      <c r="F1932" t="s">
        <v>7512</v>
      </c>
      <c r="G1932" t="s">
        <v>7522</v>
      </c>
      <c r="H1932">
        <v>0</v>
      </c>
    </row>
    <row r="1933" spans="1:8" x14ac:dyDescent="0.25">
      <c r="A1933" t="s">
        <v>4962</v>
      </c>
      <c r="B1933" s="1" t="s">
        <v>9519</v>
      </c>
      <c r="C1933" t="s">
        <v>222</v>
      </c>
      <c r="D1933" t="s">
        <v>2622</v>
      </c>
      <c r="E1933" t="s">
        <v>7511</v>
      </c>
      <c r="F1933" t="s">
        <v>7512</v>
      </c>
      <c r="G1933" t="s">
        <v>7522</v>
      </c>
      <c r="H1933">
        <v>0</v>
      </c>
    </row>
    <row r="1934" spans="1:8" x14ac:dyDescent="0.25">
      <c r="A1934" t="s">
        <v>4962</v>
      </c>
      <c r="B1934" s="1" t="s">
        <v>9520</v>
      </c>
      <c r="C1934" t="s">
        <v>223</v>
      </c>
      <c r="D1934" t="s">
        <v>2623</v>
      </c>
      <c r="E1934" t="s">
        <v>7511</v>
      </c>
      <c r="F1934" t="s">
        <v>7512</v>
      </c>
      <c r="G1934" t="s">
        <v>7522</v>
      </c>
      <c r="H1934">
        <v>0</v>
      </c>
    </row>
    <row r="1935" spans="1:8" x14ac:dyDescent="0.25">
      <c r="A1935" t="s">
        <v>4962</v>
      </c>
      <c r="B1935" s="1" t="s">
        <v>9521</v>
      </c>
      <c r="C1935" t="s">
        <v>2332</v>
      </c>
      <c r="D1935" t="s">
        <v>4459</v>
      </c>
      <c r="E1935" t="s">
        <v>7511</v>
      </c>
      <c r="F1935" t="s">
        <v>7512</v>
      </c>
      <c r="G1935" t="s">
        <v>7522</v>
      </c>
      <c r="H1935">
        <v>0</v>
      </c>
    </row>
    <row r="1936" spans="1:8" x14ac:dyDescent="0.25">
      <c r="A1936" t="s">
        <v>4962</v>
      </c>
      <c r="B1936" s="1" t="s">
        <v>9522</v>
      </c>
      <c r="C1936" t="s">
        <v>2333</v>
      </c>
      <c r="D1936" t="s">
        <v>4460</v>
      </c>
      <c r="E1936" t="s">
        <v>7511</v>
      </c>
      <c r="F1936" t="s">
        <v>7512</v>
      </c>
      <c r="G1936" t="s">
        <v>7522</v>
      </c>
      <c r="H1936">
        <v>0</v>
      </c>
    </row>
    <row r="1937" spans="1:8" x14ac:dyDescent="0.25">
      <c r="A1937" t="s">
        <v>4962</v>
      </c>
      <c r="B1937" s="1" t="s">
        <v>9523</v>
      </c>
      <c r="C1937" t="s">
        <v>2334</v>
      </c>
      <c r="D1937" t="s">
        <v>4462</v>
      </c>
      <c r="E1937" t="s">
        <v>7511</v>
      </c>
      <c r="F1937" t="s">
        <v>7512</v>
      </c>
      <c r="G1937" t="s">
        <v>7522</v>
      </c>
      <c r="H1937">
        <v>0</v>
      </c>
    </row>
    <row r="1938" spans="1:8" x14ac:dyDescent="0.25">
      <c r="A1938" t="s">
        <v>4962</v>
      </c>
      <c r="B1938" s="1" t="s">
        <v>9524</v>
      </c>
      <c r="C1938" t="s">
        <v>2335</v>
      </c>
      <c r="D1938" t="s">
        <v>4463</v>
      </c>
      <c r="E1938" t="s">
        <v>7511</v>
      </c>
      <c r="F1938" t="s">
        <v>7512</v>
      </c>
      <c r="G1938" t="s">
        <v>7522</v>
      </c>
      <c r="H1938">
        <v>0</v>
      </c>
    </row>
    <row r="1939" spans="1:8" x14ac:dyDescent="0.25">
      <c r="A1939" t="s">
        <v>4962</v>
      </c>
      <c r="B1939" s="1" t="s">
        <v>9525</v>
      </c>
      <c r="C1939" t="s">
        <v>2336</v>
      </c>
      <c r="D1939" t="s">
        <v>4464</v>
      </c>
      <c r="E1939" t="s">
        <v>7511</v>
      </c>
      <c r="F1939" t="s">
        <v>7512</v>
      </c>
      <c r="G1939" t="s">
        <v>7522</v>
      </c>
      <c r="H1939">
        <v>0</v>
      </c>
    </row>
    <row r="1940" spans="1:8" x14ac:dyDescent="0.25">
      <c r="A1940" t="s">
        <v>4962</v>
      </c>
      <c r="B1940" s="1" t="s">
        <v>9526</v>
      </c>
      <c r="C1940" t="s">
        <v>2337</v>
      </c>
      <c r="D1940" t="s">
        <v>4465</v>
      </c>
      <c r="E1940" t="s">
        <v>7511</v>
      </c>
      <c r="F1940" t="s">
        <v>7512</v>
      </c>
      <c r="G1940" t="s">
        <v>7522</v>
      </c>
      <c r="H1940">
        <v>0</v>
      </c>
    </row>
    <row r="1941" spans="1:8" x14ac:dyDescent="0.25">
      <c r="A1941" t="s">
        <v>4962</v>
      </c>
      <c r="B1941" s="1" t="s">
        <v>9527</v>
      </c>
      <c r="C1941" t="s">
        <v>2338</v>
      </c>
      <c r="D1941" t="s">
        <v>4466</v>
      </c>
      <c r="E1941" t="s">
        <v>7511</v>
      </c>
      <c r="F1941" t="s">
        <v>7512</v>
      </c>
      <c r="G1941" t="s">
        <v>7522</v>
      </c>
      <c r="H1941">
        <v>0</v>
      </c>
    </row>
    <row r="1942" spans="1:8" x14ac:dyDescent="0.25">
      <c r="A1942" t="s">
        <v>4962</v>
      </c>
      <c r="B1942" s="1" t="s">
        <v>9528</v>
      </c>
      <c r="C1942" t="s">
        <v>2339</v>
      </c>
      <c r="D1942" t="s">
        <v>4467</v>
      </c>
      <c r="E1942" t="s">
        <v>7511</v>
      </c>
      <c r="F1942" t="s">
        <v>7512</v>
      </c>
      <c r="G1942" t="s">
        <v>7522</v>
      </c>
      <c r="H1942">
        <v>0</v>
      </c>
    </row>
    <row r="1943" spans="1:8" x14ac:dyDescent="0.25">
      <c r="A1943" t="s">
        <v>4962</v>
      </c>
      <c r="B1943" s="1" t="s">
        <v>9529</v>
      </c>
      <c r="C1943" t="s">
        <v>2340</v>
      </c>
      <c r="D1943" t="s">
        <v>4468</v>
      </c>
      <c r="E1943" t="s">
        <v>7511</v>
      </c>
      <c r="F1943" t="s">
        <v>7512</v>
      </c>
      <c r="G1943" t="s">
        <v>7522</v>
      </c>
      <c r="H1943">
        <v>0</v>
      </c>
    </row>
    <row r="1944" spans="1:8" x14ac:dyDescent="0.25">
      <c r="A1944" t="s">
        <v>4962</v>
      </c>
      <c r="B1944" s="1" t="s">
        <v>9530</v>
      </c>
      <c r="C1944" t="s">
        <v>2341</v>
      </c>
      <c r="D1944" t="s">
        <v>4469</v>
      </c>
      <c r="E1944" t="s">
        <v>8378</v>
      </c>
      <c r="F1944" t="s">
        <v>7512</v>
      </c>
      <c r="G1944" t="s">
        <v>7522</v>
      </c>
      <c r="H1944">
        <v>0</v>
      </c>
    </row>
    <row r="1945" spans="1:8" x14ac:dyDescent="0.25">
      <c r="A1945" t="s">
        <v>4962</v>
      </c>
      <c r="B1945" s="1" t="s">
        <v>9531</v>
      </c>
      <c r="C1945" t="s">
        <v>2342</v>
      </c>
      <c r="D1945" t="s">
        <v>4470</v>
      </c>
      <c r="E1945" t="s">
        <v>7511</v>
      </c>
      <c r="F1945" t="s">
        <v>7512</v>
      </c>
      <c r="G1945" t="s">
        <v>7522</v>
      </c>
      <c r="H1945">
        <v>0</v>
      </c>
    </row>
    <row r="1946" spans="1:8" x14ac:dyDescent="0.25">
      <c r="A1946" t="s">
        <v>4962</v>
      </c>
      <c r="B1946" s="1" t="s">
        <v>9532</v>
      </c>
      <c r="C1946" t="s">
        <v>2343</v>
      </c>
      <c r="D1946" t="s">
        <v>4471</v>
      </c>
      <c r="E1946" t="s">
        <v>7511</v>
      </c>
      <c r="F1946" t="s">
        <v>7512</v>
      </c>
      <c r="G1946" t="s">
        <v>7522</v>
      </c>
      <c r="H1946">
        <v>0</v>
      </c>
    </row>
    <row r="1947" spans="1:8" x14ac:dyDescent="0.25">
      <c r="A1947" t="s">
        <v>4962</v>
      </c>
      <c r="B1947" s="1" t="s">
        <v>9533</v>
      </c>
      <c r="C1947" t="s">
        <v>2344</v>
      </c>
      <c r="D1947" t="s">
        <v>4473</v>
      </c>
      <c r="E1947" t="s">
        <v>7511</v>
      </c>
      <c r="F1947" t="s">
        <v>7512</v>
      </c>
      <c r="G1947" t="s">
        <v>7522</v>
      </c>
      <c r="H1947">
        <v>0</v>
      </c>
    </row>
    <row r="1948" spans="1:8" x14ac:dyDescent="0.25">
      <c r="A1948" t="s">
        <v>4962</v>
      </c>
      <c r="B1948" s="1" t="s">
        <v>9534</v>
      </c>
      <c r="C1948" t="s">
        <v>2345</v>
      </c>
      <c r="D1948" t="s">
        <v>4474</v>
      </c>
      <c r="E1948" t="s">
        <v>7511</v>
      </c>
      <c r="F1948" t="s">
        <v>7512</v>
      </c>
      <c r="G1948" t="s">
        <v>7522</v>
      </c>
      <c r="H1948">
        <v>0</v>
      </c>
    </row>
    <row r="1949" spans="1:8" x14ac:dyDescent="0.25">
      <c r="A1949" t="s">
        <v>4962</v>
      </c>
      <c r="B1949" s="1" t="s">
        <v>9535</v>
      </c>
      <c r="C1949" t="s">
        <v>2346</v>
      </c>
      <c r="D1949" t="s">
        <v>4475</v>
      </c>
      <c r="E1949" t="s">
        <v>7511</v>
      </c>
      <c r="F1949" t="s">
        <v>7512</v>
      </c>
      <c r="G1949" t="s">
        <v>7522</v>
      </c>
      <c r="H1949">
        <v>0</v>
      </c>
    </row>
    <row r="1950" spans="1:8" x14ac:dyDescent="0.25">
      <c r="A1950" t="s">
        <v>4962</v>
      </c>
      <c r="B1950" s="1" t="s">
        <v>9536</v>
      </c>
      <c r="C1950" t="s">
        <v>2347</v>
      </c>
      <c r="D1950" t="s">
        <v>4476</v>
      </c>
      <c r="E1950" t="s">
        <v>7511</v>
      </c>
      <c r="F1950" t="s">
        <v>7512</v>
      </c>
      <c r="G1950" t="s">
        <v>7522</v>
      </c>
      <c r="H1950">
        <v>0</v>
      </c>
    </row>
    <row r="1951" spans="1:8" x14ac:dyDescent="0.25">
      <c r="A1951" t="s">
        <v>4962</v>
      </c>
      <c r="B1951" s="1" t="s">
        <v>9537</v>
      </c>
      <c r="C1951" t="s">
        <v>2348</v>
      </c>
      <c r="D1951" t="s">
        <v>4477</v>
      </c>
      <c r="E1951" t="s">
        <v>7511</v>
      </c>
      <c r="F1951" t="s">
        <v>7512</v>
      </c>
      <c r="G1951" t="s">
        <v>7522</v>
      </c>
      <c r="H1951">
        <v>0</v>
      </c>
    </row>
    <row r="1952" spans="1:8" x14ac:dyDescent="0.25">
      <c r="A1952" t="s">
        <v>4962</v>
      </c>
      <c r="B1952" s="1" t="s">
        <v>9538</v>
      </c>
      <c r="C1952" t="s">
        <v>2349</v>
      </c>
      <c r="D1952" t="s">
        <v>4478</v>
      </c>
      <c r="E1952" t="s">
        <v>7511</v>
      </c>
      <c r="F1952" t="s">
        <v>7512</v>
      </c>
      <c r="G1952" t="s">
        <v>7522</v>
      </c>
      <c r="H1952">
        <v>0</v>
      </c>
    </row>
    <row r="1953" spans="1:8" x14ac:dyDescent="0.25">
      <c r="A1953" t="s">
        <v>4962</v>
      </c>
      <c r="B1953" s="1" t="s">
        <v>9539</v>
      </c>
      <c r="C1953" t="s">
        <v>2350</v>
      </c>
      <c r="D1953" t="s">
        <v>4479</v>
      </c>
      <c r="E1953" t="s">
        <v>7511</v>
      </c>
      <c r="F1953" t="s">
        <v>7512</v>
      </c>
      <c r="G1953" t="s">
        <v>7522</v>
      </c>
      <c r="H1953">
        <v>0</v>
      </c>
    </row>
    <row r="1954" spans="1:8" x14ac:dyDescent="0.25">
      <c r="A1954" t="s">
        <v>4962</v>
      </c>
      <c r="B1954" s="1" t="s">
        <v>9540</v>
      </c>
      <c r="C1954" t="s">
        <v>2351</v>
      </c>
      <c r="D1954" t="s">
        <v>4480</v>
      </c>
      <c r="E1954" t="s">
        <v>8378</v>
      </c>
      <c r="F1954" t="s">
        <v>7512</v>
      </c>
      <c r="G1954" t="s">
        <v>7522</v>
      </c>
      <c r="H1954">
        <v>0</v>
      </c>
    </row>
    <row r="1955" spans="1:8" x14ac:dyDescent="0.25">
      <c r="A1955" t="s">
        <v>4962</v>
      </c>
      <c r="B1955" s="1" t="s">
        <v>9541</v>
      </c>
      <c r="C1955" t="s">
        <v>2352</v>
      </c>
      <c r="D1955" t="s">
        <v>4481</v>
      </c>
      <c r="E1955" t="s">
        <v>8378</v>
      </c>
      <c r="F1955" t="s">
        <v>7512</v>
      </c>
      <c r="G1955" t="s">
        <v>7522</v>
      </c>
      <c r="H1955">
        <v>0</v>
      </c>
    </row>
    <row r="1956" spans="1:8" x14ac:dyDescent="0.25">
      <c r="A1956" t="s">
        <v>4962</v>
      </c>
      <c r="B1956" s="1" t="s">
        <v>9542</v>
      </c>
      <c r="C1956" t="s">
        <v>2353</v>
      </c>
      <c r="D1956" t="s">
        <v>4482</v>
      </c>
      <c r="E1956" t="s">
        <v>7511</v>
      </c>
      <c r="F1956" t="s">
        <v>7512</v>
      </c>
      <c r="G1956" t="s">
        <v>7522</v>
      </c>
      <c r="H1956">
        <v>0</v>
      </c>
    </row>
    <row r="1957" spans="1:8" x14ac:dyDescent="0.25">
      <c r="A1957" t="s">
        <v>4962</v>
      </c>
      <c r="B1957" s="1" t="s">
        <v>9543</v>
      </c>
      <c r="C1957" t="s">
        <v>2354</v>
      </c>
      <c r="D1957" t="s">
        <v>4483</v>
      </c>
      <c r="E1957" t="s">
        <v>7511</v>
      </c>
      <c r="F1957" t="s">
        <v>7512</v>
      </c>
      <c r="G1957" t="s">
        <v>7522</v>
      </c>
      <c r="H1957">
        <v>0</v>
      </c>
    </row>
    <row r="1958" spans="1:8" x14ac:dyDescent="0.25">
      <c r="A1958" t="s">
        <v>4962</v>
      </c>
      <c r="B1958" s="1" t="s">
        <v>9544</v>
      </c>
      <c r="C1958" t="s">
        <v>2355</v>
      </c>
      <c r="D1958" t="s">
        <v>4485</v>
      </c>
      <c r="E1958" t="s">
        <v>7511</v>
      </c>
      <c r="F1958" t="s">
        <v>7512</v>
      </c>
      <c r="G1958" t="s">
        <v>7522</v>
      </c>
      <c r="H1958">
        <v>0</v>
      </c>
    </row>
    <row r="1959" spans="1:8" x14ac:dyDescent="0.25">
      <c r="A1959" t="s">
        <v>4962</v>
      </c>
      <c r="B1959" s="1" t="s">
        <v>9545</v>
      </c>
      <c r="C1959" t="s">
        <v>2356</v>
      </c>
      <c r="D1959" t="s">
        <v>4486</v>
      </c>
      <c r="E1959" t="s">
        <v>7511</v>
      </c>
      <c r="F1959" t="s">
        <v>7512</v>
      </c>
      <c r="G1959" t="s">
        <v>7522</v>
      </c>
      <c r="H1959">
        <v>0</v>
      </c>
    </row>
    <row r="1960" spans="1:8" x14ac:dyDescent="0.25">
      <c r="A1960" t="s">
        <v>4962</v>
      </c>
      <c r="B1960" s="1" t="s">
        <v>9546</v>
      </c>
      <c r="C1960" t="s">
        <v>2357</v>
      </c>
      <c r="D1960" t="s">
        <v>4487</v>
      </c>
      <c r="E1960" t="s">
        <v>7511</v>
      </c>
      <c r="F1960" t="s">
        <v>7512</v>
      </c>
      <c r="G1960" t="s">
        <v>7522</v>
      </c>
      <c r="H1960">
        <v>0</v>
      </c>
    </row>
    <row r="1961" spans="1:8" x14ac:dyDescent="0.25">
      <c r="A1961" t="s">
        <v>4962</v>
      </c>
      <c r="B1961" s="1" t="s">
        <v>9547</v>
      </c>
      <c r="C1961" t="s">
        <v>2358</v>
      </c>
      <c r="D1961" t="s">
        <v>4488</v>
      </c>
      <c r="E1961" t="s">
        <v>7511</v>
      </c>
      <c r="F1961" t="s">
        <v>7512</v>
      </c>
      <c r="G1961" t="s">
        <v>7522</v>
      </c>
      <c r="H1961">
        <v>0</v>
      </c>
    </row>
    <row r="1962" spans="1:8" x14ac:dyDescent="0.25">
      <c r="A1962" t="s">
        <v>4962</v>
      </c>
      <c r="B1962" s="1" t="s">
        <v>9548</v>
      </c>
      <c r="C1962" t="s">
        <v>2359</v>
      </c>
      <c r="D1962" t="s">
        <v>4489</v>
      </c>
      <c r="E1962" t="s">
        <v>7511</v>
      </c>
      <c r="F1962" t="s">
        <v>7512</v>
      </c>
      <c r="G1962" t="s">
        <v>7522</v>
      </c>
      <c r="H1962">
        <v>0</v>
      </c>
    </row>
    <row r="1963" spans="1:8" x14ac:dyDescent="0.25">
      <c r="A1963" t="s">
        <v>4962</v>
      </c>
      <c r="B1963" s="1" t="s">
        <v>9549</v>
      </c>
      <c r="C1963" t="s">
        <v>2360</v>
      </c>
      <c r="D1963" t="s">
        <v>4490</v>
      </c>
      <c r="E1963" t="s">
        <v>7511</v>
      </c>
      <c r="F1963" t="s">
        <v>7512</v>
      </c>
      <c r="G1963" t="s">
        <v>7522</v>
      </c>
      <c r="H1963">
        <v>0</v>
      </c>
    </row>
    <row r="1964" spans="1:8" x14ac:dyDescent="0.25">
      <c r="A1964" t="s">
        <v>4962</v>
      </c>
      <c r="B1964" s="1" t="s">
        <v>9550</v>
      </c>
      <c r="C1964" t="s">
        <v>2007</v>
      </c>
      <c r="D1964" t="s">
        <v>4153</v>
      </c>
      <c r="E1964" t="s">
        <v>7775</v>
      </c>
      <c r="F1964" t="s">
        <v>7515</v>
      </c>
      <c r="G1964" t="s">
        <v>4999</v>
      </c>
      <c r="H1964">
        <v>0</v>
      </c>
    </row>
    <row r="1965" spans="1:8" x14ac:dyDescent="0.25">
      <c r="A1965" t="s">
        <v>4962</v>
      </c>
      <c r="B1965" s="1" t="s">
        <v>9551</v>
      </c>
      <c r="C1965" t="s">
        <v>2361</v>
      </c>
      <c r="D1965" t="s">
        <v>4491</v>
      </c>
      <c r="E1965" t="s">
        <v>7511</v>
      </c>
      <c r="F1965" t="s">
        <v>7512</v>
      </c>
      <c r="G1965" t="s">
        <v>7522</v>
      </c>
      <c r="H1965">
        <v>0</v>
      </c>
    </row>
    <row r="1966" spans="1:8" x14ac:dyDescent="0.25">
      <c r="A1966" t="s">
        <v>4962</v>
      </c>
      <c r="B1966" s="1" t="s">
        <v>9552</v>
      </c>
      <c r="C1966" t="s">
        <v>2362</v>
      </c>
      <c r="D1966" t="s">
        <v>4492</v>
      </c>
      <c r="E1966" t="s">
        <v>8378</v>
      </c>
      <c r="F1966" t="s">
        <v>7512</v>
      </c>
      <c r="G1966" t="s">
        <v>7522</v>
      </c>
      <c r="H1966">
        <v>0</v>
      </c>
    </row>
    <row r="1967" spans="1:8" x14ac:dyDescent="0.25">
      <c r="A1967" t="s">
        <v>4962</v>
      </c>
      <c r="B1967" s="1" t="s">
        <v>9553</v>
      </c>
      <c r="C1967" t="s">
        <v>2363</v>
      </c>
      <c r="D1967" t="s">
        <v>4493</v>
      </c>
      <c r="E1967" t="s">
        <v>7511</v>
      </c>
      <c r="F1967" t="s">
        <v>7512</v>
      </c>
      <c r="G1967" t="s">
        <v>7522</v>
      </c>
      <c r="H1967">
        <v>0</v>
      </c>
    </row>
    <row r="1968" spans="1:8" x14ac:dyDescent="0.25">
      <c r="A1968" t="s">
        <v>4962</v>
      </c>
      <c r="B1968" s="1" t="s">
        <v>9554</v>
      </c>
      <c r="C1968" t="s">
        <v>2364</v>
      </c>
      <c r="D1968" t="s">
        <v>4494</v>
      </c>
      <c r="E1968" t="s">
        <v>7511</v>
      </c>
      <c r="F1968" t="s">
        <v>7512</v>
      </c>
      <c r="G1968" t="s">
        <v>7522</v>
      </c>
      <c r="H1968">
        <v>0</v>
      </c>
    </row>
    <row r="1969" spans="1:8" x14ac:dyDescent="0.25">
      <c r="A1969" t="s">
        <v>4962</v>
      </c>
      <c r="B1969" s="1" t="s">
        <v>9555</v>
      </c>
      <c r="C1969" t="s">
        <v>2365</v>
      </c>
      <c r="D1969" t="s">
        <v>4495</v>
      </c>
      <c r="E1969" t="s">
        <v>7511</v>
      </c>
      <c r="F1969" t="s">
        <v>7512</v>
      </c>
      <c r="G1969" t="s">
        <v>7522</v>
      </c>
      <c r="H1969">
        <v>0</v>
      </c>
    </row>
    <row r="1970" spans="1:8" x14ac:dyDescent="0.25">
      <c r="A1970" t="s">
        <v>4962</v>
      </c>
      <c r="B1970" s="1" t="s">
        <v>9556</v>
      </c>
      <c r="C1970" t="s">
        <v>2366</v>
      </c>
      <c r="D1970" t="s">
        <v>4496</v>
      </c>
      <c r="E1970" t="s">
        <v>7511</v>
      </c>
      <c r="F1970" t="s">
        <v>7512</v>
      </c>
      <c r="G1970" t="s">
        <v>7522</v>
      </c>
      <c r="H1970">
        <v>0</v>
      </c>
    </row>
    <row r="1971" spans="1:8" x14ac:dyDescent="0.25">
      <c r="A1971" t="s">
        <v>4962</v>
      </c>
      <c r="B1971" s="1" t="s">
        <v>9557</v>
      </c>
      <c r="C1971" t="s">
        <v>2367</v>
      </c>
      <c r="D1971" t="s">
        <v>4497</v>
      </c>
      <c r="E1971" t="s">
        <v>7511</v>
      </c>
      <c r="F1971" t="s">
        <v>7512</v>
      </c>
      <c r="G1971" t="s">
        <v>7522</v>
      </c>
      <c r="H1971">
        <v>0</v>
      </c>
    </row>
    <row r="1972" spans="1:8" x14ac:dyDescent="0.25">
      <c r="A1972" t="s">
        <v>4962</v>
      </c>
      <c r="B1972" s="1" t="s">
        <v>9558</v>
      </c>
      <c r="C1972" t="s">
        <v>2368</v>
      </c>
      <c r="D1972" t="s">
        <v>4498</v>
      </c>
      <c r="E1972" t="s">
        <v>7511</v>
      </c>
      <c r="F1972" t="s">
        <v>7512</v>
      </c>
      <c r="G1972" t="s">
        <v>7522</v>
      </c>
      <c r="H1972">
        <v>0</v>
      </c>
    </row>
    <row r="1973" spans="1:8" x14ac:dyDescent="0.25">
      <c r="A1973" t="s">
        <v>4962</v>
      </c>
      <c r="B1973" s="1" t="s">
        <v>9559</v>
      </c>
      <c r="C1973" t="s">
        <v>2369</v>
      </c>
      <c r="D1973" t="s">
        <v>4499</v>
      </c>
      <c r="E1973" t="s">
        <v>8378</v>
      </c>
      <c r="F1973" t="s">
        <v>7512</v>
      </c>
      <c r="G1973" t="s">
        <v>7522</v>
      </c>
      <c r="H1973">
        <v>0</v>
      </c>
    </row>
    <row r="1974" spans="1:8" x14ac:dyDescent="0.25">
      <c r="A1974" t="s">
        <v>4962</v>
      </c>
      <c r="B1974" s="1" t="s">
        <v>9560</v>
      </c>
      <c r="C1974" t="s">
        <v>2008</v>
      </c>
      <c r="D1974" t="s">
        <v>4154</v>
      </c>
      <c r="E1974" t="s">
        <v>7775</v>
      </c>
      <c r="F1974" t="s">
        <v>7515</v>
      </c>
      <c r="G1974" t="s">
        <v>4999</v>
      </c>
      <c r="H1974">
        <v>0</v>
      </c>
    </row>
    <row r="1975" spans="1:8" x14ac:dyDescent="0.25">
      <c r="A1975" t="s">
        <v>5000</v>
      </c>
      <c r="B1975" s="1" t="s">
        <v>9561</v>
      </c>
      <c r="C1975" t="s">
        <v>1494</v>
      </c>
      <c r="D1975" t="s">
        <v>3653</v>
      </c>
      <c r="E1975" t="s">
        <v>7514</v>
      </c>
      <c r="F1975" t="s">
        <v>9020</v>
      </c>
      <c r="G1975" t="s">
        <v>7513</v>
      </c>
      <c r="H1975">
        <v>0</v>
      </c>
    </row>
    <row r="1976" spans="1:8" x14ac:dyDescent="0.25">
      <c r="A1976" t="s">
        <v>5000</v>
      </c>
      <c r="B1976" s="1" t="s">
        <v>9562</v>
      </c>
      <c r="C1976" t="s">
        <v>1351</v>
      </c>
      <c r="D1976" t="s">
        <v>3532</v>
      </c>
      <c r="E1976" t="s">
        <v>7514</v>
      </c>
      <c r="F1976" t="s">
        <v>7791</v>
      </c>
      <c r="G1976" t="s">
        <v>7516</v>
      </c>
      <c r="H1976">
        <v>0</v>
      </c>
    </row>
    <row r="1977" spans="1:8" x14ac:dyDescent="0.25">
      <c r="A1977" t="s">
        <v>5000</v>
      </c>
      <c r="B1977" s="1" t="s">
        <v>9563</v>
      </c>
      <c r="C1977" t="s">
        <v>1352</v>
      </c>
      <c r="D1977" t="s">
        <v>3533</v>
      </c>
      <c r="E1977" t="s">
        <v>7514</v>
      </c>
      <c r="F1977" t="s">
        <v>7791</v>
      </c>
      <c r="G1977" t="s">
        <v>7516</v>
      </c>
      <c r="H1977">
        <v>0</v>
      </c>
    </row>
    <row r="1978" spans="1:8" x14ac:dyDescent="0.25">
      <c r="A1978" t="s">
        <v>5000</v>
      </c>
      <c r="B1978" s="1" t="s">
        <v>9564</v>
      </c>
      <c r="C1978" t="s">
        <v>1353</v>
      </c>
      <c r="D1978" t="s">
        <v>3534</v>
      </c>
      <c r="E1978" t="s">
        <v>7514</v>
      </c>
      <c r="F1978" t="s">
        <v>7791</v>
      </c>
      <c r="G1978" t="s">
        <v>7516</v>
      </c>
      <c r="H1978">
        <v>0</v>
      </c>
    </row>
    <row r="1979" spans="1:8" x14ac:dyDescent="0.25">
      <c r="A1979" t="s">
        <v>5000</v>
      </c>
      <c r="B1979" s="1" t="s">
        <v>9565</v>
      </c>
      <c r="C1979" t="s">
        <v>1354</v>
      </c>
      <c r="D1979" t="s">
        <v>3535</v>
      </c>
      <c r="E1979" t="s">
        <v>7514</v>
      </c>
      <c r="F1979" t="s">
        <v>7791</v>
      </c>
      <c r="G1979" t="s">
        <v>7516</v>
      </c>
      <c r="H1979">
        <v>0</v>
      </c>
    </row>
    <row r="1980" spans="1:8" x14ac:dyDescent="0.25">
      <c r="A1980" t="s">
        <v>5000</v>
      </c>
      <c r="B1980" s="1" t="s">
        <v>9566</v>
      </c>
      <c r="C1980" t="s">
        <v>1355</v>
      </c>
      <c r="D1980" t="s">
        <v>3536</v>
      </c>
      <c r="E1980" t="s">
        <v>7514</v>
      </c>
      <c r="F1980" t="s">
        <v>7791</v>
      </c>
      <c r="G1980" t="s">
        <v>7516</v>
      </c>
      <c r="H1980">
        <v>0</v>
      </c>
    </row>
    <row r="1981" spans="1:8" x14ac:dyDescent="0.25">
      <c r="A1981" t="s">
        <v>5000</v>
      </c>
      <c r="B1981" s="1" t="s">
        <v>9567</v>
      </c>
      <c r="C1981" t="s">
        <v>1356</v>
      </c>
      <c r="D1981" t="s">
        <v>3537</v>
      </c>
      <c r="E1981" t="s">
        <v>7514</v>
      </c>
      <c r="F1981" t="s">
        <v>7791</v>
      </c>
      <c r="G1981" t="s">
        <v>9568</v>
      </c>
      <c r="H1981">
        <v>0</v>
      </c>
    </row>
    <row r="1982" spans="1:8" x14ac:dyDescent="0.25">
      <c r="A1982" t="s">
        <v>5000</v>
      </c>
      <c r="B1982" s="1" t="s">
        <v>9569</v>
      </c>
      <c r="C1982" t="s">
        <v>1357</v>
      </c>
      <c r="D1982" t="s">
        <v>3538</v>
      </c>
      <c r="E1982" t="s">
        <v>7514</v>
      </c>
      <c r="F1982" t="s">
        <v>7791</v>
      </c>
      <c r="G1982" t="s">
        <v>9568</v>
      </c>
      <c r="H1982">
        <v>0</v>
      </c>
    </row>
    <row r="1983" spans="1:8" x14ac:dyDescent="0.25">
      <c r="A1983" t="s">
        <v>5000</v>
      </c>
      <c r="B1983" s="1" t="s">
        <v>9570</v>
      </c>
      <c r="C1983" t="s">
        <v>2123</v>
      </c>
      <c r="D1983" t="s">
        <v>4261</v>
      </c>
      <c r="E1983" t="s">
        <v>7514</v>
      </c>
      <c r="F1983" t="s">
        <v>7515</v>
      </c>
      <c r="G1983" t="s">
        <v>7513</v>
      </c>
      <c r="H1983">
        <v>0</v>
      </c>
    </row>
    <row r="1984" spans="1:8" x14ac:dyDescent="0.25">
      <c r="A1984" t="s">
        <v>5000</v>
      </c>
      <c r="B1984" s="1" t="s">
        <v>9571</v>
      </c>
      <c r="C1984" t="s">
        <v>1703</v>
      </c>
      <c r="D1984" t="s">
        <v>3866</v>
      </c>
      <c r="E1984" t="s">
        <v>7514</v>
      </c>
      <c r="F1984" t="s">
        <v>7515</v>
      </c>
      <c r="G1984" t="s">
        <v>7513</v>
      </c>
      <c r="H1984">
        <v>0</v>
      </c>
    </row>
    <row r="1985" spans="1:8" x14ac:dyDescent="0.25">
      <c r="A1985" t="s">
        <v>5000</v>
      </c>
      <c r="B1985" s="1" t="s">
        <v>9572</v>
      </c>
      <c r="C1985" t="s">
        <v>1704</v>
      </c>
      <c r="D1985" t="s">
        <v>3867</v>
      </c>
      <c r="E1985" t="s">
        <v>9573</v>
      </c>
      <c r="F1985" t="s">
        <v>7515</v>
      </c>
      <c r="G1985" t="s">
        <v>7513</v>
      </c>
      <c r="H1985">
        <v>0</v>
      </c>
    </row>
    <row r="1986" spans="1:8" x14ac:dyDescent="0.25">
      <c r="A1986" t="s">
        <v>5000</v>
      </c>
      <c r="B1986" s="1" t="s">
        <v>9574</v>
      </c>
      <c r="C1986" t="s">
        <v>1705</v>
      </c>
      <c r="D1986" t="s">
        <v>3868</v>
      </c>
      <c r="E1986" t="s">
        <v>9573</v>
      </c>
      <c r="F1986" t="s">
        <v>7515</v>
      </c>
      <c r="G1986" t="s">
        <v>7513</v>
      </c>
      <c r="H1986">
        <v>0</v>
      </c>
    </row>
    <row r="1987" spans="1:8" x14ac:dyDescent="0.25">
      <c r="A1987" t="s">
        <v>5000</v>
      </c>
      <c r="B1987" s="1" t="s">
        <v>9575</v>
      </c>
      <c r="C1987" t="s">
        <v>1706</v>
      </c>
      <c r="D1987" t="s">
        <v>3869</v>
      </c>
      <c r="E1987" t="s">
        <v>9573</v>
      </c>
      <c r="F1987" t="s">
        <v>7515</v>
      </c>
      <c r="G1987" t="s">
        <v>7513</v>
      </c>
      <c r="H1987">
        <v>0</v>
      </c>
    </row>
    <row r="1988" spans="1:8" x14ac:dyDescent="0.25">
      <c r="A1988" t="s">
        <v>5000</v>
      </c>
      <c r="B1988" s="1" t="s">
        <v>9576</v>
      </c>
      <c r="C1988" t="s">
        <v>1707</v>
      </c>
      <c r="D1988" t="s">
        <v>3870</v>
      </c>
      <c r="E1988" t="s">
        <v>9573</v>
      </c>
      <c r="F1988" t="s">
        <v>7515</v>
      </c>
      <c r="G1988" t="s">
        <v>7513</v>
      </c>
      <c r="H1988">
        <v>0</v>
      </c>
    </row>
    <row r="1989" spans="1:8" x14ac:dyDescent="0.25">
      <c r="A1989" t="s">
        <v>5000</v>
      </c>
      <c r="B1989" s="1" t="s">
        <v>9577</v>
      </c>
      <c r="C1989" t="s">
        <v>1708</v>
      </c>
      <c r="D1989" t="s">
        <v>3871</v>
      </c>
      <c r="E1989" t="s">
        <v>9573</v>
      </c>
      <c r="F1989" t="s">
        <v>7515</v>
      </c>
      <c r="G1989" t="s">
        <v>7513</v>
      </c>
      <c r="H1989">
        <v>0</v>
      </c>
    </row>
    <row r="1990" spans="1:8" x14ac:dyDescent="0.25">
      <c r="A1990" t="s">
        <v>5000</v>
      </c>
      <c r="B1990" s="1" t="s">
        <v>9578</v>
      </c>
      <c r="C1990" t="s">
        <v>1709</v>
      </c>
      <c r="D1990" t="s">
        <v>3872</v>
      </c>
      <c r="E1990" t="s">
        <v>7514</v>
      </c>
      <c r="F1990" t="s">
        <v>7515</v>
      </c>
      <c r="G1990" t="s">
        <v>7513</v>
      </c>
      <c r="H1990">
        <v>0</v>
      </c>
    </row>
    <row r="1991" spans="1:8" x14ac:dyDescent="0.25">
      <c r="A1991" t="s">
        <v>5000</v>
      </c>
      <c r="B1991" s="1" t="s">
        <v>9579</v>
      </c>
      <c r="C1991" t="s">
        <v>1710</v>
      </c>
      <c r="D1991" t="s">
        <v>3873</v>
      </c>
      <c r="E1991" t="s">
        <v>7514</v>
      </c>
      <c r="F1991" t="s">
        <v>7515</v>
      </c>
      <c r="G1991" t="s">
        <v>7513</v>
      </c>
      <c r="H1991">
        <v>0</v>
      </c>
    </row>
    <row r="1992" spans="1:8" x14ac:dyDescent="0.25">
      <c r="A1992" t="s">
        <v>5000</v>
      </c>
      <c r="B1992" s="1" t="s">
        <v>9580</v>
      </c>
      <c r="C1992" t="s">
        <v>1711</v>
      </c>
      <c r="D1992" t="s">
        <v>3875</v>
      </c>
      <c r="E1992" t="s">
        <v>7514</v>
      </c>
      <c r="F1992" t="s">
        <v>7515</v>
      </c>
      <c r="G1992" t="s">
        <v>7513</v>
      </c>
      <c r="H1992">
        <v>0</v>
      </c>
    </row>
    <row r="1993" spans="1:8" x14ac:dyDescent="0.25">
      <c r="A1993" t="s">
        <v>5000</v>
      </c>
      <c r="B1993" s="1" t="s">
        <v>9581</v>
      </c>
      <c r="C1993" t="s">
        <v>1712</v>
      </c>
      <c r="D1993" t="s">
        <v>3876</v>
      </c>
      <c r="E1993" t="s">
        <v>7514</v>
      </c>
      <c r="F1993" t="s">
        <v>7515</v>
      </c>
      <c r="G1993" t="s">
        <v>7513</v>
      </c>
      <c r="H1993">
        <v>0</v>
      </c>
    </row>
    <row r="1994" spans="1:8" x14ac:dyDescent="0.25">
      <c r="A1994" t="s">
        <v>5000</v>
      </c>
      <c r="B1994" s="1" t="s">
        <v>9582</v>
      </c>
      <c r="C1994" t="s">
        <v>1713</v>
      </c>
      <c r="D1994" t="s">
        <v>3877</v>
      </c>
      <c r="E1994" t="s">
        <v>7514</v>
      </c>
      <c r="F1994" t="s">
        <v>7515</v>
      </c>
      <c r="G1994" t="s">
        <v>7513</v>
      </c>
      <c r="H1994">
        <v>0</v>
      </c>
    </row>
    <row r="1995" spans="1:8" x14ac:dyDescent="0.25">
      <c r="A1995" t="s">
        <v>5000</v>
      </c>
      <c r="B1995" s="1" t="s">
        <v>9583</v>
      </c>
      <c r="C1995" t="s">
        <v>1714</v>
      </c>
      <c r="D1995" t="s">
        <v>3878</v>
      </c>
      <c r="E1995" t="s">
        <v>7514</v>
      </c>
      <c r="F1995" t="s">
        <v>7515</v>
      </c>
      <c r="G1995" t="s">
        <v>7513</v>
      </c>
      <c r="H1995">
        <v>0</v>
      </c>
    </row>
    <row r="1996" spans="1:8" x14ac:dyDescent="0.25">
      <c r="A1996" t="s">
        <v>5000</v>
      </c>
      <c r="B1996" s="1" t="s">
        <v>9584</v>
      </c>
      <c r="C1996" t="s">
        <v>1715</v>
      </c>
      <c r="D1996" t="s">
        <v>3879</v>
      </c>
      <c r="E1996" t="s">
        <v>7514</v>
      </c>
      <c r="F1996" t="s">
        <v>7515</v>
      </c>
      <c r="G1996" t="s">
        <v>7513</v>
      </c>
      <c r="H1996">
        <v>0</v>
      </c>
    </row>
    <row r="1997" spans="1:8" x14ac:dyDescent="0.25">
      <c r="A1997" t="s">
        <v>5000</v>
      </c>
      <c r="B1997" s="1" t="s">
        <v>9585</v>
      </c>
      <c r="C1997" t="s">
        <v>1716</v>
      </c>
      <c r="D1997" t="s">
        <v>3880</v>
      </c>
      <c r="E1997" t="s">
        <v>7514</v>
      </c>
      <c r="F1997" t="s">
        <v>7515</v>
      </c>
      <c r="G1997" t="s">
        <v>7513</v>
      </c>
      <c r="H1997">
        <v>0</v>
      </c>
    </row>
    <row r="1998" spans="1:8" x14ac:dyDescent="0.25">
      <c r="A1998" t="s">
        <v>5000</v>
      </c>
      <c r="B1998" s="1" t="s">
        <v>9586</v>
      </c>
      <c r="C1998" t="s">
        <v>1723</v>
      </c>
      <c r="D1998" t="s">
        <v>3885</v>
      </c>
      <c r="E1998" t="s">
        <v>7514</v>
      </c>
      <c r="F1998" t="s">
        <v>7515</v>
      </c>
      <c r="G1998" t="s">
        <v>7513</v>
      </c>
      <c r="H1998">
        <v>0</v>
      </c>
    </row>
    <row r="1999" spans="1:8" x14ac:dyDescent="0.25">
      <c r="A1999" t="s">
        <v>5000</v>
      </c>
      <c r="B1999" s="1" t="s">
        <v>9587</v>
      </c>
      <c r="C1999" t="s">
        <v>1724</v>
      </c>
      <c r="D1999" t="s">
        <v>3886</v>
      </c>
      <c r="E1999" t="s">
        <v>7514</v>
      </c>
      <c r="F1999" t="s">
        <v>7515</v>
      </c>
      <c r="G1999" t="s">
        <v>7513</v>
      </c>
      <c r="H1999">
        <v>0</v>
      </c>
    </row>
    <row r="2000" spans="1:8" x14ac:dyDescent="0.25">
      <c r="A2000" t="s">
        <v>5000</v>
      </c>
      <c r="B2000" s="1" t="s">
        <v>9588</v>
      </c>
      <c r="C2000" t="s">
        <v>1358</v>
      </c>
      <c r="D2000" t="s">
        <v>3539</v>
      </c>
      <c r="E2000" t="s">
        <v>7514</v>
      </c>
      <c r="F2000" t="s">
        <v>7791</v>
      </c>
      <c r="G2000" t="s">
        <v>7516</v>
      </c>
      <c r="H2000">
        <v>0</v>
      </c>
    </row>
    <row r="2001" spans="1:8" x14ac:dyDescent="0.25">
      <c r="A2001" t="s">
        <v>5000</v>
      </c>
      <c r="B2001" s="1" t="s">
        <v>9589</v>
      </c>
      <c r="C2001" t="s">
        <v>1359</v>
      </c>
      <c r="D2001" t="s">
        <v>3540</v>
      </c>
      <c r="E2001" t="s">
        <v>9590</v>
      </c>
      <c r="F2001" t="s">
        <v>7515</v>
      </c>
      <c r="G2001" t="s">
        <v>7513</v>
      </c>
      <c r="H2001">
        <v>0</v>
      </c>
    </row>
    <row r="2002" spans="1:8" x14ac:dyDescent="0.25">
      <c r="A2002" t="s">
        <v>5000</v>
      </c>
      <c r="B2002" s="1" t="s">
        <v>9591</v>
      </c>
      <c r="C2002" t="s">
        <v>1731</v>
      </c>
      <c r="D2002" t="s">
        <v>3893</v>
      </c>
      <c r="E2002" t="s">
        <v>7514</v>
      </c>
      <c r="F2002" t="s">
        <v>7791</v>
      </c>
      <c r="G2002" t="s">
        <v>7545</v>
      </c>
      <c r="H2002">
        <v>0</v>
      </c>
    </row>
    <row r="2003" spans="1:8" x14ac:dyDescent="0.25">
      <c r="A2003" t="s">
        <v>5000</v>
      </c>
      <c r="B2003" s="1" t="s">
        <v>9592</v>
      </c>
      <c r="C2003" t="s">
        <v>1734</v>
      </c>
      <c r="D2003" t="s">
        <v>3894</v>
      </c>
      <c r="E2003" t="s">
        <v>7514</v>
      </c>
      <c r="F2003" t="s">
        <v>7791</v>
      </c>
      <c r="G2003" t="s">
        <v>7513</v>
      </c>
      <c r="H2003">
        <v>0</v>
      </c>
    </row>
    <row r="2004" spans="1:8" x14ac:dyDescent="0.25">
      <c r="A2004" t="s">
        <v>5000</v>
      </c>
      <c r="B2004" s="1" t="s">
        <v>9593</v>
      </c>
      <c r="C2004" t="s">
        <v>1360</v>
      </c>
      <c r="D2004" t="s">
        <v>3541</v>
      </c>
      <c r="E2004" t="s">
        <v>9590</v>
      </c>
      <c r="F2004" t="s">
        <v>7515</v>
      </c>
      <c r="G2004" t="s">
        <v>7513</v>
      </c>
      <c r="H2004">
        <v>0</v>
      </c>
    </row>
    <row r="2005" spans="1:8" x14ac:dyDescent="0.25">
      <c r="A2005" t="s">
        <v>5000</v>
      </c>
      <c r="B2005" s="1" t="s">
        <v>9594</v>
      </c>
      <c r="C2005" t="s">
        <v>1361</v>
      </c>
      <c r="D2005" t="s">
        <v>3542</v>
      </c>
      <c r="E2005" t="s">
        <v>9590</v>
      </c>
      <c r="F2005" t="s">
        <v>7515</v>
      </c>
      <c r="G2005" t="s">
        <v>7513</v>
      </c>
      <c r="H2005">
        <v>0</v>
      </c>
    </row>
    <row r="2006" spans="1:8" x14ac:dyDescent="0.25">
      <c r="A2006" t="s">
        <v>5000</v>
      </c>
      <c r="B2006" s="1" t="s">
        <v>9595</v>
      </c>
      <c r="C2006" t="s">
        <v>1736</v>
      </c>
      <c r="D2006" t="s">
        <v>3895</v>
      </c>
      <c r="E2006" t="s">
        <v>7514</v>
      </c>
      <c r="F2006" t="s">
        <v>7791</v>
      </c>
      <c r="G2006" t="s">
        <v>7545</v>
      </c>
      <c r="H2006">
        <v>0</v>
      </c>
    </row>
    <row r="2007" spans="1:8" x14ac:dyDescent="0.25">
      <c r="A2007" t="s">
        <v>5000</v>
      </c>
      <c r="B2007" s="1" t="s">
        <v>9596</v>
      </c>
      <c r="C2007" t="s">
        <v>1362</v>
      </c>
      <c r="D2007" t="s">
        <v>3543</v>
      </c>
      <c r="E2007" t="s">
        <v>7514</v>
      </c>
      <c r="F2007" t="s">
        <v>7791</v>
      </c>
      <c r="G2007" t="s">
        <v>9568</v>
      </c>
      <c r="H2007">
        <v>0</v>
      </c>
    </row>
    <row r="2008" spans="1:8" x14ac:dyDescent="0.25">
      <c r="A2008" t="s">
        <v>5000</v>
      </c>
      <c r="B2008" s="1" t="s">
        <v>9597</v>
      </c>
      <c r="C2008" t="s">
        <v>1363</v>
      </c>
      <c r="D2008" t="s">
        <v>3544</v>
      </c>
      <c r="E2008" t="s">
        <v>7514</v>
      </c>
      <c r="F2008" t="s">
        <v>7791</v>
      </c>
      <c r="G2008" t="s">
        <v>7516</v>
      </c>
      <c r="H2008">
        <v>0</v>
      </c>
    </row>
    <row r="2009" spans="1:8" x14ac:dyDescent="0.25">
      <c r="A2009" t="s">
        <v>5000</v>
      </c>
      <c r="B2009" s="1" t="s">
        <v>9598</v>
      </c>
      <c r="C2009" t="s">
        <v>1364</v>
      </c>
      <c r="D2009" t="s">
        <v>3545</v>
      </c>
      <c r="E2009" t="s">
        <v>7514</v>
      </c>
      <c r="F2009" t="s">
        <v>7791</v>
      </c>
      <c r="G2009" t="s">
        <v>7516</v>
      </c>
      <c r="H2009">
        <v>0</v>
      </c>
    </row>
    <row r="2010" spans="1:8" x14ac:dyDescent="0.25">
      <c r="A2010" t="s">
        <v>5000</v>
      </c>
      <c r="B2010" s="1" t="s">
        <v>9599</v>
      </c>
      <c r="C2010" t="s">
        <v>1365</v>
      </c>
      <c r="D2010" t="s">
        <v>3546</v>
      </c>
      <c r="E2010" t="s">
        <v>7518</v>
      </c>
      <c r="F2010" t="s">
        <v>7515</v>
      </c>
      <c r="G2010" t="s">
        <v>7513</v>
      </c>
      <c r="H2010">
        <v>0</v>
      </c>
    </row>
    <row r="2011" spans="1:8" x14ac:dyDescent="0.25">
      <c r="A2011" t="s">
        <v>5000</v>
      </c>
      <c r="B2011" s="1" t="s">
        <v>9600</v>
      </c>
      <c r="C2011" t="s">
        <v>1366</v>
      </c>
      <c r="D2011" t="s">
        <v>3547</v>
      </c>
      <c r="E2011" t="s">
        <v>7775</v>
      </c>
      <c r="F2011" t="s">
        <v>7515</v>
      </c>
      <c r="G2011" t="s">
        <v>7513</v>
      </c>
      <c r="H2011">
        <v>0</v>
      </c>
    </row>
    <row r="2012" spans="1:8" x14ac:dyDescent="0.25">
      <c r="A2012" t="s">
        <v>5000</v>
      </c>
      <c r="B2012" s="1" t="s">
        <v>9601</v>
      </c>
      <c r="C2012" t="s">
        <v>1367</v>
      </c>
      <c r="D2012" t="s">
        <v>3548</v>
      </c>
      <c r="E2012" t="s">
        <v>7775</v>
      </c>
      <c r="F2012" t="s">
        <v>7515</v>
      </c>
      <c r="G2012" t="s">
        <v>7513</v>
      </c>
      <c r="H2012">
        <v>0</v>
      </c>
    </row>
    <row r="2013" spans="1:8" x14ac:dyDescent="0.25">
      <c r="A2013" t="s">
        <v>5000</v>
      </c>
      <c r="B2013" s="1" t="s">
        <v>9602</v>
      </c>
      <c r="C2013" t="s">
        <v>1756</v>
      </c>
      <c r="D2013" t="s">
        <v>9603</v>
      </c>
      <c r="E2013" t="s">
        <v>9590</v>
      </c>
      <c r="F2013" t="s">
        <v>7515</v>
      </c>
      <c r="G2013" t="s">
        <v>7513</v>
      </c>
      <c r="H2013">
        <v>0</v>
      </c>
    </row>
    <row r="2014" spans="1:8" x14ac:dyDescent="0.25">
      <c r="A2014" t="s">
        <v>5000</v>
      </c>
      <c r="B2014" s="1" t="s">
        <v>9604</v>
      </c>
      <c r="C2014" t="s">
        <v>1757</v>
      </c>
      <c r="D2014" t="s">
        <v>9605</v>
      </c>
      <c r="E2014" t="s">
        <v>7514</v>
      </c>
      <c r="F2014" t="s">
        <v>7515</v>
      </c>
      <c r="G2014" t="s">
        <v>7545</v>
      </c>
      <c r="H2014">
        <v>0</v>
      </c>
    </row>
    <row r="2015" spans="1:8" x14ac:dyDescent="0.25">
      <c r="A2015" t="s">
        <v>5000</v>
      </c>
      <c r="B2015" s="1" t="s">
        <v>9606</v>
      </c>
      <c r="C2015" t="s">
        <v>1758</v>
      </c>
      <c r="D2015" t="s">
        <v>3898</v>
      </c>
      <c r="E2015" t="s">
        <v>7775</v>
      </c>
      <c r="F2015" t="s">
        <v>7515</v>
      </c>
      <c r="G2015" t="s">
        <v>7513</v>
      </c>
      <c r="H2015">
        <v>0</v>
      </c>
    </row>
    <row r="2016" spans="1:8" x14ac:dyDescent="0.25">
      <c r="A2016" t="s">
        <v>5000</v>
      </c>
      <c r="B2016" s="1" t="s">
        <v>9607</v>
      </c>
      <c r="C2016" t="s">
        <v>1379</v>
      </c>
      <c r="D2016" t="s">
        <v>3558</v>
      </c>
      <c r="E2016" t="s">
        <v>7514</v>
      </c>
      <c r="F2016" t="s">
        <v>7791</v>
      </c>
      <c r="G2016" t="s">
        <v>7516</v>
      </c>
      <c r="H2016">
        <v>0</v>
      </c>
    </row>
    <row r="2017" spans="1:8" x14ac:dyDescent="0.25">
      <c r="A2017" t="s">
        <v>5000</v>
      </c>
      <c r="B2017" s="1" t="s">
        <v>9608</v>
      </c>
      <c r="C2017" t="s">
        <v>1772</v>
      </c>
      <c r="D2017" t="s">
        <v>9609</v>
      </c>
      <c r="E2017" t="s">
        <v>7775</v>
      </c>
      <c r="F2017" t="s">
        <v>7515</v>
      </c>
      <c r="G2017" t="s">
        <v>7513</v>
      </c>
      <c r="H2017">
        <v>0</v>
      </c>
    </row>
    <row r="2018" spans="1:8" x14ac:dyDescent="0.25">
      <c r="A2018" t="s">
        <v>5000</v>
      </c>
      <c r="B2018" s="1" t="s">
        <v>9610</v>
      </c>
      <c r="C2018" t="s">
        <v>1380</v>
      </c>
      <c r="D2018" t="s">
        <v>3559</v>
      </c>
      <c r="E2018" t="s">
        <v>7775</v>
      </c>
      <c r="F2018" t="s">
        <v>7515</v>
      </c>
      <c r="G2018" t="s">
        <v>7513</v>
      </c>
      <c r="H2018">
        <v>0</v>
      </c>
    </row>
    <row r="2019" spans="1:8" x14ac:dyDescent="0.25">
      <c r="A2019" t="s">
        <v>5000</v>
      </c>
      <c r="B2019" s="1" t="s">
        <v>9611</v>
      </c>
      <c r="C2019" t="s">
        <v>1381</v>
      </c>
      <c r="D2019" t="s">
        <v>3560</v>
      </c>
      <c r="E2019" t="s">
        <v>9612</v>
      </c>
      <c r="F2019" t="s">
        <v>7515</v>
      </c>
      <c r="G2019" t="s">
        <v>7513</v>
      </c>
      <c r="H2019">
        <v>0</v>
      </c>
    </row>
    <row r="2020" spans="1:8" x14ac:dyDescent="0.25">
      <c r="A2020" t="s">
        <v>5000</v>
      </c>
      <c r="B2020" s="1" t="s">
        <v>9613</v>
      </c>
      <c r="C2020" t="s">
        <v>1783</v>
      </c>
      <c r="D2020" t="s">
        <v>9614</v>
      </c>
      <c r="E2020" t="s">
        <v>7514</v>
      </c>
      <c r="F2020" t="s">
        <v>7791</v>
      </c>
      <c r="G2020" t="s">
        <v>7516</v>
      </c>
      <c r="H2020">
        <v>0</v>
      </c>
    </row>
    <row r="2021" spans="1:8" x14ac:dyDescent="0.25">
      <c r="A2021" t="s">
        <v>5000</v>
      </c>
      <c r="B2021" s="1" t="s">
        <v>9615</v>
      </c>
      <c r="C2021" t="s">
        <v>1784</v>
      </c>
      <c r="D2021" t="s">
        <v>9616</v>
      </c>
      <c r="E2021" t="s">
        <v>7514</v>
      </c>
      <c r="F2021" t="s">
        <v>7791</v>
      </c>
      <c r="G2021" t="s">
        <v>7516</v>
      </c>
      <c r="H2021">
        <v>0</v>
      </c>
    </row>
    <row r="2022" spans="1:8" x14ac:dyDescent="0.25">
      <c r="A2022" t="s">
        <v>5000</v>
      </c>
      <c r="B2022" s="1" t="s">
        <v>9617</v>
      </c>
      <c r="C2022" t="s">
        <v>1390</v>
      </c>
      <c r="D2022" t="s">
        <v>3569</v>
      </c>
      <c r="E2022" t="s">
        <v>7514</v>
      </c>
      <c r="F2022" t="s">
        <v>7515</v>
      </c>
      <c r="G2022" t="s">
        <v>7513</v>
      </c>
      <c r="H2022">
        <v>0</v>
      </c>
    </row>
    <row r="2023" spans="1:8" x14ac:dyDescent="0.25">
      <c r="A2023" t="s">
        <v>5000</v>
      </c>
      <c r="B2023" s="1" t="s">
        <v>9618</v>
      </c>
      <c r="C2023" t="s">
        <v>1391</v>
      </c>
      <c r="D2023" t="s">
        <v>3570</v>
      </c>
      <c r="E2023" t="s">
        <v>7514</v>
      </c>
      <c r="F2023" t="s">
        <v>7515</v>
      </c>
      <c r="G2023" t="s">
        <v>7513</v>
      </c>
      <c r="H2023">
        <v>0</v>
      </c>
    </row>
    <row r="2024" spans="1:8" x14ac:dyDescent="0.25">
      <c r="A2024" t="s">
        <v>5000</v>
      </c>
      <c r="B2024" s="1" t="s">
        <v>9619</v>
      </c>
      <c r="C2024" t="s">
        <v>1392</v>
      </c>
      <c r="D2024" t="s">
        <v>3571</v>
      </c>
      <c r="E2024" t="s">
        <v>7514</v>
      </c>
      <c r="F2024" t="s">
        <v>7515</v>
      </c>
      <c r="G2024" t="s">
        <v>7513</v>
      </c>
      <c r="H2024">
        <v>0</v>
      </c>
    </row>
    <row r="2025" spans="1:8" x14ac:dyDescent="0.25">
      <c r="A2025" t="s">
        <v>5000</v>
      </c>
      <c r="B2025" s="1" t="s">
        <v>9620</v>
      </c>
      <c r="C2025" t="s">
        <v>1394</v>
      </c>
      <c r="D2025" t="s">
        <v>3572</v>
      </c>
      <c r="E2025" t="s">
        <v>7514</v>
      </c>
      <c r="F2025" t="s">
        <v>7515</v>
      </c>
      <c r="G2025" t="s">
        <v>7513</v>
      </c>
      <c r="H2025">
        <v>0</v>
      </c>
    </row>
    <row r="2026" spans="1:8" x14ac:dyDescent="0.25">
      <c r="A2026" t="s">
        <v>5000</v>
      </c>
      <c r="B2026" s="1" t="s">
        <v>9621</v>
      </c>
      <c r="C2026" t="s">
        <v>1395</v>
      </c>
      <c r="D2026" t="s">
        <v>3573</v>
      </c>
      <c r="E2026" t="s">
        <v>7514</v>
      </c>
      <c r="F2026" t="s">
        <v>7515</v>
      </c>
      <c r="G2026" t="s">
        <v>7513</v>
      </c>
      <c r="H2026">
        <v>0</v>
      </c>
    </row>
    <row r="2027" spans="1:8" x14ac:dyDescent="0.25">
      <c r="A2027" t="s">
        <v>5000</v>
      </c>
      <c r="B2027" s="1" t="s">
        <v>9622</v>
      </c>
      <c r="C2027" t="s">
        <v>1396</v>
      </c>
      <c r="D2027" t="s">
        <v>3574</v>
      </c>
      <c r="E2027" t="s">
        <v>7514</v>
      </c>
      <c r="F2027" t="s">
        <v>7515</v>
      </c>
      <c r="G2027" t="s">
        <v>7513</v>
      </c>
      <c r="H2027">
        <v>0</v>
      </c>
    </row>
    <row r="2028" spans="1:8" x14ac:dyDescent="0.25">
      <c r="A2028" t="s">
        <v>5000</v>
      </c>
      <c r="B2028" s="1" t="s">
        <v>9623</v>
      </c>
      <c r="C2028" t="s">
        <v>1397</v>
      </c>
      <c r="D2028" t="s">
        <v>3575</v>
      </c>
      <c r="E2028" t="s">
        <v>7514</v>
      </c>
      <c r="F2028" t="s">
        <v>7515</v>
      </c>
      <c r="G2028" t="s">
        <v>7513</v>
      </c>
      <c r="H2028">
        <v>0</v>
      </c>
    </row>
    <row r="2029" spans="1:8" x14ac:dyDescent="0.25">
      <c r="A2029" t="s">
        <v>5000</v>
      </c>
      <c r="B2029" s="1" t="s">
        <v>9624</v>
      </c>
      <c r="C2029" t="s">
        <v>1398</v>
      </c>
      <c r="D2029" t="s">
        <v>3576</v>
      </c>
      <c r="E2029" t="s">
        <v>7514</v>
      </c>
      <c r="F2029" t="s">
        <v>7515</v>
      </c>
      <c r="G2029" t="s">
        <v>7513</v>
      </c>
      <c r="H2029">
        <v>0</v>
      </c>
    </row>
    <row r="2030" spans="1:8" x14ac:dyDescent="0.25">
      <c r="A2030" t="s">
        <v>5000</v>
      </c>
      <c r="B2030" s="1" t="s">
        <v>9625</v>
      </c>
      <c r="C2030" t="s">
        <v>1399</v>
      </c>
      <c r="D2030" t="s">
        <v>3577</v>
      </c>
      <c r="E2030" t="s">
        <v>7514</v>
      </c>
      <c r="F2030" t="s">
        <v>7515</v>
      </c>
      <c r="G2030" t="s">
        <v>7513</v>
      </c>
      <c r="H2030">
        <v>0</v>
      </c>
    </row>
    <row r="2031" spans="1:8" x14ac:dyDescent="0.25">
      <c r="A2031" t="s">
        <v>5000</v>
      </c>
      <c r="B2031" s="1" t="s">
        <v>9626</v>
      </c>
      <c r="C2031" t="s">
        <v>1400</v>
      </c>
      <c r="D2031" t="s">
        <v>9627</v>
      </c>
      <c r="E2031" t="s">
        <v>7514</v>
      </c>
      <c r="F2031" t="s">
        <v>7515</v>
      </c>
      <c r="G2031" t="s">
        <v>7545</v>
      </c>
      <c r="H2031">
        <v>0</v>
      </c>
    </row>
    <row r="2032" spans="1:8" x14ac:dyDescent="0.25">
      <c r="A2032" t="s">
        <v>5000</v>
      </c>
      <c r="B2032" s="1" t="s">
        <v>9628</v>
      </c>
      <c r="C2032" t="s">
        <v>1401</v>
      </c>
      <c r="D2032" t="s">
        <v>3578</v>
      </c>
      <c r="E2032" t="s">
        <v>7547</v>
      </c>
      <c r="F2032" t="s">
        <v>7515</v>
      </c>
      <c r="G2032" t="s">
        <v>7513</v>
      </c>
      <c r="H2032">
        <v>0</v>
      </c>
    </row>
    <row r="2033" spans="1:8" x14ac:dyDescent="0.25">
      <c r="A2033" t="s">
        <v>5000</v>
      </c>
      <c r="B2033" s="1" t="s">
        <v>9629</v>
      </c>
      <c r="C2033" t="s">
        <v>1402</v>
      </c>
      <c r="D2033" t="s">
        <v>3579</v>
      </c>
      <c r="E2033" t="s">
        <v>7514</v>
      </c>
      <c r="F2033" t="s">
        <v>7515</v>
      </c>
      <c r="G2033" t="s">
        <v>7513</v>
      </c>
      <c r="H2033">
        <v>0</v>
      </c>
    </row>
    <row r="2034" spans="1:8" x14ac:dyDescent="0.25">
      <c r="A2034" t="s">
        <v>5000</v>
      </c>
      <c r="B2034" s="1" t="s">
        <v>9630</v>
      </c>
      <c r="C2034" t="s">
        <v>1403</v>
      </c>
      <c r="D2034" t="s">
        <v>3580</v>
      </c>
      <c r="E2034" t="s">
        <v>7514</v>
      </c>
      <c r="F2034" t="s">
        <v>7515</v>
      </c>
      <c r="G2034" t="s">
        <v>7513</v>
      </c>
      <c r="H2034">
        <v>0</v>
      </c>
    </row>
    <row r="2035" spans="1:8" x14ac:dyDescent="0.25">
      <c r="A2035" t="s">
        <v>5000</v>
      </c>
      <c r="B2035" s="1" t="s">
        <v>9631</v>
      </c>
      <c r="C2035" t="s">
        <v>1404</v>
      </c>
      <c r="D2035" t="s">
        <v>3581</v>
      </c>
      <c r="E2035" t="s">
        <v>7514</v>
      </c>
      <c r="F2035" t="s">
        <v>7515</v>
      </c>
      <c r="G2035" t="s">
        <v>7513</v>
      </c>
      <c r="H2035">
        <v>0</v>
      </c>
    </row>
    <row r="2036" spans="1:8" x14ac:dyDescent="0.25">
      <c r="A2036" t="s">
        <v>5000</v>
      </c>
      <c r="B2036" s="1" t="s">
        <v>9632</v>
      </c>
      <c r="C2036" t="s">
        <v>1405</v>
      </c>
      <c r="D2036" t="s">
        <v>3582</v>
      </c>
      <c r="E2036" t="s">
        <v>7514</v>
      </c>
      <c r="F2036" t="s">
        <v>7515</v>
      </c>
      <c r="G2036" t="s">
        <v>7513</v>
      </c>
      <c r="H2036">
        <v>0</v>
      </c>
    </row>
    <row r="2037" spans="1:8" x14ac:dyDescent="0.25">
      <c r="A2037" t="s">
        <v>5000</v>
      </c>
      <c r="B2037" s="1" t="s">
        <v>9633</v>
      </c>
      <c r="C2037" t="s">
        <v>1406</v>
      </c>
      <c r="D2037" t="s">
        <v>3583</v>
      </c>
      <c r="E2037" t="s">
        <v>7514</v>
      </c>
      <c r="F2037" t="s">
        <v>7515</v>
      </c>
      <c r="G2037" t="s">
        <v>7513</v>
      </c>
      <c r="H2037">
        <v>0</v>
      </c>
    </row>
    <row r="2038" spans="1:8" x14ac:dyDescent="0.25">
      <c r="A2038" t="s">
        <v>5000</v>
      </c>
      <c r="B2038" s="1" t="s">
        <v>9634</v>
      </c>
      <c r="C2038" t="s">
        <v>784</v>
      </c>
      <c r="D2038" t="s">
        <v>3060</v>
      </c>
      <c r="E2038" t="s">
        <v>7514</v>
      </c>
      <c r="F2038" t="s">
        <v>7515</v>
      </c>
      <c r="G2038" t="s">
        <v>7513</v>
      </c>
      <c r="H2038">
        <v>0</v>
      </c>
    </row>
    <row r="2039" spans="1:8" x14ac:dyDescent="0.25">
      <c r="A2039" t="s">
        <v>5000</v>
      </c>
      <c r="B2039" s="1" t="s">
        <v>9635</v>
      </c>
      <c r="C2039" t="s">
        <v>1407</v>
      </c>
      <c r="D2039" t="s">
        <v>3584</v>
      </c>
      <c r="E2039" t="s">
        <v>7514</v>
      </c>
      <c r="F2039" t="s">
        <v>7515</v>
      </c>
      <c r="G2039" t="s">
        <v>7513</v>
      </c>
      <c r="H2039">
        <v>0</v>
      </c>
    </row>
    <row r="2040" spans="1:8" x14ac:dyDescent="0.25">
      <c r="A2040" t="s">
        <v>5000</v>
      </c>
      <c r="B2040" s="1" t="s">
        <v>9636</v>
      </c>
      <c r="C2040" t="s">
        <v>1408</v>
      </c>
      <c r="D2040" t="s">
        <v>3586</v>
      </c>
      <c r="E2040" t="s">
        <v>7514</v>
      </c>
      <c r="F2040" t="s">
        <v>7515</v>
      </c>
      <c r="G2040" t="s">
        <v>7513</v>
      </c>
      <c r="H2040">
        <v>0</v>
      </c>
    </row>
    <row r="2041" spans="1:8" x14ac:dyDescent="0.25">
      <c r="A2041" t="s">
        <v>5000</v>
      </c>
      <c r="B2041" s="1" t="s">
        <v>9637</v>
      </c>
      <c r="C2041" t="s">
        <v>1409</v>
      </c>
      <c r="D2041" t="s">
        <v>3588</v>
      </c>
      <c r="E2041" t="s">
        <v>7514</v>
      </c>
      <c r="F2041" t="s">
        <v>7515</v>
      </c>
      <c r="G2041" t="s">
        <v>7513</v>
      </c>
      <c r="H2041">
        <v>0</v>
      </c>
    </row>
    <row r="2042" spans="1:8" x14ac:dyDescent="0.25">
      <c r="A2042" t="s">
        <v>5000</v>
      </c>
      <c r="B2042" s="1" t="s">
        <v>9638</v>
      </c>
      <c r="C2042" t="s">
        <v>1410</v>
      </c>
      <c r="D2042" t="s">
        <v>3589</v>
      </c>
      <c r="E2042" t="s">
        <v>7514</v>
      </c>
      <c r="F2042" t="s">
        <v>7515</v>
      </c>
      <c r="G2042" t="s">
        <v>7513</v>
      </c>
      <c r="H2042">
        <v>0</v>
      </c>
    </row>
    <row r="2043" spans="1:8" x14ac:dyDescent="0.25">
      <c r="A2043" t="s">
        <v>5000</v>
      </c>
      <c r="B2043" s="1" t="s">
        <v>9639</v>
      </c>
      <c r="C2043" t="s">
        <v>1411</v>
      </c>
      <c r="D2043" t="s">
        <v>3590</v>
      </c>
      <c r="E2043" t="s">
        <v>7514</v>
      </c>
      <c r="F2043" t="s">
        <v>7515</v>
      </c>
      <c r="G2043" t="s">
        <v>7513</v>
      </c>
      <c r="H2043">
        <v>0</v>
      </c>
    </row>
    <row r="2044" spans="1:8" x14ac:dyDescent="0.25">
      <c r="A2044" t="s">
        <v>5000</v>
      </c>
      <c r="B2044" s="1" t="s">
        <v>9640</v>
      </c>
      <c r="C2044" t="s">
        <v>1412</v>
      </c>
      <c r="D2044" t="s">
        <v>9641</v>
      </c>
      <c r="E2044" t="s">
        <v>7514</v>
      </c>
      <c r="F2044" t="s">
        <v>7515</v>
      </c>
      <c r="G2044" t="s">
        <v>7513</v>
      </c>
      <c r="H2044">
        <v>0</v>
      </c>
    </row>
    <row r="2045" spans="1:8" x14ac:dyDescent="0.25">
      <c r="A2045" t="s">
        <v>5000</v>
      </c>
      <c r="B2045" s="1" t="s">
        <v>9642</v>
      </c>
      <c r="C2045" t="s">
        <v>1413</v>
      </c>
      <c r="D2045" t="s">
        <v>3591</v>
      </c>
      <c r="E2045" t="s">
        <v>7514</v>
      </c>
      <c r="F2045" t="s">
        <v>7515</v>
      </c>
      <c r="G2045" t="s">
        <v>7513</v>
      </c>
      <c r="H2045">
        <v>0</v>
      </c>
    </row>
    <row r="2046" spans="1:8" x14ac:dyDescent="0.25">
      <c r="A2046" t="s">
        <v>5000</v>
      </c>
      <c r="B2046" s="1" t="s">
        <v>9643</v>
      </c>
      <c r="C2046" t="s">
        <v>1414</v>
      </c>
      <c r="D2046" t="s">
        <v>3592</v>
      </c>
      <c r="E2046" t="s">
        <v>7514</v>
      </c>
      <c r="F2046" t="s">
        <v>7515</v>
      </c>
      <c r="G2046" t="s">
        <v>7513</v>
      </c>
      <c r="H2046">
        <v>0</v>
      </c>
    </row>
    <row r="2047" spans="1:8" x14ac:dyDescent="0.25">
      <c r="A2047" t="s">
        <v>5000</v>
      </c>
      <c r="B2047" s="1" t="s">
        <v>9644</v>
      </c>
      <c r="C2047" t="s">
        <v>1415</v>
      </c>
      <c r="D2047" t="s">
        <v>3593</v>
      </c>
      <c r="E2047" t="s">
        <v>9645</v>
      </c>
      <c r="F2047" t="s">
        <v>7515</v>
      </c>
      <c r="G2047" t="s">
        <v>7513</v>
      </c>
      <c r="H2047">
        <v>0</v>
      </c>
    </row>
    <row r="2048" spans="1:8" x14ac:dyDescent="0.25">
      <c r="A2048" t="s">
        <v>5000</v>
      </c>
      <c r="B2048" s="1" t="s">
        <v>9646</v>
      </c>
      <c r="C2048" t="s">
        <v>1416</v>
      </c>
      <c r="D2048" t="s">
        <v>3594</v>
      </c>
      <c r="E2048" t="s">
        <v>7514</v>
      </c>
      <c r="F2048" t="s">
        <v>7515</v>
      </c>
      <c r="G2048" t="s">
        <v>7513</v>
      </c>
      <c r="H2048">
        <v>0</v>
      </c>
    </row>
    <row r="2049" spans="1:8" x14ac:dyDescent="0.25">
      <c r="A2049" t="s">
        <v>5000</v>
      </c>
      <c r="B2049" s="1" t="s">
        <v>9647</v>
      </c>
      <c r="C2049" t="s">
        <v>1417</v>
      </c>
      <c r="D2049" t="s">
        <v>3595</v>
      </c>
      <c r="E2049" t="s">
        <v>7514</v>
      </c>
      <c r="F2049" t="s">
        <v>7515</v>
      </c>
      <c r="G2049" t="s">
        <v>7513</v>
      </c>
      <c r="H2049">
        <v>0</v>
      </c>
    </row>
    <row r="2050" spans="1:8" x14ac:dyDescent="0.25">
      <c r="A2050" t="s">
        <v>5000</v>
      </c>
      <c r="B2050" s="1" t="s">
        <v>9648</v>
      </c>
      <c r="C2050" t="s">
        <v>1418</v>
      </c>
      <c r="D2050" t="s">
        <v>3596</v>
      </c>
      <c r="E2050" t="s">
        <v>7514</v>
      </c>
      <c r="F2050" t="s">
        <v>7515</v>
      </c>
      <c r="G2050" t="s">
        <v>7513</v>
      </c>
      <c r="H2050">
        <v>0</v>
      </c>
    </row>
    <row r="2051" spans="1:8" x14ac:dyDescent="0.25">
      <c r="A2051" t="s">
        <v>5000</v>
      </c>
      <c r="B2051" s="1" t="s">
        <v>9649</v>
      </c>
      <c r="C2051" t="s">
        <v>1419</v>
      </c>
      <c r="D2051" t="s">
        <v>3597</v>
      </c>
      <c r="E2051" t="s">
        <v>7514</v>
      </c>
      <c r="F2051" t="s">
        <v>7515</v>
      </c>
      <c r="G2051" t="s">
        <v>7513</v>
      </c>
      <c r="H2051">
        <v>0</v>
      </c>
    </row>
    <row r="2052" spans="1:8" x14ac:dyDescent="0.25">
      <c r="A2052" t="s">
        <v>5000</v>
      </c>
      <c r="B2052" s="1" t="s">
        <v>9650</v>
      </c>
      <c r="C2052" t="s">
        <v>1420</v>
      </c>
      <c r="D2052" t="s">
        <v>3598</v>
      </c>
      <c r="E2052" t="s">
        <v>7514</v>
      </c>
      <c r="F2052" t="s">
        <v>7515</v>
      </c>
      <c r="G2052" t="s">
        <v>7513</v>
      </c>
      <c r="H2052">
        <v>0</v>
      </c>
    </row>
    <row r="2053" spans="1:8" x14ac:dyDescent="0.25">
      <c r="A2053" t="s">
        <v>5000</v>
      </c>
      <c r="B2053" s="1" t="s">
        <v>9651</v>
      </c>
      <c r="C2053" t="s">
        <v>1421</v>
      </c>
      <c r="D2053" t="s">
        <v>3599</v>
      </c>
      <c r="E2053" t="s">
        <v>7514</v>
      </c>
      <c r="F2053" t="s">
        <v>7515</v>
      </c>
      <c r="G2053" t="s">
        <v>7513</v>
      </c>
      <c r="H2053">
        <v>0</v>
      </c>
    </row>
    <row r="2054" spans="1:8" x14ac:dyDescent="0.25">
      <c r="A2054" t="s">
        <v>5000</v>
      </c>
      <c r="B2054" s="1" t="s">
        <v>9652</v>
      </c>
      <c r="C2054" t="s">
        <v>1422</v>
      </c>
      <c r="D2054" t="s">
        <v>3600</v>
      </c>
      <c r="E2054" t="s">
        <v>7514</v>
      </c>
      <c r="F2054" t="s">
        <v>7515</v>
      </c>
      <c r="G2054" t="s">
        <v>7513</v>
      </c>
      <c r="H2054">
        <v>0</v>
      </c>
    </row>
    <row r="2055" spans="1:8" x14ac:dyDescent="0.25">
      <c r="A2055" t="s">
        <v>5000</v>
      </c>
      <c r="B2055" s="1" t="s">
        <v>9653</v>
      </c>
      <c r="C2055" t="s">
        <v>1423</v>
      </c>
      <c r="D2055" t="s">
        <v>3601</v>
      </c>
      <c r="E2055" t="s">
        <v>7514</v>
      </c>
      <c r="F2055" t="s">
        <v>7515</v>
      </c>
      <c r="G2055" t="s">
        <v>7513</v>
      </c>
      <c r="H2055">
        <v>0</v>
      </c>
    </row>
    <row r="2056" spans="1:8" x14ac:dyDescent="0.25">
      <c r="A2056" t="s">
        <v>5000</v>
      </c>
      <c r="B2056" s="1" t="s">
        <v>9654</v>
      </c>
      <c r="C2056" t="s">
        <v>1424</v>
      </c>
      <c r="D2056" t="s">
        <v>3602</v>
      </c>
      <c r="E2056" t="s">
        <v>7514</v>
      </c>
      <c r="F2056" t="s">
        <v>7515</v>
      </c>
      <c r="G2056" t="s">
        <v>7513</v>
      </c>
      <c r="H2056">
        <v>0</v>
      </c>
    </row>
    <row r="2057" spans="1:8" x14ac:dyDescent="0.25">
      <c r="A2057" t="s">
        <v>5000</v>
      </c>
      <c r="B2057" s="1" t="s">
        <v>9655</v>
      </c>
      <c r="C2057" t="s">
        <v>1297</v>
      </c>
      <c r="D2057" t="s">
        <v>3484</v>
      </c>
      <c r="E2057" t="s">
        <v>7514</v>
      </c>
      <c r="F2057" t="s">
        <v>7515</v>
      </c>
      <c r="G2057" t="s">
        <v>7516</v>
      </c>
      <c r="H2057">
        <v>0</v>
      </c>
    </row>
    <row r="2058" spans="1:8" x14ac:dyDescent="0.25">
      <c r="A2058" t="s">
        <v>5000</v>
      </c>
      <c r="B2058" s="1" t="s">
        <v>9656</v>
      </c>
      <c r="C2058" t="s">
        <v>1428</v>
      </c>
      <c r="D2058" t="s">
        <v>3605</v>
      </c>
      <c r="E2058" t="s">
        <v>7514</v>
      </c>
      <c r="F2058" t="s">
        <v>7515</v>
      </c>
      <c r="G2058" t="s">
        <v>7513</v>
      </c>
      <c r="H2058">
        <v>0</v>
      </c>
    </row>
    <row r="2059" spans="1:8" x14ac:dyDescent="0.25">
      <c r="A2059" t="s">
        <v>5000</v>
      </c>
      <c r="B2059" s="1" t="s">
        <v>9657</v>
      </c>
      <c r="C2059" t="s">
        <v>1795</v>
      </c>
      <c r="D2059" t="s">
        <v>3932</v>
      </c>
      <c r="E2059" t="s">
        <v>7514</v>
      </c>
      <c r="F2059" t="s">
        <v>7515</v>
      </c>
      <c r="G2059" t="s">
        <v>7513</v>
      </c>
      <c r="H2059">
        <v>0</v>
      </c>
    </row>
    <row r="2060" spans="1:8" x14ac:dyDescent="0.25">
      <c r="A2060" t="s">
        <v>5000</v>
      </c>
      <c r="B2060" s="1" t="s">
        <v>9658</v>
      </c>
      <c r="C2060" t="s">
        <v>1429</v>
      </c>
      <c r="D2060" t="s">
        <v>3606</v>
      </c>
      <c r="E2060" t="s">
        <v>7514</v>
      </c>
      <c r="F2060" t="s">
        <v>7515</v>
      </c>
      <c r="G2060" t="s">
        <v>7513</v>
      </c>
      <c r="H2060">
        <v>0</v>
      </c>
    </row>
    <row r="2061" spans="1:8" x14ac:dyDescent="0.25">
      <c r="A2061" t="s">
        <v>5000</v>
      </c>
      <c r="B2061" s="1" t="s">
        <v>9659</v>
      </c>
      <c r="C2061" t="s">
        <v>1430</v>
      </c>
      <c r="D2061" t="s">
        <v>3607</v>
      </c>
      <c r="E2061" t="s">
        <v>7514</v>
      </c>
      <c r="F2061" t="s">
        <v>7515</v>
      </c>
      <c r="G2061" t="s">
        <v>7513</v>
      </c>
      <c r="H2061">
        <v>0</v>
      </c>
    </row>
    <row r="2062" spans="1:8" x14ac:dyDescent="0.25">
      <c r="A2062" t="s">
        <v>5000</v>
      </c>
      <c r="B2062" s="1" t="s">
        <v>9660</v>
      </c>
      <c r="C2062" t="s">
        <v>1431</v>
      </c>
      <c r="D2062" t="s">
        <v>3608</v>
      </c>
      <c r="E2062" t="s">
        <v>7514</v>
      </c>
      <c r="F2062" t="s">
        <v>7515</v>
      </c>
      <c r="G2062" t="s">
        <v>7513</v>
      </c>
      <c r="H2062">
        <v>0</v>
      </c>
    </row>
    <row r="2063" spans="1:8" x14ac:dyDescent="0.25">
      <c r="A2063" t="s">
        <v>5000</v>
      </c>
      <c r="B2063" s="1" t="s">
        <v>9661</v>
      </c>
      <c r="C2063" t="s">
        <v>1432</v>
      </c>
      <c r="D2063" t="s">
        <v>3609</v>
      </c>
      <c r="E2063" t="s">
        <v>7514</v>
      </c>
      <c r="F2063" t="s">
        <v>7515</v>
      </c>
      <c r="G2063" t="s">
        <v>7513</v>
      </c>
      <c r="H2063">
        <v>0</v>
      </c>
    </row>
    <row r="2064" spans="1:8" x14ac:dyDescent="0.25">
      <c r="A2064" t="s">
        <v>5000</v>
      </c>
      <c r="B2064" s="1" t="s">
        <v>9662</v>
      </c>
      <c r="C2064" t="s">
        <v>1433</v>
      </c>
      <c r="D2064" t="s">
        <v>4828</v>
      </c>
      <c r="E2064" t="s">
        <v>7514</v>
      </c>
      <c r="F2064" t="s">
        <v>7515</v>
      </c>
      <c r="G2064" t="s">
        <v>7513</v>
      </c>
      <c r="H2064">
        <v>0</v>
      </c>
    </row>
    <row r="2065" spans="1:8" x14ac:dyDescent="0.25">
      <c r="A2065" t="s">
        <v>5000</v>
      </c>
      <c r="B2065" s="1" t="s">
        <v>9663</v>
      </c>
      <c r="C2065" t="s">
        <v>1434</v>
      </c>
      <c r="D2065" t="s">
        <v>3611</v>
      </c>
      <c r="E2065" t="s">
        <v>7514</v>
      </c>
      <c r="F2065" t="s">
        <v>7515</v>
      </c>
      <c r="G2065" t="s">
        <v>7513</v>
      </c>
      <c r="H2065">
        <v>0</v>
      </c>
    </row>
    <row r="2066" spans="1:8" x14ac:dyDescent="0.25">
      <c r="A2066" t="s">
        <v>5000</v>
      </c>
      <c r="B2066" s="1" t="s">
        <v>9664</v>
      </c>
      <c r="C2066" t="s">
        <v>1299</v>
      </c>
      <c r="D2066" t="s">
        <v>3485</v>
      </c>
      <c r="E2066" t="s">
        <v>7514</v>
      </c>
      <c r="F2066" t="s">
        <v>7515</v>
      </c>
      <c r="G2066" t="s">
        <v>7516</v>
      </c>
      <c r="H2066">
        <v>0</v>
      </c>
    </row>
    <row r="2067" spans="1:8" x14ac:dyDescent="0.25">
      <c r="A2067" t="s">
        <v>5000</v>
      </c>
      <c r="B2067" s="1" t="s">
        <v>9665</v>
      </c>
      <c r="C2067" t="s">
        <v>1435</v>
      </c>
      <c r="D2067" t="s">
        <v>3612</v>
      </c>
      <c r="E2067" t="s">
        <v>7514</v>
      </c>
      <c r="F2067" t="s">
        <v>7515</v>
      </c>
      <c r="G2067" t="s">
        <v>7513</v>
      </c>
      <c r="H2067">
        <v>0</v>
      </c>
    </row>
    <row r="2068" spans="1:8" x14ac:dyDescent="0.25">
      <c r="A2068" t="s">
        <v>5000</v>
      </c>
      <c r="B2068" s="1" t="s">
        <v>9666</v>
      </c>
      <c r="C2068" t="s">
        <v>1436</v>
      </c>
      <c r="D2068" t="s">
        <v>4829</v>
      </c>
      <c r="E2068" t="s">
        <v>7514</v>
      </c>
      <c r="F2068" t="s">
        <v>7515</v>
      </c>
      <c r="G2068" t="s">
        <v>7513</v>
      </c>
      <c r="H2068">
        <v>0</v>
      </c>
    </row>
    <row r="2069" spans="1:8" x14ac:dyDescent="0.25">
      <c r="A2069" t="s">
        <v>5000</v>
      </c>
      <c r="B2069" s="1" t="s">
        <v>9667</v>
      </c>
      <c r="C2069" t="s">
        <v>1437</v>
      </c>
      <c r="D2069" t="s">
        <v>3614</v>
      </c>
      <c r="E2069" t="s">
        <v>7514</v>
      </c>
      <c r="F2069" t="s">
        <v>7515</v>
      </c>
      <c r="G2069" t="s">
        <v>7513</v>
      </c>
      <c r="H2069">
        <v>0</v>
      </c>
    </row>
    <row r="2070" spans="1:8" x14ac:dyDescent="0.25">
      <c r="A2070" t="s">
        <v>5000</v>
      </c>
      <c r="B2070" s="1" t="s">
        <v>9668</v>
      </c>
      <c r="C2070" t="s">
        <v>2014</v>
      </c>
      <c r="D2070" t="s">
        <v>4160</v>
      </c>
      <c r="E2070" t="s">
        <v>7518</v>
      </c>
      <c r="F2070" t="s">
        <v>7515</v>
      </c>
      <c r="G2070" t="s">
        <v>7513</v>
      </c>
      <c r="H2070">
        <v>0</v>
      </c>
    </row>
    <row r="2071" spans="1:8" x14ac:dyDescent="0.25">
      <c r="A2071" t="s">
        <v>5000</v>
      </c>
      <c r="B2071" s="1" t="s">
        <v>9669</v>
      </c>
      <c r="C2071" t="s">
        <v>2015</v>
      </c>
      <c r="D2071" t="s">
        <v>4161</v>
      </c>
      <c r="E2071" t="s">
        <v>7518</v>
      </c>
      <c r="F2071" t="s">
        <v>7515</v>
      </c>
      <c r="G2071" t="s">
        <v>7513</v>
      </c>
      <c r="H2071">
        <v>0</v>
      </c>
    </row>
    <row r="2072" spans="1:8" x14ac:dyDescent="0.25">
      <c r="A2072" t="s">
        <v>5000</v>
      </c>
      <c r="B2072" s="1" t="s">
        <v>9670</v>
      </c>
      <c r="C2072" t="s">
        <v>1439</v>
      </c>
      <c r="D2072" t="s">
        <v>3616</v>
      </c>
      <c r="E2072" t="s">
        <v>7518</v>
      </c>
      <c r="F2072" t="s">
        <v>7515</v>
      </c>
      <c r="G2072" t="s">
        <v>7513</v>
      </c>
      <c r="H2072">
        <v>0</v>
      </c>
    </row>
    <row r="2073" spans="1:8" x14ac:dyDescent="0.25">
      <c r="A2073" t="s">
        <v>5000</v>
      </c>
      <c r="B2073" s="1" t="s">
        <v>9671</v>
      </c>
      <c r="C2073" t="s">
        <v>1440</v>
      </c>
      <c r="D2073" t="s">
        <v>3617</v>
      </c>
      <c r="E2073" t="s">
        <v>7518</v>
      </c>
      <c r="F2073" t="s">
        <v>7515</v>
      </c>
      <c r="G2073" t="s">
        <v>7513</v>
      </c>
      <c r="H2073">
        <v>0</v>
      </c>
    </row>
    <row r="2074" spans="1:8" x14ac:dyDescent="0.25">
      <c r="A2074" t="s">
        <v>5000</v>
      </c>
      <c r="B2074" s="1" t="s">
        <v>9672</v>
      </c>
      <c r="C2074" t="s">
        <v>1441</v>
      </c>
      <c r="D2074" t="s">
        <v>3618</v>
      </c>
      <c r="E2074" t="s">
        <v>7518</v>
      </c>
      <c r="F2074" t="s">
        <v>7515</v>
      </c>
      <c r="G2074" t="s">
        <v>7536</v>
      </c>
      <c r="H2074">
        <v>0</v>
      </c>
    </row>
    <row r="2075" spans="1:8" x14ac:dyDescent="0.25">
      <c r="A2075" t="s">
        <v>5000</v>
      </c>
      <c r="B2075" s="1" t="s">
        <v>9673</v>
      </c>
      <c r="C2075" t="s">
        <v>1442</v>
      </c>
      <c r="D2075" t="s">
        <v>3619</v>
      </c>
      <c r="E2075" t="s">
        <v>7518</v>
      </c>
      <c r="F2075" t="s">
        <v>7515</v>
      </c>
      <c r="G2075" t="s">
        <v>7513</v>
      </c>
      <c r="H2075">
        <v>0</v>
      </c>
    </row>
    <row r="2076" spans="1:8" x14ac:dyDescent="0.25">
      <c r="A2076" t="s">
        <v>5000</v>
      </c>
      <c r="B2076" s="1" t="s">
        <v>9674</v>
      </c>
      <c r="C2076" t="s">
        <v>1443</v>
      </c>
      <c r="D2076" t="s">
        <v>3620</v>
      </c>
      <c r="E2076" t="s">
        <v>7518</v>
      </c>
      <c r="F2076" t="s">
        <v>7515</v>
      </c>
      <c r="G2076" t="s">
        <v>7536</v>
      </c>
      <c r="H2076">
        <v>0</v>
      </c>
    </row>
    <row r="2077" spans="1:8" x14ac:dyDescent="0.25">
      <c r="A2077" t="s">
        <v>5000</v>
      </c>
      <c r="B2077" s="1" t="s">
        <v>9675</v>
      </c>
      <c r="C2077" t="s">
        <v>1444</v>
      </c>
      <c r="D2077" t="s">
        <v>3621</v>
      </c>
      <c r="E2077" t="s">
        <v>7518</v>
      </c>
      <c r="F2077" t="s">
        <v>7515</v>
      </c>
      <c r="G2077" t="s">
        <v>7513</v>
      </c>
      <c r="H2077">
        <v>0</v>
      </c>
    </row>
    <row r="2078" spans="1:8" x14ac:dyDescent="0.25">
      <c r="A2078" t="s">
        <v>5000</v>
      </c>
      <c r="B2078" s="1" t="s">
        <v>9676</v>
      </c>
      <c r="C2078" t="s">
        <v>1445</v>
      </c>
      <c r="D2078" t="s">
        <v>3622</v>
      </c>
      <c r="E2078" t="s">
        <v>7518</v>
      </c>
      <c r="F2078" t="s">
        <v>7515</v>
      </c>
      <c r="G2078" t="s">
        <v>7513</v>
      </c>
      <c r="H2078">
        <v>0</v>
      </c>
    </row>
    <row r="2079" spans="1:8" x14ac:dyDescent="0.25">
      <c r="A2079" t="s">
        <v>5000</v>
      </c>
      <c r="B2079" s="1" t="s">
        <v>9677</v>
      </c>
      <c r="C2079" t="s">
        <v>1446</v>
      </c>
      <c r="D2079" t="s">
        <v>3623</v>
      </c>
      <c r="E2079" t="s">
        <v>7518</v>
      </c>
      <c r="F2079" t="s">
        <v>7515</v>
      </c>
      <c r="G2079" t="s">
        <v>7536</v>
      </c>
      <c r="H2079">
        <v>0</v>
      </c>
    </row>
    <row r="2080" spans="1:8" x14ac:dyDescent="0.25">
      <c r="A2080" t="s">
        <v>5000</v>
      </c>
      <c r="B2080" s="1" t="s">
        <v>9678</v>
      </c>
      <c r="C2080" t="s">
        <v>1447</v>
      </c>
      <c r="D2080" t="s">
        <v>3624</v>
      </c>
      <c r="E2080" t="s">
        <v>7518</v>
      </c>
      <c r="F2080" t="s">
        <v>7515</v>
      </c>
      <c r="G2080" t="s">
        <v>7513</v>
      </c>
      <c r="H2080">
        <v>0</v>
      </c>
    </row>
    <row r="2081" spans="1:8" x14ac:dyDescent="0.25">
      <c r="A2081" t="s">
        <v>5000</v>
      </c>
      <c r="B2081" s="1" t="s">
        <v>9679</v>
      </c>
      <c r="C2081" t="s">
        <v>2016</v>
      </c>
      <c r="D2081" t="s">
        <v>4162</v>
      </c>
      <c r="E2081" t="s">
        <v>7514</v>
      </c>
      <c r="F2081" t="s">
        <v>7515</v>
      </c>
      <c r="G2081" t="s">
        <v>7513</v>
      </c>
      <c r="H2081">
        <v>0</v>
      </c>
    </row>
    <row r="2082" spans="1:8" x14ac:dyDescent="0.25">
      <c r="A2082" t="s">
        <v>5000</v>
      </c>
      <c r="B2082" s="1" t="s">
        <v>9680</v>
      </c>
      <c r="C2082" t="s">
        <v>2017</v>
      </c>
      <c r="D2082" t="s">
        <v>4163</v>
      </c>
      <c r="E2082" t="s">
        <v>7514</v>
      </c>
      <c r="F2082" t="s">
        <v>7515</v>
      </c>
      <c r="G2082" t="s">
        <v>7513</v>
      </c>
      <c r="H2082">
        <v>0</v>
      </c>
    </row>
    <row r="2083" spans="1:8" x14ac:dyDescent="0.25">
      <c r="A2083" t="s">
        <v>5000</v>
      </c>
      <c r="B2083" s="1" t="s">
        <v>9681</v>
      </c>
      <c r="C2083" t="s">
        <v>1449</v>
      </c>
      <c r="D2083" t="s">
        <v>3625</v>
      </c>
      <c r="E2083" t="s">
        <v>7518</v>
      </c>
      <c r="F2083" t="s">
        <v>7515</v>
      </c>
      <c r="G2083" t="s">
        <v>7513</v>
      </c>
      <c r="H2083">
        <v>0</v>
      </c>
    </row>
    <row r="2084" spans="1:8" x14ac:dyDescent="0.25">
      <c r="A2084" t="s">
        <v>5000</v>
      </c>
      <c r="B2084" s="1" t="s">
        <v>9682</v>
      </c>
      <c r="C2084" t="s">
        <v>1450</v>
      </c>
      <c r="D2084" t="s">
        <v>3626</v>
      </c>
      <c r="E2084" t="s">
        <v>7518</v>
      </c>
      <c r="F2084" t="s">
        <v>7515</v>
      </c>
      <c r="G2084" t="s">
        <v>7513</v>
      </c>
      <c r="H2084">
        <v>0</v>
      </c>
    </row>
    <row r="2085" spans="1:8" x14ac:dyDescent="0.25">
      <c r="A2085" t="s">
        <v>5000</v>
      </c>
      <c r="B2085" s="1" t="s">
        <v>9683</v>
      </c>
      <c r="C2085" t="s">
        <v>1451</v>
      </c>
      <c r="D2085" t="s">
        <v>3627</v>
      </c>
      <c r="E2085" t="s">
        <v>7518</v>
      </c>
      <c r="F2085" t="s">
        <v>7515</v>
      </c>
      <c r="G2085" t="s">
        <v>7513</v>
      </c>
      <c r="H2085">
        <v>0</v>
      </c>
    </row>
    <row r="2086" spans="1:8" x14ac:dyDescent="0.25">
      <c r="A2086" t="s">
        <v>5000</v>
      </c>
      <c r="B2086" s="1" t="s">
        <v>9684</v>
      </c>
      <c r="C2086" t="s">
        <v>1452</v>
      </c>
      <c r="D2086" t="s">
        <v>3628</v>
      </c>
      <c r="E2086" t="s">
        <v>7518</v>
      </c>
      <c r="F2086" t="s">
        <v>7515</v>
      </c>
      <c r="G2086" t="s">
        <v>7513</v>
      </c>
      <c r="H2086">
        <v>0</v>
      </c>
    </row>
    <row r="2087" spans="1:8" x14ac:dyDescent="0.25">
      <c r="A2087" t="s">
        <v>5000</v>
      </c>
      <c r="B2087" s="1" t="s">
        <v>9685</v>
      </c>
      <c r="C2087" t="s">
        <v>1453</v>
      </c>
      <c r="D2087" t="s">
        <v>3629</v>
      </c>
      <c r="E2087" t="s">
        <v>7518</v>
      </c>
      <c r="F2087" t="s">
        <v>7515</v>
      </c>
      <c r="G2087" t="s">
        <v>7513</v>
      </c>
      <c r="H2087">
        <v>0</v>
      </c>
    </row>
    <row r="2088" spans="1:8" x14ac:dyDescent="0.25">
      <c r="A2088" t="s">
        <v>5000</v>
      </c>
      <c r="B2088" s="1" t="s">
        <v>9686</v>
      </c>
      <c r="C2088" t="s">
        <v>1454</v>
      </c>
      <c r="D2088" t="s">
        <v>3630</v>
      </c>
      <c r="E2088" t="s">
        <v>7518</v>
      </c>
      <c r="F2088" t="s">
        <v>7515</v>
      </c>
      <c r="G2088" t="s">
        <v>7513</v>
      </c>
      <c r="H2088">
        <v>0</v>
      </c>
    </row>
    <row r="2089" spans="1:8" x14ac:dyDescent="0.25">
      <c r="A2089" t="s">
        <v>5000</v>
      </c>
      <c r="B2089" s="1" t="s">
        <v>9687</v>
      </c>
      <c r="C2089" t="s">
        <v>420</v>
      </c>
      <c r="D2089" t="s">
        <v>2741</v>
      </c>
      <c r="E2089" t="s">
        <v>7518</v>
      </c>
      <c r="F2089" t="s">
        <v>7515</v>
      </c>
      <c r="G2089" t="s">
        <v>7513</v>
      </c>
      <c r="H2089">
        <v>0</v>
      </c>
    </row>
    <row r="2090" spans="1:8" x14ac:dyDescent="0.25">
      <c r="A2090" t="s">
        <v>5000</v>
      </c>
      <c r="B2090" s="1" t="s">
        <v>9688</v>
      </c>
      <c r="C2090" t="s">
        <v>1455</v>
      </c>
      <c r="D2090" t="s">
        <v>3631</v>
      </c>
      <c r="E2090" t="s">
        <v>7514</v>
      </c>
      <c r="F2090" t="s">
        <v>7515</v>
      </c>
      <c r="G2090" t="s">
        <v>7516</v>
      </c>
      <c r="H2090">
        <v>0</v>
      </c>
    </row>
    <row r="2091" spans="1:8" x14ac:dyDescent="0.25">
      <c r="A2091" t="s">
        <v>5000</v>
      </c>
      <c r="B2091" s="1" t="s">
        <v>9689</v>
      </c>
      <c r="C2091" t="s">
        <v>1459</v>
      </c>
      <c r="D2091" t="s">
        <v>3634</v>
      </c>
      <c r="E2091" t="s">
        <v>7514</v>
      </c>
      <c r="F2091" t="s">
        <v>9020</v>
      </c>
      <c r="G2091" t="s">
        <v>7545</v>
      </c>
      <c r="H2091">
        <v>0</v>
      </c>
    </row>
    <row r="2092" spans="1:8" x14ac:dyDescent="0.25">
      <c r="A2092" t="s">
        <v>5000</v>
      </c>
      <c r="B2092" s="1" t="s">
        <v>9690</v>
      </c>
      <c r="C2092" t="s">
        <v>1460</v>
      </c>
      <c r="D2092" t="s">
        <v>9691</v>
      </c>
      <c r="E2092" t="s">
        <v>7514</v>
      </c>
      <c r="F2092" t="s">
        <v>7791</v>
      </c>
      <c r="G2092" t="s">
        <v>7545</v>
      </c>
      <c r="H2092">
        <v>0</v>
      </c>
    </row>
    <row r="2093" spans="1:8" x14ac:dyDescent="0.25">
      <c r="A2093" t="s">
        <v>5000</v>
      </c>
      <c r="B2093" s="1" t="s">
        <v>9692</v>
      </c>
      <c r="C2093" t="s">
        <v>1461</v>
      </c>
      <c r="D2093" t="s">
        <v>9693</v>
      </c>
      <c r="E2093" t="s">
        <v>7514</v>
      </c>
      <c r="F2093" t="s">
        <v>9020</v>
      </c>
      <c r="G2093" t="s">
        <v>7513</v>
      </c>
      <c r="H2093">
        <v>0</v>
      </c>
    </row>
    <row r="2094" spans="1:8" x14ac:dyDescent="0.25">
      <c r="A2094" t="s">
        <v>5000</v>
      </c>
      <c r="B2094" s="1" t="s">
        <v>9694</v>
      </c>
      <c r="C2094" t="s">
        <v>1462</v>
      </c>
      <c r="D2094" t="s">
        <v>9695</v>
      </c>
      <c r="E2094" t="s">
        <v>7514</v>
      </c>
      <c r="F2094" t="s">
        <v>9020</v>
      </c>
      <c r="G2094" t="s">
        <v>7513</v>
      </c>
      <c r="H2094">
        <v>0</v>
      </c>
    </row>
    <row r="2095" spans="1:8" x14ac:dyDescent="0.25">
      <c r="A2095" t="s">
        <v>5000</v>
      </c>
      <c r="B2095" s="1" t="s">
        <v>9696</v>
      </c>
      <c r="C2095" t="s">
        <v>1301</v>
      </c>
      <c r="D2095" t="s">
        <v>3486</v>
      </c>
      <c r="E2095" t="s">
        <v>9697</v>
      </c>
      <c r="F2095" t="s">
        <v>7515</v>
      </c>
      <c r="G2095" t="s">
        <v>7516</v>
      </c>
      <c r="H2095">
        <v>0</v>
      </c>
    </row>
    <row r="2096" spans="1:8" x14ac:dyDescent="0.25">
      <c r="A2096" t="s">
        <v>5000</v>
      </c>
      <c r="B2096" s="1" t="s">
        <v>9698</v>
      </c>
      <c r="C2096" t="s">
        <v>1463</v>
      </c>
      <c r="D2096" t="s">
        <v>9699</v>
      </c>
      <c r="E2096" t="s">
        <v>7514</v>
      </c>
      <c r="F2096" t="s">
        <v>9020</v>
      </c>
      <c r="G2096" t="s">
        <v>7513</v>
      </c>
      <c r="H2096">
        <v>0</v>
      </c>
    </row>
    <row r="2097" spans="1:8" x14ac:dyDescent="0.25">
      <c r="A2097" t="s">
        <v>5000</v>
      </c>
      <c r="B2097" s="1" t="s">
        <v>9700</v>
      </c>
      <c r="C2097" t="s">
        <v>1464</v>
      </c>
      <c r="D2097" t="s">
        <v>3635</v>
      </c>
      <c r="E2097" t="s">
        <v>7514</v>
      </c>
      <c r="F2097" t="s">
        <v>7791</v>
      </c>
      <c r="G2097" t="s">
        <v>7545</v>
      </c>
      <c r="H2097">
        <v>0</v>
      </c>
    </row>
    <row r="2098" spans="1:8" x14ac:dyDescent="0.25">
      <c r="A2098" t="s">
        <v>5000</v>
      </c>
      <c r="B2098" s="1" t="s">
        <v>9701</v>
      </c>
      <c r="C2098" t="s">
        <v>1465</v>
      </c>
      <c r="D2098" t="s">
        <v>3636</v>
      </c>
      <c r="E2098" t="s">
        <v>7514</v>
      </c>
      <c r="F2098" t="s">
        <v>7791</v>
      </c>
      <c r="G2098" t="s">
        <v>7545</v>
      </c>
      <c r="H2098">
        <v>0</v>
      </c>
    </row>
    <row r="2099" spans="1:8" x14ac:dyDescent="0.25">
      <c r="A2099" t="s">
        <v>5000</v>
      </c>
      <c r="B2099" s="1" t="s">
        <v>9702</v>
      </c>
      <c r="C2099" t="s">
        <v>1466</v>
      </c>
      <c r="D2099" t="s">
        <v>3637</v>
      </c>
      <c r="E2099" t="s">
        <v>7514</v>
      </c>
      <c r="F2099" t="s">
        <v>7791</v>
      </c>
      <c r="G2099" t="s">
        <v>7545</v>
      </c>
      <c r="H2099">
        <v>0</v>
      </c>
    </row>
    <row r="2100" spans="1:8" x14ac:dyDescent="0.25">
      <c r="A2100" t="s">
        <v>5000</v>
      </c>
      <c r="B2100" s="1" t="s">
        <v>9703</v>
      </c>
      <c r="C2100" t="s">
        <v>1467</v>
      </c>
      <c r="D2100" t="s">
        <v>9704</v>
      </c>
      <c r="E2100" t="s">
        <v>7514</v>
      </c>
      <c r="F2100" t="s">
        <v>7791</v>
      </c>
      <c r="G2100" t="s">
        <v>7545</v>
      </c>
      <c r="H2100">
        <v>0</v>
      </c>
    </row>
    <row r="2101" spans="1:8" x14ac:dyDescent="0.25">
      <c r="A2101" t="s">
        <v>5000</v>
      </c>
      <c r="B2101" s="1" t="s">
        <v>9705</v>
      </c>
      <c r="C2101" t="s">
        <v>1469</v>
      </c>
      <c r="D2101" t="s">
        <v>3638</v>
      </c>
      <c r="E2101" t="s">
        <v>7514</v>
      </c>
      <c r="F2101" t="s">
        <v>9020</v>
      </c>
      <c r="G2101" t="s">
        <v>7513</v>
      </c>
      <c r="H2101">
        <v>0</v>
      </c>
    </row>
    <row r="2102" spans="1:8" x14ac:dyDescent="0.25">
      <c r="A2102" t="s">
        <v>5000</v>
      </c>
      <c r="B2102" s="1" t="s">
        <v>9706</v>
      </c>
      <c r="C2102" t="s">
        <v>1470</v>
      </c>
      <c r="D2102" t="s">
        <v>3639</v>
      </c>
      <c r="E2102" t="s">
        <v>7514</v>
      </c>
      <c r="F2102" t="s">
        <v>9020</v>
      </c>
      <c r="G2102" t="s">
        <v>7513</v>
      </c>
      <c r="H2102">
        <v>0</v>
      </c>
    </row>
    <row r="2103" spans="1:8" x14ac:dyDescent="0.25">
      <c r="A2103" t="s">
        <v>5000</v>
      </c>
      <c r="B2103" s="1" t="s">
        <v>9707</v>
      </c>
      <c r="C2103" t="s">
        <v>1471</v>
      </c>
      <c r="D2103" t="s">
        <v>3640</v>
      </c>
      <c r="E2103" t="s">
        <v>7514</v>
      </c>
      <c r="F2103" t="s">
        <v>9020</v>
      </c>
      <c r="G2103" t="s">
        <v>7513</v>
      </c>
      <c r="H2103">
        <v>0</v>
      </c>
    </row>
    <row r="2104" spans="1:8" x14ac:dyDescent="0.25">
      <c r="A2104" t="s">
        <v>5000</v>
      </c>
      <c r="B2104" s="1" t="s">
        <v>9708</v>
      </c>
      <c r="C2104" t="s">
        <v>1472</v>
      </c>
      <c r="D2104" t="s">
        <v>3641</v>
      </c>
      <c r="E2104" t="s">
        <v>7514</v>
      </c>
      <c r="F2104" t="s">
        <v>9020</v>
      </c>
      <c r="G2104" t="s">
        <v>7516</v>
      </c>
      <c r="H2104">
        <v>0</v>
      </c>
    </row>
    <row r="2105" spans="1:8" x14ac:dyDescent="0.25">
      <c r="A2105" t="s">
        <v>5000</v>
      </c>
      <c r="B2105" s="1" t="s">
        <v>9709</v>
      </c>
      <c r="C2105" t="s">
        <v>1473</v>
      </c>
      <c r="D2105" t="s">
        <v>3642</v>
      </c>
      <c r="E2105" t="s">
        <v>7514</v>
      </c>
      <c r="F2105" t="s">
        <v>9020</v>
      </c>
      <c r="G2105" t="s">
        <v>9568</v>
      </c>
      <c r="H2105">
        <v>0</v>
      </c>
    </row>
    <row r="2106" spans="1:8" x14ac:dyDescent="0.25">
      <c r="A2106" t="s">
        <v>5000</v>
      </c>
      <c r="B2106" s="1" t="s">
        <v>9710</v>
      </c>
      <c r="C2106" t="s">
        <v>1474</v>
      </c>
      <c r="D2106" t="s">
        <v>3643</v>
      </c>
      <c r="E2106" t="s">
        <v>7514</v>
      </c>
      <c r="F2106" t="s">
        <v>9020</v>
      </c>
      <c r="G2106" t="s">
        <v>7513</v>
      </c>
      <c r="H2106">
        <v>0</v>
      </c>
    </row>
    <row r="2107" spans="1:8" x14ac:dyDescent="0.25">
      <c r="A2107" t="s">
        <v>5000</v>
      </c>
      <c r="B2107" s="1" t="s">
        <v>9711</v>
      </c>
      <c r="C2107" t="s">
        <v>1475</v>
      </c>
      <c r="D2107" t="s">
        <v>3644</v>
      </c>
      <c r="E2107" t="s">
        <v>7514</v>
      </c>
      <c r="F2107" t="s">
        <v>9020</v>
      </c>
      <c r="G2107" t="s">
        <v>7516</v>
      </c>
      <c r="H2107">
        <v>0</v>
      </c>
    </row>
    <row r="2108" spans="1:8" x14ac:dyDescent="0.25">
      <c r="A2108" t="s">
        <v>5000</v>
      </c>
      <c r="B2108" s="1" t="s">
        <v>9712</v>
      </c>
      <c r="C2108" t="s">
        <v>1476</v>
      </c>
      <c r="D2108" t="s">
        <v>3645</v>
      </c>
      <c r="E2108" t="s">
        <v>7514</v>
      </c>
      <c r="F2108" t="s">
        <v>9020</v>
      </c>
      <c r="G2108" t="s">
        <v>7545</v>
      </c>
      <c r="H2108">
        <v>0</v>
      </c>
    </row>
    <row r="2109" spans="1:8" x14ac:dyDescent="0.25">
      <c r="A2109" t="s">
        <v>5000</v>
      </c>
      <c r="B2109" s="1" t="s">
        <v>9713</v>
      </c>
      <c r="C2109" t="s">
        <v>1477</v>
      </c>
      <c r="D2109" t="s">
        <v>3646</v>
      </c>
      <c r="E2109" t="s">
        <v>7514</v>
      </c>
      <c r="F2109" t="s">
        <v>9020</v>
      </c>
      <c r="G2109" t="s">
        <v>7545</v>
      </c>
      <c r="H2109">
        <v>0</v>
      </c>
    </row>
    <row r="2110" spans="1:8" x14ac:dyDescent="0.25">
      <c r="A2110" t="s">
        <v>5000</v>
      </c>
      <c r="B2110" s="1" t="s">
        <v>9714</v>
      </c>
      <c r="C2110" t="s">
        <v>1478</v>
      </c>
      <c r="D2110" t="s">
        <v>3647</v>
      </c>
      <c r="E2110" t="s">
        <v>7514</v>
      </c>
      <c r="F2110" t="s">
        <v>9020</v>
      </c>
      <c r="G2110" t="s">
        <v>7545</v>
      </c>
      <c r="H2110">
        <v>0</v>
      </c>
    </row>
    <row r="2111" spans="1:8" x14ac:dyDescent="0.25">
      <c r="A2111" t="s">
        <v>5000</v>
      </c>
      <c r="B2111" s="1" t="s">
        <v>9715</v>
      </c>
      <c r="C2111" t="s">
        <v>1479</v>
      </c>
      <c r="D2111" t="s">
        <v>3648</v>
      </c>
      <c r="E2111" t="s">
        <v>7514</v>
      </c>
      <c r="F2111" t="s">
        <v>9020</v>
      </c>
      <c r="G2111" t="s">
        <v>7545</v>
      </c>
      <c r="H2111">
        <v>0</v>
      </c>
    </row>
    <row r="2112" spans="1:8" x14ac:dyDescent="0.25">
      <c r="A2112" t="s">
        <v>5000</v>
      </c>
      <c r="B2112" s="1" t="s">
        <v>9716</v>
      </c>
      <c r="C2112" t="s">
        <v>1480</v>
      </c>
      <c r="D2112" t="s">
        <v>3649</v>
      </c>
      <c r="E2112" t="s">
        <v>7514</v>
      </c>
      <c r="F2112" t="s">
        <v>7791</v>
      </c>
      <c r="G2112" t="s">
        <v>7545</v>
      </c>
      <c r="H2112">
        <v>0</v>
      </c>
    </row>
    <row r="2113" spans="1:8" x14ac:dyDescent="0.25">
      <c r="A2113" t="s">
        <v>5000</v>
      </c>
      <c r="B2113" s="1" t="s">
        <v>9717</v>
      </c>
      <c r="C2113" t="s">
        <v>1481</v>
      </c>
      <c r="D2113" t="s">
        <v>3650</v>
      </c>
      <c r="E2113" t="s">
        <v>7514</v>
      </c>
      <c r="F2113" t="s">
        <v>7515</v>
      </c>
      <c r="G2113" t="s">
        <v>7516</v>
      </c>
      <c r="H2113">
        <v>0</v>
      </c>
    </row>
    <row r="2114" spans="1:8" x14ac:dyDescent="0.25">
      <c r="A2114" t="s">
        <v>5000</v>
      </c>
      <c r="B2114" s="1" t="s">
        <v>9718</v>
      </c>
      <c r="C2114" t="s">
        <v>1303</v>
      </c>
      <c r="D2114" t="s">
        <v>3487</v>
      </c>
      <c r="E2114" t="s">
        <v>9697</v>
      </c>
      <c r="F2114" t="s">
        <v>7515</v>
      </c>
      <c r="G2114" t="s">
        <v>7516</v>
      </c>
      <c r="H2114">
        <v>0</v>
      </c>
    </row>
    <row r="2115" spans="1:8" x14ac:dyDescent="0.25">
      <c r="A2115" t="s">
        <v>5000</v>
      </c>
      <c r="B2115" s="1" t="s">
        <v>9719</v>
      </c>
      <c r="C2115" t="s">
        <v>1304</v>
      </c>
      <c r="D2115" t="s">
        <v>3488</v>
      </c>
      <c r="E2115" t="s">
        <v>7514</v>
      </c>
      <c r="F2115" t="s">
        <v>7515</v>
      </c>
      <c r="G2115" t="s">
        <v>7516</v>
      </c>
      <c r="H2115">
        <v>0</v>
      </c>
    </row>
    <row r="2116" spans="1:8" x14ac:dyDescent="0.25">
      <c r="A2116" t="s">
        <v>5000</v>
      </c>
      <c r="B2116" s="1" t="s">
        <v>9720</v>
      </c>
      <c r="C2116" t="s">
        <v>2018</v>
      </c>
      <c r="D2116" t="s">
        <v>9721</v>
      </c>
      <c r="E2116" t="s">
        <v>7514</v>
      </c>
      <c r="F2116" t="s">
        <v>9020</v>
      </c>
      <c r="G2116" t="s">
        <v>7516</v>
      </c>
      <c r="H2116">
        <v>0</v>
      </c>
    </row>
    <row r="2117" spans="1:8" x14ac:dyDescent="0.25">
      <c r="A2117" t="s">
        <v>5000</v>
      </c>
      <c r="B2117" s="1" t="s">
        <v>9722</v>
      </c>
      <c r="C2117" t="s">
        <v>2019</v>
      </c>
      <c r="D2117" t="s">
        <v>9723</v>
      </c>
      <c r="E2117" t="s">
        <v>7514</v>
      </c>
      <c r="F2117" t="s">
        <v>9020</v>
      </c>
      <c r="G2117" t="s">
        <v>7516</v>
      </c>
      <c r="H2117">
        <v>0</v>
      </c>
    </row>
    <row r="2118" spans="1:8" x14ac:dyDescent="0.25">
      <c r="A2118" t="s">
        <v>5000</v>
      </c>
      <c r="B2118" s="1" t="s">
        <v>9724</v>
      </c>
      <c r="C2118" t="s">
        <v>2020</v>
      </c>
      <c r="D2118" t="s">
        <v>9725</v>
      </c>
      <c r="E2118" t="s">
        <v>7514</v>
      </c>
      <c r="F2118" t="s">
        <v>9020</v>
      </c>
      <c r="G2118" t="s">
        <v>7516</v>
      </c>
      <c r="H2118">
        <v>0</v>
      </c>
    </row>
    <row r="2119" spans="1:8" x14ac:dyDescent="0.25">
      <c r="A2119" t="s">
        <v>5000</v>
      </c>
      <c r="B2119" s="1" t="s">
        <v>9726</v>
      </c>
      <c r="C2119" t="s">
        <v>2021</v>
      </c>
      <c r="D2119" t="s">
        <v>9727</v>
      </c>
      <c r="E2119" t="s">
        <v>7514</v>
      </c>
      <c r="F2119" t="s">
        <v>9020</v>
      </c>
      <c r="G2119" t="s">
        <v>7516</v>
      </c>
      <c r="H2119">
        <v>0</v>
      </c>
    </row>
    <row r="2120" spans="1:8" x14ac:dyDescent="0.25">
      <c r="A2120" t="s">
        <v>5000</v>
      </c>
      <c r="B2120" s="1" t="s">
        <v>9728</v>
      </c>
      <c r="C2120" t="s">
        <v>2022</v>
      </c>
      <c r="D2120" t="s">
        <v>9729</v>
      </c>
      <c r="E2120" t="s">
        <v>7514</v>
      </c>
      <c r="F2120" t="s">
        <v>9020</v>
      </c>
      <c r="G2120" t="s">
        <v>7516</v>
      </c>
      <c r="H2120">
        <v>0</v>
      </c>
    </row>
    <row r="2121" spans="1:8" x14ac:dyDescent="0.25">
      <c r="A2121" t="s">
        <v>5000</v>
      </c>
      <c r="B2121" s="1" t="s">
        <v>9730</v>
      </c>
      <c r="C2121" t="s">
        <v>2023</v>
      </c>
      <c r="D2121" t="s">
        <v>9731</v>
      </c>
      <c r="E2121" t="s">
        <v>7514</v>
      </c>
      <c r="F2121" t="s">
        <v>9020</v>
      </c>
      <c r="G2121" t="s">
        <v>7516</v>
      </c>
      <c r="H2121">
        <v>0</v>
      </c>
    </row>
    <row r="2122" spans="1:8" x14ac:dyDescent="0.25">
      <c r="A2122" t="s">
        <v>5000</v>
      </c>
      <c r="B2122" s="1" t="s">
        <v>9732</v>
      </c>
      <c r="C2122" t="s">
        <v>2024</v>
      </c>
      <c r="D2122" t="s">
        <v>9733</v>
      </c>
      <c r="E2122" t="s">
        <v>7514</v>
      </c>
      <c r="F2122" t="s">
        <v>9020</v>
      </c>
      <c r="G2122" t="s">
        <v>7545</v>
      </c>
      <c r="H2122">
        <v>0</v>
      </c>
    </row>
    <row r="2123" spans="1:8" x14ac:dyDescent="0.25">
      <c r="A2123" t="s">
        <v>5000</v>
      </c>
      <c r="B2123" s="1" t="s">
        <v>9734</v>
      </c>
      <c r="C2123" t="s">
        <v>2025</v>
      </c>
      <c r="D2123" t="s">
        <v>9735</v>
      </c>
      <c r="E2123" t="s">
        <v>7514</v>
      </c>
      <c r="F2123" t="s">
        <v>9020</v>
      </c>
      <c r="G2123" t="s">
        <v>7516</v>
      </c>
      <c r="H2123">
        <v>0</v>
      </c>
    </row>
    <row r="2124" spans="1:8" x14ac:dyDescent="0.25">
      <c r="A2124" t="s">
        <v>5000</v>
      </c>
      <c r="B2124" s="1" t="s">
        <v>9736</v>
      </c>
      <c r="C2124" t="s">
        <v>1305</v>
      </c>
      <c r="D2124" t="s">
        <v>3490</v>
      </c>
      <c r="E2124" t="s">
        <v>7514</v>
      </c>
      <c r="F2124" t="s">
        <v>7515</v>
      </c>
      <c r="G2124" t="s">
        <v>7513</v>
      </c>
      <c r="H2124">
        <v>0</v>
      </c>
    </row>
    <row r="2125" spans="1:8" x14ac:dyDescent="0.25">
      <c r="A2125" t="s">
        <v>5000</v>
      </c>
      <c r="B2125" s="1" t="s">
        <v>9737</v>
      </c>
      <c r="C2125" t="s">
        <v>2026</v>
      </c>
      <c r="D2125" t="s">
        <v>9738</v>
      </c>
      <c r="E2125" t="s">
        <v>7514</v>
      </c>
      <c r="F2125" t="s">
        <v>9020</v>
      </c>
      <c r="G2125" t="s">
        <v>7545</v>
      </c>
      <c r="H2125">
        <v>0</v>
      </c>
    </row>
    <row r="2126" spans="1:8" x14ac:dyDescent="0.25">
      <c r="A2126" t="s">
        <v>5000</v>
      </c>
      <c r="B2126" s="1" t="s">
        <v>9739</v>
      </c>
      <c r="C2126" t="s">
        <v>2027</v>
      </c>
      <c r="D2126" t="s">
        <v>9740</v>
      </c>
      <c r="E2126" t="s">
        <v>7514</v>
      </c>
      <c r="F2126" t="s">
        <v>9020</v>
      </c>
      <c r="G2126" t="s">
        <v>7545</v>
      </c>
      <c r="H2126">
        <v>0</v>
      </c>
    </row>
    <row r="2127" spans="1:8" x14ac:dyDescent="0.25">
      <c r="A2127" t="s">
        <v>5000</v>
      </c>
      <c r="B2127" s="1" t="s">
        <v>9741</v>
      </c>
      <c r="C2127" t="s">
        <v>2028</v>
      </c>
      <c r="D2127" t="s">
        <v>9742</v>
      </c>
      <c r="E2127" t="s">
        <v>7514</v>
      </c>
      <c r="F2127" t="s">
        <v>9020</v>
      </c>
      <c r="G2127" t="s">
        <v>7522</v>
      </c>
      <c r="H2127">
        <v>0</v>
      </c>
    </row>
    <row r="2128" spans="1:8" x14ac:dyDescent="0.25">
      <c r="A2128" t="s">
        <v>5000</v>
      </c>
      <c r="B2128" s="1" t="s">
        <v>9743</v>
      </c>
      <c r="C2128" t="s">
        <v>2029</v>
      </c>
      <c r="D2128" t="s">
        <v>9744</v>
      </c>
      <c r="E2128" t="s">
        <v>7514</v>
      </c>
      <c r="F2128" t="s">
        <v>9020</v>
      </c>
      <c r="G2128" t="s">
        <v>7522</v>
      </c>
      <c r="H2128">
        <v>0</v>
      </c>
    </row>
    <row r="2129" spans="1:8" x14ac:dyDescent="0.25">
      <c r="A2129" t="s">
        <v>5000</v>
      </c>
      <c r="B2129" s="1" t="s">
        <v>9745</v>
      </c>
      <c r="C2129" t="s">
        <v>1482</v>
      </c>
      <c r="D2129" t="s">
        <v>9746</v>
      </c>
      <c r="E2129" t="s">
        <v>7514</v>
      </c>
      <c r="F2129" t="s">
        <v>9020</v>
      </c>
      <c r="G2129" t="s">
        <v>7516</v>
      </c>
      <c r="H2129">
        <v>0</v>
      </c>
    </row>
    <row r="2130" spans="1:8" x14ac:dyDescent="0.25">
      <c r="A2130" t="s">
        <v>5000</v>
      </c>
      <c r="B2130" s="1" t="s">
        <v>9747</v>
      </c>
      <c r="C2130" t="s">
        <v>1483</v>
      </c>
      <c r="D2130" t="s">
        <v>9748</v>
      </c>
      <c r="E2130" t="s">
        <v>7514</v>
      </c>
      <c r="F2130" t="s">
        <v>9020</v>
      </c>
      <c r="G2130" t="s">
        <v>7516</v>
      </c>
      <c r="H2130">
        <v>0</v>
      </c>
    </row>
    <row r="2131" spans="1:8" x14ac:dyDescent="0.25">
      <c r="A2131" t="s">
        <v>5000</v>
      </c>
      <c r="B2131" s="1" t="s">
        <v>9749</v>
      </c>
      <c r="C2131" t="s">
        <v>1308</v>
      </c>
      <c r="D2131" t="s">
        <v>3493</v>
      </c>
      <c r="E2131" t="s">
        <v>7514</v>
      </c>
      <c r="F2131" t="s">
        <v>7515</v>
      </c>
      <c r="G2131" t="s">
        <v>7513</v>
      </c>
      <c r="H2131">
        <v>0</v>
      </c>
    </row>
    <row r="2132" spans="1:8" x14ac:dyDescent="0.25">
      <c r="A2132" t="s">
        <v>5000</v>
      </c>
      <c r="B2132" s="1" t="s">
        <v>9750</v>
      </c>
      <c r="C2132" t="s">
        <v>1484</v>
      </c>
      <c r="D2132" t="s">
        <v>9751</v>
      </c>
      <c r="E2132" t="s">
        <v>7514</v>
      </c>
      <c r="F2132" t="s">
        <v>9020</v>
      </c>
      <c r="G2132" t="s">
        <v>7516</v>
      </c>
      <c r="H2132">
        <v>0</v>
      </c>
    </row>
    <row r="2133" spans="1:8" x14ac:dyDescent="0.25">
      <c r="A2133" t="s">
        <v>5000</v>
      </c>
      <c r="B2133" s="1" t="s">
        <v>9752</v>
      </c>
      <c r="C2133" t="s">
        <v>1485</v>
      </c>
      <c r="D2133" t="s">
        <v>9753</v>
      </c>
      <c r="E2133" t="s">
        <v>7514</v>
      </c>
      <c r="F2133" t="s">
        <v>9020</v>
      </c>
      <c r="G2133" t="s">
        <v>7516</v>
      </c>
      <c r="H2133">
        <v>0</v>
      </c>
    </row>
    <row r="2134" spans="1:8" x14ac:dyDescent="0.25">
      <c r="A2134" t="s">
        <v>5000</v>
      </c>
      <c r="B2134" s="1" t="s">
        <v>9754</v>
      </c>
      <c r="C2134" t="s">
        <v>1486</v>
      </c>
      <c r="D2134" t="s">
        <v>3651</v>
      </c>
      <c r="E2134" t="s">
        <v>7514</v>
      </c>
      <c r="F2134" t="s">
        <v>7791</v>
      </c>
      <c r="G2134" t="s">
        <v>7516</v>
      </c>
      <c r="H2134">
        <v>0</v>
      </c>
    </row>
    <row r="2135" spans="1:8" x14ac:dyDescent="0.25">
      <c r="A2135" t="s">
        <v>5000</v>
      </c>
      <c r="B2135" s="1" t="s">
        <v>9755</v>
      </c>
      <c r="C2135" t="s">
        <v>1487</v>
      </c>
      <c r="D2135" t="s">
        <v>9756</v>
      </c>
      <c r="E2135" t="s">
        <v>7514</v>
      </c>
      <c r="F2135" t="s">
        <v>9020</v>
      </c>
      <c r="G2135" t="s">
        <v>7516</v>
      </c>
      <c r="H2135">
        <v>0</v>
      </c>
    </row>
    <row r="2136" spans="1:8" x14ac:dyDescent="0.25">
      <c r="A2136" t="s">
        <v>5000</v>
      </c>
      <c r="B2136" s="1" t="s">
        <v>9757</v>
      </c>
      <c r="C2136" t="s">
        <v>1488</v>
      </c>
      <c r="D2136" t="s">
        <v>9758</v>
      </c>
      <c r="E2136" t="s">
        <v>7514</v>
      </c>
      <c r="F2136" t="s">
        <v>9020</v>
      </c>
      <c r="G2136" t="s">
        <v>7516</v>
      </c>
      <c r="H2136">
        <v>0</v>
      </c>
    </row>
    <row r="2137" spans="1:8" x14ac:dyDescent="0.25">
      <c r="A2137" t="s">
        <v>5000</v>
      </c>
      <c r="B2137" s="1" t="s">
        <v>9759</v>
      </c>
      <c r="C2137" t="s">
        <v>1489</v>
      </c>
      <c r="D2137" t="s">
        <v>9760</v>
      </c>
      <c r="E2137" t="s">
        <v>7514</v>
      </c>
      <c r="F2137" t="s">
        <v>9020</v>
      </c>
      <c r="G2137" t="s">
        <v>7516</v>
      </c>
      <c r="H2137">
        <v>0</v>
      </c>
    </row>
    <row r="2138" spans="1:8" x14ac:dyDescent="0.25">
      <c r="A2138" t="s">
        <v>5000</v>
      </c>
      <c r="B2138" s="1" t="s">
        <v>9761</v>
      </c>
      <c r="C2138" t="s">
        <v>1490</v>
      </c>
      <c r="D2138" t="s">
        <v>9762</v>
      </c>
      <c r="E2138" t="s">
        <v>7514</v>
      </c>
      <c r="F2138" t="s">
        <v>9020</v>
      </c>
      <c r="G2138" t="s">
        <v>7516</v>
      </c>
      <c r="H2138">
        <v>0</v>
      </c>
    </row>
    <row r="2139" spans="1:8" x14ac:dyDescent="0.25">
      <c r="A2139" t="s">
        <v>5000</v>
      </c>
      <c r="B2139" s="1" t="s">
        <v>9763</v>
      </c>
      <c r="C2139" t="s">
        <v>1491</v>
      </c>
      <c r="D2139" t="s">
        <v>9764</v>
      </c>
      <c r="E2139" t="s">
        <v>7514</v>
      </c>
      <c r="F2139" t="s">
        <v>9020</v>
      </c>
      <c r="G2139" t="s">
        <v>7516</v>
      </c>
      <c r="H2139">
        <v>0</v>
      </c>
    </row>
    <row r="2140" spans="1:8" x14ac:dyDescent="0.25">
      <c r="A2140" t="s">
        <v>5000</v>
      </c>
      <c r="B2140" s="1" t="s">
        <v>9765</v>
      </c>
      <c r="C2140" t="s">
        <v>1492</v>
      </c>
      <c r="D2140" t="s">
        <v>9766</v>
      </c>
      <c r="E2140" t="s">
        <v>7514</v>
      </c>
      <c r="F2140" t="s">
        <v>9020</v>
      </c>
      <c r="G2140" t="s">
        <v>9568</v>
      </c>
      <c r="H2140">
        <v>0</v>
      </c>
    </row>
    <row r="2141" spans="1:8" x14ac:dyDescent="0.25">
      <c r="A2141" t="s">
        <v>5000</v>
      </c>
      <c r="B2141" s="1" t="s">
        <v>9767</v>
      </c>
      <c r="C2141" t="s">
        <v>1493</v>
      </c>
      <c r="D2141" t="s">
        <v>3652</v>
      </c>
      <c r="E2141" t="s">
        <v>7514</v>
      </c>
      <c r="F2141" t="s">
        <v>7791</v>
      </c>
      <c r="G2141" t="s">
        <v>7516</v>
      </c>
      <c r="H2141">
        <v>0</v>
      </c>
    </row>
    <row r="2142" spans="1:8" x14ac:dyDescent="0.25">
      <c r="A2142" t="s">
        <v>5000</v>
      </c>
      <c r="B2142" s="1" t="s">
        <v>9768</v>
      </c>
      <c r="C2142" t="s">
        <v>1309</v>
      </c>
      <c r="D2142" t="s">
        <v>3494</v>
      </c>
      <c r="E2142" t="s">
        <v>7514</v>
      </c>
      <c r="F2142" t="s">
        <v>7515</v>
      </c>
      <c r="G2142" t="s">
        <v>7513</v>
      </c>
      <c r="H2142">
        <v>0</v>
      </c>
    </row>
    <row r="2143" spans="1:8" x14ac:dyDescent="0.25">
      <c r="A2143" t="s">
        <v>5000</v>
      </c>
      <c r="B2143" s="1" t="s">
        <v>9769</v>
      </c>
      <c r="C2143" t="s">
        <v>1310</v>
      </c>
      <c r="D2143" t="s">
        <v>3496</v>
      </c>
      <c r="E2143" t="s">
        <v>7514</v>
      </c>
      <c r="F2143" t="s">
        <v>7515</v>
      </c>
      <c r="G2143" t="s">
        <v>7513</v>
      </c>
      <c r="H2143">
        <v>0</v>
      </c>
    </row>
    <row r="2144" spans="1:8" x14ac:dyDescent="0.25">
      <c r="A2144" t="s">
        <v>5000</v>
      </c>
      <c r="B2144" s="1" t="s">
        <v>9770</v>
      </c>
      <c r="C2144" t="s">
        <v>1311</v>
      </c>
      <c r="D2144" t="s">
        <v>3497</v>
      </c>
      <c r="E2144" t="s">
        <v>7514</v>
      </c>
      <c r="F2144" t="s">
        <v>7515</v>
      </c>
      <c r="G2144" t="s">
        <v>7513</v>
      </c>
      <c r="H2144">
        <v>0</v>
      </c>
    </row>
    <row r="2145" spans="1:8" x14ac:dyDescent="0.25">
      <c r="A2145" t="s">
        <v>5000</v>
      </c>
      <c r="B2145" s="1" t="s">
        <v>9771</v>
      </c>
      <c r="C2145" t="s">
        <v>1312</v>
      </c>
      <c r="D2145" t="s">
        <v>3498</v>
      </c>
      <c r="E2145" t="s">
        <v>7514</v>
      </c>
      <c r="F2145" t="s">
        <v>7515</v>
      </c>
      <c r="G2145" t="s">
        <v>7513</v>
      </c>
      <c r="H2145">
        <v>0</v>
      </c>
    </row>
    <row r="2146" spans="1:8" x14ac:dyDescent="0.25">
      <c r="A2146" t="s">
        <v>5000</v>
      </c>
      <c r="B2146" s="1" t="s">
        <v>9772</v>
      </c>
      <c r="C2146" t="s">
        <v>1313</v>
      </c>
      <c r="D2146" t="s">
        <v>3499</v>
      </c>
      <c r="E2146" t="s">
        <v>7514</v>
      </c>
      <c r="F2146" t="s">
        <v>7515</v>
      </c>
      <c r="G2146" t="s">
        <v>7513</v>
      </c>
      <c r="H2146">
        <v>0</v>
      </c>
    </row>
    <row r="2147" spans="1:8" x14ac:dyDescent="0.25">
      <c r="A2147" t="s">
        <v>5000</v>
      </c>
      <c r="B2147" s="1" t="s">
        <v>9773</v>
      </c>
      <c r="C2147" t="s">
        <v>1314</v>
      </c>
      <c r="D2147" t="s">
        <v>3500</v>
      </c>
      <c r="E2147" t="s">
        <v>7514</v>
      </c>
      <c r="F2147" t="s">
        <v>7791</v>
      </c>
      <c r="G2147" t="s">
        <v>9568</v>
      </c>
      <c r="H2147">
        <v>0</v>
      </c>
    </row>
    <row r="2148" spans="1:8" x14ac:dyDescent="0.25">
      <c r="A2148" t="s">
        <v>5000</v>
      </c>
      <c r="B2148" s="1" t="s">
        <v>9774</v>
      </c>
      <c r="C2148" t="s">
        <v>1316</v>
      </c>
      <c r="D2148" t="s">
        <v>3501</v>
      </c>
      <c r="E2148" t="s">
        <v>7514</v>
      </c>
      <c r="F2148" t="s">
        <v>7791</v>
      </c>
      <c r="G2148" t="s">
        <v>7513</v>
      </c>
      <c r="H2148">
        <v>0</v>
      </c>
    </row>
    <row r="2149" spans="1:8" x14ac:dyDescent="0.25">
      <c r="A2149" t="s">
        <v>5000</v>
      </c>
      <c r="B2149" s="1" t="s">
        <v>9775</v>
      </c>
      <c r="C2149" t="s">
        <v>1317</v>
      </c>
      <c r="D2149" t="s">
        <v>3502</v>
      </c>
      <c r="E2149" t="s">
        <v>7518</v>
      </c>
      <c r="F2149" t="s">
        <v>7515</v>
      </c>
      <c r="G2149" t="s">
        <v>7513</v>
      </c>
      <c r="H2149">
        <v>0</v>
      </c>
    </row>
    <row r="2150" spans="1:8" x14ac:dyDescent="0.25">
      <c r="A2150" t="s">
        <v>5000</v>
      </c>
      <c r="B2150" s="1" t="s">
        <v>9776</v>
      </c>
      <c r="C2150" t="s">
        <v>1318</v>
      </c>
      <c r="D2150" t="s">
        <v>3503</v>
      </c>
      <c r="E2150" t="s">
        <v>7514</v>
      </c>
      <c r="F2150" t="s">
        <v>7791</v>
      </c>
      <c r="G2150" t="s">
        <v>7516</v>
      </c>
      <c r="H2150">
        <v>0</v>
      </c>
    </row>
    <row r="2151" spans="1:8" x14ac:dyDescent="0.25">
      <c r="A2151" t="s">
        <v>5000</v>
      </c>
      <c r="B2151" s="1" t="s">
        <v>9777</v>
      </c>
      <c r="C2151" t="s">
        <v>1319</v>
      </c>
      <c r="D2151" t="s">
        <v>3504</v>
      </c>
      <c r="E2151" t="s">
        <v>7514</v>
      </c>
      <c r="F2151" t="s">
        <v>7791</v>
      </c>
      <c r="G2151" t="s">
        <v>7516</v>
      </c>
      <c r="H2151">
        <v>0</v>
      </c>
    </row>
    <row r="2152" spans="1:8" x14ac:dyDescent="0.25">
      <c r="A2152" t="s">
        <v>5000</v>
      </c>
      <c r="B2152" s="1" t="s">
        <v>9778</v>
      </c>
      <c r="C2152" t="s">
        <v>2000</v>
      </c>
      <c r="D2152" t="s">
        <v>4146</v>
      </c>
      <c r="E2152" t="s">
        <v>7775</v>
      </c>
      <c r="F2152" t="s">
        <v>7515</v>
      </c>
      <c r="G2152" t="s">
        <v>7513</v>
      </c>
      <c r="H2152">
        <v>0</v>
      </c>
    </row>
    <row r="2153" spans="1:8" x14ac:dyDescent="0.25">
      <c r="A2153" t="s">
        <v>5000</v>
      </c>
      <c r="B2153" s="1" t="s">
        <v>9779</v>
      </c>
      <c r="C2153" t="s">
        <v>2001</v>
      </c>
      <c r="D2153" t="s">
        <v>4147</v>
      </c>
      <c r="E2153" t="s">
        <v>7775</v>
      </c>
      <c r="F2153" t="s">
        <v>7515</v>
      </c>
      <c r="G2153" t="s">
        <v>7513</v>
      </c>
      <c r="H2153">
        <v>0</v>
      </c>
    </row>
    <row r="2154" spans="1:8" x14ac:dyDescent="0.25">
      <c r="A2154" t="s">
        <v>5000</v>
      </c>
      <c r="B2154" s="1" t="s">
        <v>9780</v>
      </c>
      <c r="C2154" t="s">
        <v>1320</v>
      </c>
      <c r="D2154" t="s">
        <v>3505</v>
      </c>
      <c r="E2154" t="s">
        <v>7775</v>
      </c>
      <c r="F2154" t="s">
        <v>7515</v>
      </c>
      <c r="G2154" t="s">
        <v>7513</v>
      </c>
      <c r="H2154">
        <v>0</v>
      </c>
    </row>
    <row r="2155" spans="1:8" x14ac:dyDescent="0.25">
      <c r="A2155" t="s">
        <v>5000</v>
      </c>
      <c r="B2155" s="1" t="s">
        <v>9781</v>
      </c>
      <c r="C2155" t="s">
        <v>1321</v>
      </c>
      <c r="D2155" t="s">
        <v>3506</v>
      </c>
      <c r="E2155" t="s">
        <v>7775</v>
      </c>
      <c r="F2155" t="s">
        <v>7515</v>
      </c>
      <c r="G2155" t="s">
        <v>7513</v>
      </c>
      <c r="H2155">
        <v>0</v>
      </c>
    </row>
    <row r="2156" spans="1:8" x14ac:dyDescent="0.25">
      <c r="A2156" t="s">
        <v>5000</v>
      </c>
      <c r="B2156" s="1" t="s">
        <v>9782</v>
      </c>
      <c r="C2156" t="s">
        <v>1322</v>
      </c>
      <c r="D2156" t="s">
        <v>3507</v>
      </c>
      <c r="E2156" t="s">
        <v>7775</v>
      </c>
      <c r="F2156" t="s">
        <v>7515</v>
      </c>
      <c r="G2156" t="s">
        <v>7513</v>
      </c>
      <c r="H2156">
        <v>0</v>
      </c>
    </row>
    <row r="2157" spans="1:8" x14ac:dyDescent="0.25">
      <c r="A2157" t="s">
        <v>5000</v>
      </c>
      <c r="B2157" s="1" t="s">
        <v>9783</v>
      </c>
      <c r="C2157" t="s">
        <v>1323</v>
      </c>
      <c r="D2157" t="s">
        <v>3508</v>
      </c>
      <c r="E2157" t="s">
        <v>7775</v>
      </c>
      <c r="F2157" t="s">
        <v>7515</v>
      </c>
      <c r="G2157" t="s">
        <v>7513</v>
      </c>
      <c r="H2157">
        <v>0</v>
      </c>
    </row>
    <row r="2158" spans="1:8" x14ac:dyDescent="0.25">
      <c r="A2158" t="s">
        <v>5000</v>
      </c>
      <c r="B2158" s="1" t="s">
        <v>9784</v>
      </c>
      <c r="C2158" t="s">
        <v>1324</v>
      </c>
      <c r="D2158" t="s">
        <v>3509</v>
      </c>
      <c r="E2158" t="s">
        <v>7775</v>
      </c>
      <c r="F2158" t="s">
        <v>7515</v>
      </c>
      <c r="G2158" t="s">
        <v>7513</v>
      </c>
      <c r="H2158">
        <v>0</v>
      </c>
    </row>
    <row r="2159" spans="1:8" x14ac:dyDescent="0.25">
      <c r="A2159" t="s">
        <v>5000</v>
      </c>
      <c r="B2159" s="1" t="s">
        <v>9785</v>
      </c>
      <c r="C2159" t="s">
        <v>1325</v>
      </c>
      <c r="D2159" t="s">
        <v>3510</v>
      </c>
      <c r="E2159" t="s">
        <v>7775</v>
      </c>
      <c r="F2159" t="s">
        <v>7515</v>
      </c>
      <c r="G2159" t="s">
        <v>7513</v>
      </c>
      <c r="H2159">
        <v>0</v>
      </c>
    </row>
    <row r="2160" spans="1:8" x14ac:dyDescent="0.25">
      <c r="A2160" t="s">
        <v>5000</v>
      </c>
      <c r="B2160" s="1" t="s">
        <v>9786</v>
      </c>
      <c r="C2160" t="s">
        <v>1326</v>
      </c>
      <c r="D2160" t="s">
        <v>3511</v>
      </c>
      <c r="E2160" t="s">
        <v>7775</v>
      </c>
      <c r="F2160" t="s">
        <v>7515</v>
      </c>
      <c r="G2160" t="s">
        <v>7513</v>
      </c>
      <c r="H2160">
        <v>0</v>
      </c>
    </row>
    <row r="2161" spans="1:8" x14ac:dyDescent="0.25">
      <c r="A2161" t="s">
        <v>5000</v>
      </c>
      <c r="B2161" s="1" t="s">
        <v>9787</v>
      </c>
      <c r="C2161" t="s">
        <v>1327</v>
      </c>
      <c r="D2161" t="s">
        <v>3512</v>
      </c>
      <c r="E2161" t="s">
        <v>7775</v>
      </c>
      <c r="F2161" t="s">
        <v>7515</v>
      </c>
      <c r="G2161" t="s">
        <v>7513</v>
      </c>
      <c r="H2161">
        <v>0</v>
      </c>
    </row>
    <row r="2162" spans="1:8" x14ac:dyDescent="0.25">
      <c r="A2162" t="s">
        <v>5000</v>
      </c>
      <c r="B2162" s="1" t="s">
        <v>9788</v>
      </c>
      <c r="C2162" t="s">
        <v>1330</v>
      </c>
      <c r="D2162" t="s">
        <v>3513</v>
      </c>
      <c r="E2162" t="s">
        <v>7775</v>
      </c>
      <c r="F2162" t="s">
        <v>7515</v>
      </c>
      <c r="G2162" t="s">
        <v>7513</v>
      </c>
      <c r="H2162">
        <v>0</v>
      </c>
    </row>
    <row r="2163" spans="1:8" x14ac:dyDescent="0.25">
      <c r="A2163" t="s">
        <v>5000</v>
      </c>
      <c r="B2163" s="1" t="s">
        <v>9789</v>
      </c>
      <c r="C2163" t="s">
        <v>1331</v>
      </c>
      <c r="D2163" t="s">
        <v>3514</v>
      </c>
      <c r="E2163" t="s">
        <v>7775</v>
      </c>
      <c r="F2163" t="s">
        <v>7515</v>
      </c>
      <c r="G2163" t="s">
        <v>7513</v>
      </c>
      <c r="H2163">
        <v>0</v>
      </c>
    </row>
    <row r="2164" spans="1:8" x14ac:dyDescent="0.25">
      <c r="A2164" t="s">
        <v>5000</v>
      </c>
      <c r="B2164" s="1" t="s">
        <v>9790</v>
      </c>
      <c r="C2164" t="s">
        <v>1332</v>
      </c>
      <c r="D2164" t="s">
        <v>3515</v>
      </c>
      <c r="E2164" t="s">
        <v>7775</v>
      </c>
      <c r="F2164" t="s">
        <v>7515</v>
      </c>
      <c r="G2164" t="s">
        <v>7513</v>
      </c>
      <c r="H2164">
        <v>0</v>
      </c>
    </row>
    <row r="2165" spans="1:8" x14ac:dyDescent="0.25">
      <c r="A2165" t="s">
        <v>5000</v>
      </c>
      <c r="B2165" s="1" t="s">
        <v>9791</v>
      </c>
      <c r="C2165" t="s">
        <v>1333</v>
      </c>
      <c r="D2165" t="s">
        <v>3516</v>
      </c>
      <c r="E2165" t="s">
        <v>7775</v>
      </c>
      <c r="F2165" t="s">
        <v>7515</v>
      </c>
      <c r="G2165" t="s">
        <v>7513</v>
      </c>
      <c r="H2165">
        <v>0</v>
      </c>
    </row>
    <row r="2166" spans="1:8" x14ac:dyDescent="0.25">
      <c r="A2166" t="s">
        <v>5000</v>
      </c>
      <c r="B2166" s="1" t="s">
        <v>9792</v>
      </c>
      <c r="C2166" t="s">
        <v>1334</v>
      </c>
      <c r="D2166" t="s">
        <v>3517</v>
      </c>
      <c r="E2166" t="s">
        <v>7775</v>
      </c>
      <c r="F2166" t="s">
        <v>7515</v>
      </c>
      <c r="G2166" t="s">
        <v>7513</v>
      </c>
      <c r="H2166">
        <v>0</v>
      </c>
    </row>
    <row r="2167" spans="1:8" x14ac:dyDescent="0.25">
      <c r="A2167" t="s">
        <v>5000</v>
      </c>
      <c r="B2167" s="1" t="s">
        <v>9793</v>
      </c>
      <c r="C2167" t="s">
        <v>1335</v>
      </c>
      <c r="D2167" t="s">
        <v>3518</v>
      </c>
      <c r="E2167" t="s">
        <v>7775</v>
      </c>
      <c r="F2167" t="s">
        <v>7515</v>
      </c>
      <c r="G2167" t="s">
        <v>7513</v>
      </c>
      <c r="H2167">
        <v>0</v>
      </c>
    </row>
    <row r="2168" spans="1:8" x14ac:dyDescent="0.25">
      <c r="A2168" t="s">
        <v>5000</v>
      </c>
      <c r="B2168" s="1" t="s">
        <v>9794</v>
      </c>
      <c r="C2168" t="s">
        <v>1338</v>
      </c>
      <c r="D2168" t="s">
        <v>3519</v>
      </c>
      <c r="E2168" t="s">
        <v>7775</v>
      </c>
      <c r="F2168" t="s">
        <v>7515</v>
      </c>
      <c r="G2168" t="s">
        <v>7513</v>
      </c>
      <c r="H2168">
        <v>0</v>
      </c>
    </row>
    <row r="2169" spans="1:8" x14ac:dyDescent="0.25">
      <c r="A2169" t="s">
        <v>5000</v>
      </c>
      <c r="B2169" s="1" t="s">
        <v>9795</v>
      </c>
      <c r="C2169" t="s">
        <v>1339</v>
      </c>
      <c r="D2169" t="s">
        <v>3520</v>
      </c>
      <c r="E2169" t="s">
        <v>7775</v>
      </c>
      <c r="F2169" t="s">
        <v>7515</v>
      </c>
      <c r="G2169" t="s">
        <v>7513</v>
      </c>
      <c r="H2169">
        <v>0</v>
      </c>
    </row>
    <row r="2170" spans="1:8" x14ac:dyDescent="0.25">
      <c r="A2170" t="s">
        <v>5000</v>
      </c>
      <c r="B2170" s="1" t="s">
        <v>9796</v>
      </c>
      <c r="C2170" t="s">
        <v>2002</v>
      </c>
      <c r="D2170" t="s">
        <v>4148</v>
      </c>
      <c r="E2170" t="s">
        <v>7775</v>
      </c>
      <c r="F2170" t="s">
        <v>7515</v>
      </c>
      <c r="G2170" t="s">
        <v>7513</v>
      </c>
      <c r="H2170">
        <v>0</v>
      </c>
    </row>
    <row r="2171" spans="1:8" x14ac:dyDescent="0.25">
      <c r="A2171" t="s">
        <v>5000</v>
      </c>
      <c r="B2171" s="1" t="s">
        <v>9797</v>
      </c>
      <c r="C2171" t="s">
        <v>1340</v>
      </c>
      <c r="D2171" t="s">
        <v>3521</v>
      </c>
      <c r="E2171" t="s">
        <v>7775</v>
      </c>
      <c r="F2171" t="s">
        <v>7515</v>
      </c>
      <c r="G2171" t="s">
        <v>7513</v>
      </c>
      <c r="H2171">
        <v>0</v>
      </c>
    </row>
    <row r="2172" spans="1:8" x14ac:dyDescent="0.25">
      <c r="A2172" t="s">
        <v>5000</v>
      </c>
      <c r="B2172" s="1" t="s">
        <v>9798</v>
      </c>
      <c r="C2172" t="s">
        <v>1341</v>
      </c>
      <c r="D2172" t="s">
        <v>3522</v>
      </c>
      <c r="E2172" t="s">
        <v>7775</v>
      </c>
      <c r="F2172" t="s">
        <v>7515</v>
      </c>
      <c r="G2172" t="s">
        <v>7513</v>
      </c>
      <c r="H2172">
        <v>0</v>
      </c>
    </row>
    <row r="2173" spans="1:8" x14ac:dyDescent="0.25">
      <c r="A2173" t="s">
        <v>5000</v>
      </c>
      <c r="B2173" s="1" t="s">
        <v>9799</v>
      </c>
      <c r="C2173" t="s">
        <v>1342</v>
      </c>
      <c r="D2173" t="s">
        <v>3523</v>
      </c>
      <c r="E2173" t="s">
        <v>7775</v>
      </c>
      <c r="F2173" t="s">
        <v>7515</v>
      </c>
      <c r="G2173" t="s">
        <v>7513</v>
      </c>
      <c r="H2173">
        <v>0</v>
      </c>
    </row>
    <row r="2174" spans="1:8" x14ac:dyDescent="0.25">
      <c r="A2174" t="s">
        <v>5000</v>
      </c>
      <c r="B2174" s="1" t="s">
        <v>9800</v>
      </c>
      <c r="C2174" t="s">
        <v>1343</v>
      </c>
      <c r="D2174" t="s">
        <v>3524</v>
      </c>
      <c r="E2174" t="s">
        <v>7775</v>
      </c>
      <c r="F2174" t="s">
        <v>7515</v>
      </c>
      <c r="G2174" t="s">
        <v>7513</v>
      </c>
      <c r="H2174">
        <v>0</v>
      </c>
    </row>
    <row r="2175" spans="1:8" x14ac:dyDescent="0.25">
      <c r="A2175" t="s">
        <v>5000</v>
      </c>
      <c r="B2175" s="1" t="s">
        <v>9801</v>
      </c>
      <c r="C2175" t="s">
        <v>1344</v>
      </c>
      <c r="D2175" t="s">
        <v>3525</v>
      </c>
      <c r="E2175" t="s">
        <v>7775</v>
      </c>
      <c r="F2175" t="s">
        <v>7515</v>
      </c>
      <c r="G2175" t="s">
        <v>7513</v>
      </c>
      <c r="H2175">
        <v>0</v>
      </c>
    </row>
    <row r="2176" spans="1:8" x14ac:dyDescent="0.25">
      <c r="A2176" t="s">
        <v>5000</v>
      </c>
      <c r="B2176" s="1" t="s">
        <v>9802</v>
      </c>
      <c r="C2176" t="s">
        <v>1345</v>
      </c>
      <c r="D2176" t="s">
        <v>3526</v>
      </c>
      <c r="E2176" t="s">
        <v>7775</v>
      </c>
      <c r="F2176" t="s">
        <v>7515</v>
      </c>
      <c r="G2176" t="s">
        <v>7513</v>
      </c>
      <c r="H2176">
        <v>0</v>
      </c>
    </row>
    <row r="2177" spans="1:8" x14ac:dyDescent="0.25">
      <c r="A2177" t="s">
        <v>5000</v>
      </c>
      <c r="B2177" s="1" t="s">
        <v>9803</v>
      </c>
      <c r="C2177" t="s">
        <v>1346</v>
      </c>
      <c r="D2177" t="s">
        <v>3527</v>
      </c>
      <c r="E2177" t="s">
        <v>7775</v>
      </c>
      <c r="F2177" t="s">
        <v>7515</v>
      </c>
      <c r="G2177" t="s">
        <v>7513</v>
      </c>
      <c r="H2177">
        <v>0</v>
      </c>
    </row>
    <row r="2178" spans="1:8" x14ac:dyDescent="0.25">
      <c r="A2178" t="s">
        <v>5000</v>
      </c>
      <c r="B2178" s="1" t="s">
        <v>9804</v>
      </c>
      <c r="C2178" t="s">
        <v>1347</v>
      </c>
      <c r="D2178" t="s">
        <v>3528</v>
      </c>
      <c r="E2178" t="s">
        <v>7775</v>
      </c>
      <c r="F2178" t="s">
        <v>7515</v>
      </c>
      <c r="G2178" t="s">
        <v>7513</v>
      </c>
      <c r="H2178">
        <v>0</v>
      </c>
    </row>
    <row r="2179" spans="1:8" x14ac:dyDescent="0.25">
      <c r="A2179" t="s">
        <v>5000</v>
      </c>
      <c r="B2179" s="1" t="s">
        <v>9805</v>
      </c>
      <c r="C2179" t="s">
        <v>1348</v>
      </c>
      <c r="D2179" t="s">
        <v>3529</v>
      </c>
      <c r="E2179" t="s">
        <v>7775</v>
      </c>
      <c r="F2179" t="s">
        <v>7515</v>
      </c>
      <c r="G2179" t="s">
        <v>7513</v>
      </c>
      <c r="H2179">
        <v>0</v>
      </c>
    </row>
    <row r="2180" spans="1:8" x14ac:dyDescent="0.25">
      <c r="A2180" t="s">
        <v>5000</v>
      </c>
      <c r="B2180" s="1" t="s">
        <v>9806</v>
      </c>
      <c r="C2180" t="s">
        <v>1349</v>
      </c>
      <c r="D2180" t="s">
        <v>3530</v>
      </c>
      <c r="E2180" t="s">
        <v>7775</v>
      </c>
      <c r="F2180" t="s">
        <v>7515</v>
      </c>
      <c r="G2180" t="s">
        <v>7513</v>
      </c>
      <c r="H2180">
        <v>0</v>
      </c>
    </row>
    <row r="2181" spans="1:8" x14ac:dyDescent="0.25">
      <c r="A2181" t="s">
        <v>5000</v>
      </c>
      <c r="B2181" s="1" t="s">
        <v>9807</v>
      </c>
      <c r="C2181" t="s">
        <v>1350</v>
      </c>
      <c r="D2181" t="s">
        <v>3531</v>
      </c>
      <c r="E2181" t="s">
        <v>7775</v>
      </c>
      <c r="F2181" t="s">
        <v>7515</v>
      </c>
      <c r="G2181" t="s">
        <v>7513</v>
      </c>
      <c r="H2181">
        <v>0</v>
      </c>
    </row>
    <row r="2182" spans="1:8" x14ac:dyDescent="0.25">
      <c r="A2182" t="s">
        <v>5000</v>
      </c>
      <c r="B2182" s="1" t="s">
        <v>9808</v>
      </c>
      <c r="C2182" t="s">
        <v>2003</v>
      </c>
      <c r="D2182" t="s">
        <v>4149</v>
      </c>
      <c r="E2182" t="s">
        <v>7775</v>
      </c>
      <c r="F2182" t="s">
        <v>7515</v>
      </c>
      <c r="G2182" t="s">
        <v>7513</v>
      </c>
      <c r="H2182">
        <v>0</v>
      </c>
    </row>
    <row r="2183" spans="1:8" x14ac:dyDescent="0.25">
      <c r="A2183" t="s">
        <v>5000</v>
      </c>
      <c r="B2183" s="1" t="s">
        <v>9809</v>
      </c>
      <c r="C2183" t="s">
        <v>2004</v>
      </c>
      <c r="D2183" t="s">
        <v>4150</v>
      </c>
      <c r="E2183" t="s">
        <v>7775</v>
      </c>
      <c r="F2183" t="s">
        <v>7515</v>
      </c>
      <c r="G2183" t="s">
        <v>7513</v>
      </c>
      <c r="H2183">
        <v>0</v>
      </c>
    </row>
    <row r="2184" spans="1:8" x14ac:dyDescent="0.25">
      <c r="A2184" t="s">
        <v>5000</v>
      </c>
      <c r="B2184" s="1" t="s">
        <v>9810</v>
      </c>
      <c r="C2184" t="s">
        <v>2005</v>
      </c>
      <c r="D2184" t="s">
        <v>4151</v>
      </c>
      <c r="E2184" t="s">
        <v>7775</v>
      </c>
      <c r="F2184" t="s">
        <v>7515</v>
      </c>
      <c r="G2184" t="s">
        <v>7513</v>
      </c>
      <c r="H2184">
        <v>0</v>
      </c>
    </row>
    <row r="2185" spans="1:8" x14ac:dyDescent="0.25">
      <c r="A2185" t="s">
        <v>5000</v>
      </c>
      <c r="B2185" s="1" t="s">
        <v>9811</v>
      </c>
      <c r="C2185" t="s">
        <v>2006</v>
      </c>
      <c r="D2185" t="s">
        <v>4152</v>
      </c>
      <c r="E2185" t="s">
        <v>7775</v>
      </c>
      <c r="F2185" t="s">
        <v>7515</v>
      </c>
      <c r="G2185" t="s">
        <v>7513</v>
      </c>
      <c r="H2185">
        <v>0</v>
      </c>
    </row>
    <row r="2186" spans="1:8" x14ac:dyDescent="0.25">
      <c r="A2186" t="s">
        <v>5001</v>
      </c>
      <c r="B2186" s="1">
        <v>3585</v>
      </c>
      <c r="C2186" t="s">
        <v>896</v>
      </c>
      <c r="D2186" t="s">
        <v>3133</v>
      </c>
      <c r="E2186" t="s">
        <v>7514</v>
      </c>
      <c r="F2186" t="s">
        <v>7515</v>
      </c>
      <c r="G2186" t="s">
        <v>7536</v>
      </c>
      <c r="H2186">
        <v>0</v>
      </c>
    </row>
    <row r="2187" spans="1:8" x14ac:dyDescent="0.25">
      <c r="A2187" t="s">
        <v>5001</v>
      </c>
      <c r="B2187" s="1">
        <v>3590</v>
      </c>
      <c r="C2187" t="s">
        <v>426</v>
      </c>
      <c r="D2187" t="s">
        <v>2746</v>
      </c>
      <c r="E2187" t="s">
        <v>7514</v>
      </c>
      <c r="F2187" t="s">
        <v>7515</v>
      </c>
      <c r="G2187" t="s">
        <v>7536</v>
      </c>
      <c r="H2187">
        <v>0</v>
      </c>
    </row>
    <row r="2188" spans="1:8" x14ac:dyDescent="0.25">
      <c r="A2188" t="s">
        <v>5001</v>
      </c>
      <c r="B2188" s="1">
        <v>3591</v>
      </c>
      <c r="C2188" t="s">
        <v>427</v>
      </c>
      <c r="D2188" t="s">
        <v>2747</v>
      </c>
      <c r="E2188" t="s">
        <v>7514</v>
      </c>
      <c r="F2188" t="s">
        <v>7515</v>
      </c>
      <c r="G2188" t="s">
        <v>7536</v>
      </c>
      <c r="H2188">
        <v>0</v>
      </c>
    </row>
    <row r="2189" spans="1:8" x14ac:dyDescent="0.25">
      <c r="A2189" t="s">
        <v>5001</v>
      </c>
      <c r="B2189" s="1" t="s">
        <v>9812</v>
      </c>
      <c r="C2189" t="s">
        <v>880</v>
      </c>
      <c r="D2189" t="s">
        <v>3117</v>
      </c>
      <c r="E2189" t="s">
        <v>7514</v>
      </c>
      <c r="F2189" t="s">
        <v>7515</v>
      </c>
      <c r="G2189" t="s">
        <v>7513</v>
      </c>
      <c r="H2189">
        <v>0</v>
      </c>
    </row>
    <row r="2190" spans="1:8" x14ac:dyDescent="0.25">
      <c r="A2190" t="s">
        <v>5001</v>
      </c>
      <c r="B2190" s="1" t="s">
        <v>9813</v>
      </c>
      <c r="C2190" t="s">
        <v>421</v>
      </c>
      <c r="D2190" t="s">
        <v>2742</v>
      </c>
      <c r="E2190" t="s">
        <v>7514</v>
      </c>
      <c r="F2190" t="s">
        <v>7574</v>
      </c>
      <c r="G2190" t="s">
        <v>7536</v>
      </c>
      <c r="H2190">
        <v>0</v>
      </c>
    </row>
    <row r="2191" spans="1:8" x14ac:dyDescent="0.25">
      <c r="A2191" t="s">
        <v>5001</v>
      </c>
      <c r="B2191" s="1" t="s">
        <v>9814</v>
      </c>
      <c r="C2191" t="s">
        <v>422</v>
      </c>
      <c r="D2191" t="s">
        <v>2743</v>
      </c>
      <c r="E2191" t="s">
        <v>7514</v>
      </c>
      <c r="F2191" t="s">
        <v>7574</v>
      </c>
      <c r="G2191" t="s">
        <v>7536</v>
      </c>
      <c r="H2191">
        <v>0</v>
      </c>
    </row>
    <row r="2192" spans="1:8" x14ac:dyDescent="0.25">
      <c r="A2192" t="s">
        <v>5001</v>
      </c>
      <c r="B2192" s="1" t="s">
        <v>9815</v>
      </c>
      <c r="C2192" t="s">
        <v>423</v>
      </c>
      <c r="D2192" t="s">
        <v>2744</v>
      </c>
      <c r="E2192" t="s">
        <v>7514</v>
      </c>
      <c r="F2192" t="s">
        <v>7574</v>
      </c>
      <c r="G2192" t="s">
        <v>7536</v>
      </c>
      <c r="H2192">
        <v>0</v>
      </c>
    </row>
    <row r="2193" spans="1:8" x14ac:dyDescent="0.25">
      <c r="A2193" t="s">
        <v>5001</v>
      </c>
      <c r="B2193" s="1" t="s">
        <v>9816</v>
      </c>
      <c r="C2193" t="s">
        <v>424</v>
      </c>
      <c r="D2193" t="s">
        <v>2745</v>
      </c>
      <c r="E2193" t="s">
        <v>7514</v>
      </c>
      <c r="F2193" t="s">
        <v>7574</v>
      </c>
      <c r="G2193" t="s">
        <v>7536</v>
      </c>
      <c r="H2193">
        <v>0</v>
      </c>
    </row>
    <row r="2194" spans="1:8" x14ac:dyDescent="0.25">
      <c r="A2194" t="s">
        <v>5001</v>
      </c>
      <c r="B2194" s="1" t="s">
        <v>9817</v>
      </c>
      <c r="C2194" t="s">
        <v>881</v>
      </c>
      <c r="D2194" t="s">
        <v>3118</v>
      </c>
      <c r="E2194" t="s">
        <v>7514</v>
      </c>
      <c r="F2194" t="s">
        <v>7515</v>
      </c>
      <c r="G2194" t="s">
        <v>7536</v>
      </c>
      <c r="H2194">
        <v>0</v>
      </c>
    </row>
    <row r="2195" spans="1:8" x14ac:dyDescent="0.25">
      <c r="A2195" t="s">
        <v>5001</v>
      </c>
      <c r="B2195" s="1" t="s">
        <v>9818</v>
      </c>
      <c r="C2195" t="s">
        <v>882</v>
      </c>
      <c r="D2195" t="s">
        <v>3119</v>
      </c>
      <c r="E2195" t="s">
        <v>7514</v>
      </c>
      <c r="F2195" t="s">
        <v>7515</v>
      </c>
      <c r="G2195" t="s">
        <v>7536</v>
      </c>
      <c r="H2195">
        <v>0</v>
      </c>
    </row>
    <row r="2196" spans="1:8" x14ac:dyDescent="0.25">
      <c r="A2196" t="s">
        <v>5001</v>
      </c>
      <c r="B2196" s="1" t="s">
        <v>9819</v>
      </c>
      <c r="C2196" t="s">
        <v>883</v>
      </c>
      <c r="D2196" t="s">
        <v>3120</v>
      </c>
      <c r="E2196" t="s">
        <v>7514</v>
      </c>
      <c r="F2196" t="s">
        <v>7515</v>
      </c>
      <c r="G2196" t="s">
        <v>7536</v>
      </c>
      <c r="H2196">
        <v>0</v>
      </c>
    </row>
    <row r="2197" spans="1:8" x14ac:dyDescent="0.25">
      <c r="A2197" t="s">
        <v>5001</v>
      </c>
      <c r="B2197" s="1" t="s">
        <v>9820</v>
      </c>
      <c r="C2197" t="s">
        <v>884</v>
      </c>
      <c r="D2197" t="s">
        <v>3121</v>
      </c>
      <c r="E2197" t="s">
        <v>7514</v>
      </c>
      <c r="F2197" t="s">
        <v>7574</v>
      </c>
      <c r="G2197" t="s">
        <v>7516</v>
      </c>
      <c r="H2197">
        <v>0</v>
      </c>
    </row>
    <row r="2198" spans="1:8" x14ac:dyDescent="0.25">
      <c r="A2198" t="s">
        <v>5001</v>
      </c>
      <c r="B2198" s="1" t="s">
        <v>9821</v>
      </c>
      <c r="C2198" t="s">
        <v>885</v>
      </c>
      <c r="D2198" t="s">
        <v>3122</v>
      </c>
      <c r="E2198" t="s">
        <v>7514</v>
      </c>
      <c r="F2198" t="s">
        <v>7574</v>
      </c>
      <c r="G2198" t="s">
        <v>7516</v>
      </c>
      <c r="H2198">
        <v>0</v>
      </c>
    </row>
    <row r="2199" spans="1:8" x14ac:dyDescent="0.25">
      <c r="A2199" t="s">
        <v>5001</v>
      </c>
      <c r="B2199" s="1" t="s">
        <v>9822</v>
      </c>
      <c r="C2199" t="s">
        <v>886</v>
      </c>
      <c r="D2199" t="s">
        <v>3123</v>
      </c>
      <c r="E2199" t="s">
        <v>7514</v>
      </c>
      <c r="F2199" t="s">
        <v>7574</v>
      </c>
      <c r="G2199" t="s">
        <v>7516</v>
      </c>
      <c r="H2199">
        <v>0</v>
      </c>
    </row>
    <row r="2200" spans="1:8" x14ac:dyDescent="0.25">
      <c r="A2200" t="s">
        <v>5001</v>
      </c>
      <c r="B2200" s="1" t="s">
        <v>9823</v>
      </c>
      <c r="C2200" t="s">
        <v>887</v>
      </c>
      <c r="D2200" t="s">
        <v>3124</v>
      </c>
      <c r="E2200" t="s">
        <v>7514</v>
      </c>
      <c r="F2200" t="s">
        <v>7574</v>
      </c>
      <c r="G2200" t="s">
        <v>7516</v>
      </c>
      <c r="H2200">
        <v>0</v>
      </c>
    </row>
    <row r="2201" spans="1:8" x14ac:dyDescent="0.25">
      <c r="A2201" t="s">
        <v>5001</v>
      </c>
      <c r="B2201" s="1" t="s">
        <v>9824</v>
      </c>
      <c r="C2201" t="s">
        <v>888</v>
      </c>
      <c r="D2201" t="s">
        <v>3125</v>
      </c>
      <c r="E2201" t="s">
        <v>7514</v>
      </c>
      <c r="F2201" t="s">
        <v>7515</v>
      </c>
      <c r="G2201" t="s">
        <v>7536</v>
      </c>
      <c r="H2201">
        <v>0</v>
      </c>
    </row>
    <row r="2202" spans="1:8" x14ac:dyDescent="0.25">
      <c r="A2202" t="s">
        <v>5001</v>
      </c>
      <c r="B2202" s="1" t="s">
        <v>9825</v>
      </c>
      <c r="C2202" t="s">
        <v>889</v>
      </c>
      <c r="D2202" t="s">
        <v>3126</v>
      </c>
      <c r="E2202" t="s">
        <v>9573</v>
      </c>
      <c r="F2202" t="s">
        <v>7515</v>
      </c>
      <c r="G2202" t="s">
        <v>7513</v>
      </c>
      <c r="H2202">
        <v>0</v>
      </c>
    </row>
    <row r="2203" spans="1:8" x14ac:dyDescent="0.25">
      <c r="A2203" t="s">
        <v>5001</v>
      </c>
      <c r="B2203" s="1" t="s">
        <v>9602</v>
      </c>
      <c r="C2203" t="s">
        <v>1756</v>
      </c>
      <c r="D2203" t="s">
        <v>3896</v>
      </c>
      <c r="E2203" t="s">
        <v>9590</v>
      </c>
      <c r="F2203" t="s">
        <v>7515</v>
      </c>
      <c r="G2203" t="s">
        <v>7513</v>
      </c>
      <c r="H2203">
        <v>0</v>
      </c>
    </row>
    <row r="2204" spans="1:8" x14ac:dyDescent="0.25">
      <c r="A2204" t="s">
        <v>5001</v>
      </c>
      <c r="B2204" s="1" t="s">
        <v>9604</v>
      </c>
      <c r="C2204" t="s">
        <v>1757</v>
      </c>
      <c r="D2204" t="s">
        <v>3897</v>
      </c>
      <c r="E2204" t="s">
        <v>7514</v>
      </c>
      <c r="F2204" t="s">
        <v>7515</v>
      </c>
      <c r="G2204" t="s">
        <v>7513</v>
      </c>
      <c r="H2204">
        <v>0</v>
      </c>
    </row>
    <row r="2205" spans="1:8" x14ac:dyDescent="0.25">
      <c r="A2205" t="s">
        <v>5001</v>
      </c>
      <c r="B2205" s="1" t="s">
        <v>9826</v>
      </c>
      <c r="C2205" t="s">
        <v>425</v>
      </c>
      <c r="D2205" t="s">
        <v>4838</v>
      </c>
      <c r="E2205" t="s">
        <v>7514</v>
      </c>
      <c r="F2205" t="s">
        <v>7515</v>
      </c>
      <c r="G2205" t="s">
        <v>7513</v>
      </c>
      <c r="H2205">
        <v>0</v>
      </c>
    </row>
    <row r="2206" spans="1:8" x14ac:dyDescent="0.25">
      <c r="A2206" t="s">
        <v>5001</v>
      </c>
      <c r="B2206" s="1" t="s">
        <v>9827</v>
      </c>
      <c r="C2206" t="s">
        <v>890</v>
      </c>
      <c r="D2206" t="s">
        <v>3127</v>
      </c>
      <c r="E2206" t="s">
        <v>7511</v>
      </c>
      <c r="F2206" t="s">
        <v>7574</v>
      </c>
      <c r="G2206" t="s">
        <v>7516</v>
      </c>
      <c r="H2206">
        <v>0</v>
      </c>
    </row>
    <row r="2207" spans="1:8" x14ac:dyDescent="0.25">
      <c r="A2207" t="s">
        <v>5001</v>
      </c>
      <c r="B2207" s="1" t="s">
        <v>9828</v>
      </c>
      <c r="C2207" t="s">
        <v>891</v>
      </c>
      <c r="D2207" t="s">
        <v>3128</v>
      </c>
      <c r="E2207" t="s">
        <v>7775</v>
      </c>
      <c r="F2207" t="s">
        <v>7574</v>
      </c>
      <c r="G2207" t="s">
        <v>7513</v>
      </c>
      <c r="H2207">
        <v>0</v>
      </c>
    </row>
    <row r="2208" spans="1:8" x14ac:dyDescent="0.25">
      <c r="A2208" t="s">
        <v>5001</v>
      </c>
      <c r="B2208" s="1" t="s">
        <v>9829</v>
      </c>
      <c r="C2208" t="s">
        <v>870</v>
      </c>
      <c r="D2208" t="s">
        <v>3110</v>
      </c>
      <c r="E2208" t="s">
        <v>7514</v>
      </c>
      <c r="F2208" t="s">
        <v>7515</v>
      </c>
      <c r="G2208" t="s">
        <v>7513</v>
      </c>
      <c r="H2208">
        <v>0</v>
      </c>
    </row>
    <row r="2209" spans="1:8" x14ac:dyDescent="0.25">
      <c r="A2209" t="s">
        <v>5001</v>
      </c>
      <c r="B2209" s="1" t="s">
        <v>9830</v>
      </c>
      <c r="C2209" t="s">
        <v>871</v>
      </c>
      <c r="D2209" t="s">
        <v>4826</v>
      </c>
      <c r="E2209" t="s">
        <v>7514</v>
      </c>
      <c r="F2209" t="s">
        <v>7515</v>
      </c>
      <c r="G2209" t="s">
        <v>7513</v>
      </c>
      <c r="H2209">
        <v>0</v>
      </c>
    </row>
    <row r="2210" spans="1:8" x14ac:dyDescent="0.25">
      <c r="A2210" t="s">
        <v>5001</v>
      </c>
      <c r="B2210" s="1" t="s">
        <v>9831</v>
      </c>
      <c r="C2210" t="s">
        <v>872</v>
      </c>
      <c r="D2210" t="s">
        <v>4827</v>
      </c>
      <c r="E2210" t="s">
        <v>7514</v>
      </c>
      <c r="F2210" t="s">
        <v>7515</v>
      </c>
      <c r="G2210" t="s">
        <v>7513</v>
      </c>
      <c r="H2210">
        <v>0</v>
      </c>
    </row>
    <row r="2211" spans="1:8" x14ac:dyDescent="0.25">
      <c r="A2211" t="s">
        <v>5001</v>
      </c>
      <c r="B2211" s="1" t="s">
        <v>9832</v>
      </c>
      <c r="C2211" t="s">
        <v>785</v>
      </c>
      <c r="D2211" t="s">
        <v>3061</v>
      </c>
      <c r="E2211" t="s">
        <v>7514</v>
      </c>
      <c r="F2211" t="s">
        <v>7515</v>
      </c>
      <c r="G2211" t="s">
        <v>7513</v>
      </c>
      <c r="H2211">
        <v>0</v>
      </c>
    </row>
    <row r="2212" spans="1:8" x14ac:dyDescent="0.25">
      <c r="A2212" t="s">
        <v>5001</v>
      </c>
      <c r="B2212" s="1" t="s">
        <v>9833</v>
      </c>
      <c r="C2212" t="s">
        <v>892</v>
      </c>
      <c r="D2212" t="s">
        <v>9834</v>
      </c>
      <c r="E2212" t="s">
        <v>7514</v>
      </c>
      <c r="F2212" t="s">
        <v>9835</v>
      </c>
      <c r="G2212" t="s">
        <v>7516</v>
      </c>
      <c r="H2212">
        <v>0</v>
      </c>
    </row>
    <row r="2213" spans="1:8" x14ac:dyDescent="0.25">
      <c r="A2213" t="s">
        <v>5001</v>
      </c>
      <c r="B2213" s="1" t="s">
        <v>9836</v>
      </c>
      <c r="C2213" t="s">
        <v>893</v>
      </c>
      <c r="D2213" t="s">
        <v>3130</v>
      </c>
      <c r="E2213" t="s">
        <v>7514</v>
      </c>
      <c r="F2213" t="s">
        <v>7515</v>
      </c>
      <c r="G2213" t="s">
        <v>4999</v>
      </c>
      <c r="H2213">
        <v>0</v>
      </c>
    </row>
    <row r="2214" spans="1:8" x14ac:dyDescent="0.25">
      <c r="A2214" t="s">
        <v>5001</v>
      </c>
      <c r="B2214" s="1" t="s">
        <v>9837</v>
      </c>
      <c r="C2214" t="s">
        <v>822</v>
      </c>
      <c r="D2214" t="s">
        <v>3090</v>
      </c>
      <c r="E2214" t="s">
        <v>7514</v>
      </c>
      <c r="F2214" t="s">
        <v>7515</v>
      </c>
      <c r="G2214" t="s">
        <v>4999</v>
      </c>
      <c r="H2214">
        <v>0</v>
      </c>
    </row>
    <row r="2215" spans="1:8" x14ac:dyDescent="0.25">
      <c r="A2215" t="s">
        <v>5001</v>
      </c>
      <c r="B2215" s="1" t="s">
        <v>9838</v>
      </c>
      <c r="C2215" t="s">
        <v>786</v>
      </c>
      <c r="D2215" t="s">
        <v>3062</v>
      </c>
      <c r="E2215" t="s">
        <v>7514</v>
      </c>
      <c r="F2215" t="s">
        <v>7515</v>
      </c>
      <c r="G2215" t="s">
        <v>4999</v>
      </c>
      <c r="H2215">
        <v>0</v>
      </c>
    </row>
    <row r="2216" spans="1:8" x14ac:dyDescent="0.25">
      <c r="A2216" t="s">
        <v>5001</v>
      </c>
      <c r="B2216" s="1" t="s">
        <v>9839</v>
      </c>
      <c r="C2216" t="s">
        <v>894</v>
      </c>
      <c r="D2216" t="s">
        <v>3131</v>
      </c>
      <c r="E2216" t="s">
        <v>7514</v>
      </c>
      <c r="F2216" t="s">
        <v>7515</v>
      </c>
      <c r="G2216" t="s">
        <v>4999</v>
      </c>
      <c r="H2216">
        <v>0</v>
      </c>
    </row>
    <row r="2217" spans="1:8" x14ac:dyDescent="0.25">
      <c r="A2217" t="s">
        <v>5001</v>
      </c>
      <c r="B2217" s="1" t="s">
        <v>9840</v>
      </c>
      <c r="C2217" t="s">
        <v>895</v>
      </c>
      <c r="D2217" t="s">
        <v>3132</v>
      </c>
      <c r="E2217" t="s">
        <v>7514</v>
      </c>
      <c r="F2217" t="s">
        <v>7515</v>
      </c>
      <c r="G2217" t="s">
        <v>7513</v>
      </c>
      <c r="H2217">
        <v>0</v>
      </c>
    </row>
    <row r="2218" spans="1:8" x14ac:dyDescent="0.25">
      <c r="A2218" t="s">
        <v>5001</v>
      </c>
      <c r="B2218" s="1" t="s">
        <v>9841</v>
      </c>
      <c r="C2218" t="s">
        <v>873</v>
      </c>
      <c r="D2218" t="s">
        <v>3111</v>
      </c>
      <c r="E2218" t="s">
        <v>7518</v>
      </c>
      <c r="F2218" t="s">
        <v>7515</v>
      </c>
      <c r="G2218" t="s">
        <v>7513</v>
      </c>
      <c r="H2218">
        <v>0</v>
      </c>
    </row>
    <row r="2219" spans="1:8" x14ac:dyDescent="0.25">
      <c r="A2219" t="s">
        <v>5001</v>
      </c>
      <c r="B2219" s="1" t="s">
        <v>9842</v>
      </c>
      <c r="C2219" t="s">
        <v>874</v>
      </c>
      <c r="D2219" t="s">
        <v>3112</v>
      </c>
      <c r="E2219" t="s">
        <v>7514</v>
      </c>
      <c r="F2219" t="s">
        <v>7515</v>
      </c>
      <c r="G2219" t="s">
        <v>7536</v>
      </c>
      <c r="H2219">
        <v>0</v>
      </c>
    </row>
    <row r="2220" spans="1:8" x14ac:dyDescent="0.25">
      <c r="A2220" t="s">
        <v>5001</v>
      </c>
      <c r="B2220" s="1" t="s">
        <v>9843</v>
      </c>
      <c r="C2220" t="s">
        <v>875</v>
      </c>
      <c r="D2220" t="s">
        <v>3113</v>
      </c>
      <c r="E2220" t="s">
        <v>7514</v>
      </c>
      <c r="F2220" t="s">
        <v>7515</v>
      </c>
      <c r="G2220" t="s">
        <v>7536</v>
      </c>
      <c r="H2220">
        <v>0</v>
      </c>
    </row>
    <row r="2221" spans="1:8" x14ac:dyDescent="0.25">
      <c r="A2221" t="s">
        <v>5001</v>
      </c>
      <c r="B2221" s="1" t="s">
        <v>9844</v>
      </c>
      <c r="C2221" t="s">
        <v>876</v>
      </c>
      <c r="D2221" t="s">
        <v>9845</v>
      </c>
      <c r="E2221" t="s">
        <v>7511</v>
      </c>
      <c r="F2221" t="s">
        <v>7574</v>
      </c>
      <c r="G2221" t="s">
        <v>7536</v>
      </c>
      <c r="H2221">
        <v>0</v>
      </c>
    </row>
    <row r="2222" spans="1:8" x14ac:dyDescent="0.25">
      <c r="A2222" t="s">
        <v>5001</v>
      </c>
      <c r="B2222" s="1" t="s">
        <v>9846</v>
      </c>
      <c r="C2222" t="s">
        <v>877</v>
      </c>
      <c r="D2222" t="s">
        <v>3114</v>
      </c>
      <c r="E2222" t="s">
        <v>7518</v>
      </c>
      <c r="F2222" t="s">
        <v>7515</v>
      </c>
      <c r="G2222" t="s">
        <v>7536</v>
      </c>
      <c r="H2222">
        <v>0</v>
      </c>
    </row>
    <row r="2223" spans="1:8" x14ac:dyDescent="0.25">
      <c r="A2223" t="s">
        <v>5001</v>
      </c>
      <c r="B2223" s="1" t="s">
        <v>9847</v>
      </c>
      <c r="C2223" t="s">
        <v>878</v>
      </c>
      <c r="D2223" t="s">
        <v>3115</v>
      </c>
      <c r="E2223" t="s">
        <v>7514</v>
      </c>
      <c r="F2223" t="s">
        <v>7515</v>
      </c>
      <c r="G2223" t="s">
        <v>7513</v>
      </c>
      <c r="H2223">
        <v>0</v>
      </c>
    </row>
    <row r="2224" spans="1:8" x14ac:dyDescent="0.25">
      <c r="A2224" t="s">
        <v>5001</v>
      </c>
      <c r="B2224" s="1" t="s">
        <v>9848</v>
      </c>
      <c r="C2224" t="s">
        <v>879</v>
      </c>
      <c r="D2224" t="s">
        <v>3116</v>
      </c>
      <c r="E2224" t="s">
        <v>7514</v>
      </c>
      <c r="F2224" t="s">
        <v>7515</v>
      </c>
      <c r="G2224" t="s">
        <v>7513</v>
      </c>
      <c r="H2224">
        <v>0</v>
      </c>
    </row>
    <row r="2225" spans="1:8" x14ac:dyDescent="0.25">
      <c r="A2225" t="s">
        <v>5001</v>
      </c>
      <c r="B2225" s="1" t="s">
        <v>9849</v>
      </c>
      <c r="C2225" t="s">
        <v>867</v>
      </c>
      <c r="D2225" t="s">
        <v>3108</v>
      </c>
      <c r="E2225" t="s">
        <v>7514</v>
      </c>
      <c r="F2225" t="s">
        <v>7515</v>
      </c>
      <c r="G2225" t="s">
        <v>7513</v>
      </c>
      <c r="H2225">
        <v>0</v>
      </c>
    </row>
    <row r="2226" spans="1:8" x14ac:dyDescent="0.25">
      <c r="A2226" t="s">
        <v>5001</v>
      </c>
      <c r="B2226" s="1" t="s">
        <v>9850</v>
      </c>
      <c r="C2226" t="s">
        <v>868</v>
      </c>
      <c r="D2226" t="s">
        <v>3109</v>
      </c>
      <c r="E2226" t="s">
        <v>7514</v>
      </c>
      <c r="F2226" t="s">
        <v>7515</v>
      </c>
      <c r="G2226" t="s">
        <v>7513</v>
      </c>
      <c r="H2226">
        <v>0</v>
      </c>
    </row>
  </sheetData>
  <autoFilter ref="A1:H1" xr:uid="{00000000-0009-0000-0000-00000D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94E4F7-06C4-4492-8251-E14372A4A15E}">
  <sheetPr codeName="Sheet9"/>
  <dimension ref="A5:K209"/>
  <sheetViews>
    <sheetView showGridLines="0" workbookViewId="0">
      <selection activeCell="B35" sqref="B35"/>
    </sheetView>
  </sheetViews>
  <sheetFormatPr defaultColWidth="8.85546875" defaultRowHeight="12.75" x14ac:dyDescent="0.2"/>
  <cols>
    <col min="1" max="1" width="14.28515625" style="10" customWidth="1"/>
    <col min="2" max="2" width="91.7109375" style="10" bestFit="1" customWidth="1"/>
    <col min="3" max="3" width="9.140625" style="11" bestFit="1" customWidth="1"/>
    <col min="4" max="4" width="13.7109375" style="11" bestFit="1" customWidth="1"/>
    <col min="5" max="5" width="24.5703125" style="11" bestFit="1" customWidth="1"/>
    <col min="6" max="6" width="16.85546875" style="11" bestFit="1" customWidth="1"/>
    <col min="7" max="7" width="23" style="11" bestFit="1" customWidth="1"/>
    <col min="8" max="8" width="12.42578125" style="11" bestFit="1" customWidth="1"/>
    <col min="9" max="9" width="63.7109375" style="11" bestFit="1" customWidth="1"/>
    <col min="10" max="10" width="16.42578125" style="11" bestFit="1" customWidth="1"/>
    <col min="11" max="11" width="11.7109375" style="11" bestFit="1" customWidth="1"/>
    <col min="12" max="16384" width="8.85546875" style="10"/>
  </cols>
  <sheetData>
    <row r="5" spans="1:11" x14ac:dyDescent="0.2">
      <c r="A5" s="9" t="s">
        <v>2</v>
      </c>
      <c r="B5" s="81" t="s">
        <v>9851</v>
      </c>
      <c r="C5" s="81" t="s">
        <v>3</v>
      </c>
      <c r="D5" s="81" t="s">
        <v>9975</v>
      </c>
      <c r="E5" s="81" t="s">
        <v>9907</v>
      </c>
      <c r="F5" s="81" t="s">
        <v>5</v>
      </c>
      <c r="G5" s="81" t="s">
        <v>9957</v>
      </c>
      <c r="H5" s="81" t="s">
        <v>9972</v>
      </c>
      <c r="I5" s="81" t="s">
        <v>10003</v>
      </c>
      <c r="J5" s="81" t="s">
        <v>9973</v>
      </c>
      <c r="K5" s="81" t="s">
        <v>9974</v>
      </c>
    </row>
    <row r="6" spans="1:11" x14ac:dyDescent="0.2">
      <c r="A6" s="347" t="s">
        <v>9868</v>
      </c>
      <c r="B6" s="347"/>
      <c r="C6" s="347"/>
      <c r="D6" s="347"/>
      <c r="E6" s="347"/>
      <c r="F6" s="347"/>
      <c r="G6" s="347"/>
      <c r="H6" s="347"/>
      <c r="I6" s="347"/>
      <c r="J6" s="347"/>
      <c r="K6" s="347"/>
    </row>
    <row r="7" spans="1:11" x14ac:dyDescent="0.2">
      <c r="A7" s="10" t="s">
        <v>1316</v>
      </c>
      <c r="B7" s="10" t="s">
        <v>10073</v>
      </c>
      <c r="C7" s="11" t="s">
        <v>7514</v>
      </c>
      <c r="D7" s="11" t="s">
        <v>9976</v>
      </c>
      <c r="E7" s="11" t="s">
        <v>9977</v>
      </c>
      <c r="F7" s="11" t="s">
        <v>4999</v>
      </c>
      <c r="G7" s="11" t="s">
        <v>9978</v>
      </c>
      <c r="H7" s="11" t="s">
        <v>5000</v>
      </c>
      <c r="I7" s="11" t="s">
        <v>10005</v>
      </c>
      <c r="J7" s="11" t="s">
        <v>9979</v>
      </c>
      <c r="K7" s="11" t="s">
        <v>9980</v>
      </c>
    </row>
    <row r="8" spans="1:11" x14ac:dyDescent="0.2">
      <c r="A8" s="12" t="s">
        <v>1318</v>
      </c>
      <c r="B8" s="12" t="s">
        <v>10074</v>
      </c>
      <c r="C8" s="13" t="s">
        <v>7514</v>
      </c>
      <c r="D8" s="13" t="s">
        <v>9976</v>
      </c>
      <c r="E8" s="13" t="s">
        <v>9981</v>
      </c>
      <c r="F8" s="13" t="s">
        <v>4997</v>
      </c>
      <c r="G8" s="13" t="s">
        <v>9978</v>
      </c>
      <c r="H8" s="13" t="s">
        <v>5000</v>
      </c>
      <c r="I8" s="13" t="s">
        <v>10006</v>
      </c>
      <c r="J8" s="13" t="s">
        <v>9979</v>
      </c>
      <c r="K8" s="13" t="s">
        <v>9980</v>
      </c>
    </row>
    <row r="9" spans="1:11" x14ac:dyDescent="0.2">
      <c r="A9" s="10" t="s">
        <v>1319</v>
      </c>
      <c r="B9" s="10" t="s">
        <v>10075</v>
      </c>
      <c r="C9" s="11" t="s">
        <v>7514</v>
      </c>
      <c r="D9" s="11" t="s">
        <v>9976</v>
      </c>
      <c r="E9" s="11" t="s">
        <v>9981</v>
      </c>
      <c r="F9" s="11" t="s">
        <v>4997</v>
      </c>
      <c r="G9" s="11" t="s">
        <v>9978</v>
      </c>
      <c r="H9" s="11" t="s">
        <v>5000</v>
      </c>
      <c r="I9" s="11" t="s">
        <v>10007</v>
      </c>
      <c r="J9" s="11" t="s">
        <v>9979</v>
      </c>
      <c r="K9" s="11" t="s">
        <v>9980</v>
      </c>
    </row>
    <row r="10" spans="1:11" x14ac:dyDescent="0.2">
      <c r="A10" s="12" t="s">
        <v>1352</v>
      </c>
      <c r="B10" s="12" t="s">
        <v>10076</v>
      </c>
      <c r="C10" s="13" t="s">
        <v>7514</v>
      </c>
      <c r="D10" s="13" t="s">
        <v>9976</v>
      </c>
      <c r="E10" s="13" t="s">
        <v>9982</v>
      </c>
      <c r="F10" s="13" t="s">
        <v>4997</v>
      </c>
      <c r="G10" s="13" t="s">
        <v>9978</v>
      </c>
      <c r="H10" s="13" t="s">
        <v>5000</v>
      </c>
      <c r="I10" s="13" t="s">
        <v>10006</v>
      </c>
      <c r="J10" s="13" t="s">
        <v>9979</v>
      </c>
      <c r="K10" s="13" t="s">
        <v>9980</v>
      </c>
    </row>
    <row r="11" spans="1:11" x14ac:dyDescent="0.2">
      <c r="A11" s="10" t="s">
        <v>1353</v>
      </c>
      <c r="B11" s="10" t="s">
        <v>10077</v>
      </c>
      <c r="C11" s="11" t="s">
        <v>7514</v>
      </c>
      <c r="D11" s="11" t="s">
        <v>9976</v>
      </c>
      <c r="E11" s="11" t="s">
        <v>9982</v>
      </c>
      <c r="F11" s="11" t="s">
        <v>4997</v>
      </c>
      <c r="G11" s="11" t="s">
        <v>9978</v>
      </c>
      <c r="H11" s="11" t="s">
        <v>5000</v>
      </c>
      <c r="I11" s="11" t="s">
        <v>10007</v>
      </c>
      <c r="J11" s="11" t="s">
        <v>9979</v>
      </c>
      <c r="K11" s="11" t="s">
        <v>9980</v>
      </c>
    </row>
    <row r="12" spans="1:11" x14ac:dyDescent="0.2">
      <c r="A12" s="12" t="s">
        <v>1355</v>
      </c>
      <c r="B12" s="12" t="s">
        <v>10078</v>
      </c>
      <c r="C12" s="13" t="s">
        <v>7514</v>
      </c>
      <c r="D12" s="13" t="s">
        <v>9976</v>
      </c>
      <c r="E12" s="13" t="s">
        <v>9982</v>
      </c>
      <c r="F12" s="13" t="s">
        <v>4997</v>
      </c>
      <c r="G12" s="13" t="s">
        <v>9978</v>
      </c>
      <c r="H12" s="13" t="s">
        <v>5000</v>
      </c>
      <c r="I12" s="13" t="s">
        <v>10009</v>
      </c>
      <c r="J12" s="13" t="s">
        <v>9979</v>
      </c>
      <c r="K12" s="13" t="s">
        <v>9980</v>
      </c>
    </row>
    <row r="13" spans="1:11" x14ac:dyDescent="0.2">
      <c r="A13" s="10" t="s">
        <v>1357</v>
      </c>
      <c r="B13" s="10" t="s">
        <v>10079</v>
      </c>
      <c r="C13" s="11" t="s">
        <v>7514</v>
      </c>
      <c r="D13" s="11" t="s">
        <v>9976</v>
      </c>
      <c r="E13" s="11" t="s">
        <v>9982</v>
      </c>
      <c r="F13" s="11" t="s">
        <v>4997</v>
      </c>
      <c r="G13" s="11" t="s">
        <v>9978</v>
      </c>
      <c r="H13" s="11" t="s">
        <v>5000</v>
      </c>
      <c r="I13" s="11" t="s">
        <v>10010</v>
      </c>
      <c r="J13" s="11" t="s">
        <v>9979</v>
      </c>
      <c r="K13" s="11" t="s">
        <v>9980</v>
      </c>
    </row>
    <row r="14" spans="1:11" x14ac:dyDescent="0.2">
      <c r="A14" s="12" t="s">
        <v>1358</v>
      </c>
      <c r="B14" s="12" t="s">
        <v>10080</v>
      </c>
      <c r="C14" s="13" t="s">
        <v>7514</v>
      </c>
      <c r="D14" s="13" t="s">
        <v>9976</v>
      </c>
      <c r="E14" s="13" t="s">
        <v>9977</v>
      </c>
      <c r="F14" s="13" t="s">
        <v>4997</v>
      </c>
      <c r="G14" s="13" t="s">
        <v>9978</v>
      </c>
      <c r="H14" s="13" t="s">
        <v>5000</v>
      </c>
      <c r="I14" s="13" t="s">
        <v>10008</v>
      </c>
      <c r="J14" s="13" t="s">
        <v>9979</v>
      </c>
      <c r="K14" s="13" t="s">
        <v>9980</v>
      </c>
    </row>
    <row r="15" spans="1:11" x14ac:dyDescent="0.2">
      <c r="A15" s="10" t="s">
        <v>1364</v>
      </c>
      <c r="B15" s="10" t="s">
        <v>10081</v>
      </c>
      <c r="C15" s="11" t="s">
        <v>7514</v>
      </c>
      <c r="D15" s="11" t="s">
        <v>9976</v>
      </c>
      <c r="E15" s="11" t="s">
        <v>9981</v>
      </c>
      <c r="F15" s="11" t="s">
        <v>4997</v>
      </c>
      <c r="G15" s="11" t="s">
        <v>9978</v>
      </c>
      <c r="H15" s="11" t="s">
        <v>5000</v>
      </c>
      <c r="I15" s="11" t="s">
        <v>10010</v>
      </c>
      <c r="J15" s="11" t="s">
        <v>9979</v>
      </c>
      <c r="K15" s="11" t="s">
        <v>9980</v>
      </c>
    </row>
    <row r="16" spans="1:11" x14ac:dyDescent="0.2">
      <c r="A16" s="12" t="s">
        <v>1459</v>
      </c>
      <c r="B16" s="12" t="s">
        <v>10082</v>
      </c>
      <c r="C16" s="13" t="s">
        <v>7514</v>
      </c>
      <c r="D16" s="13" t="s">
        <v>9983</v>
      </c>
      <c r="E16" s="13" t="s">
        <v>9981</v>
      </c>
      <c r="F16" s="13" t="s">
        <v>9984</v>
      </c>
      <c r="G16" s="13" t="s">
        <v>9978</v>
      </c>
      <c r="H16" s="13" t="s">
        <v>5000</v>
      </c>
      <c r="I16" s="13" t="s">
        <v>10011</v>
      </c>
      <c r="J16" s="13" t="s">
        <v>9979</v>
      </c>
      <c r="K16" s="13" t="s">
        <v>9980</v>
      </c>
    </row>
    <row r="17" spans="1:11" x14ac:dyDescent="0.2">
      <c r="A17" s="10" t="s">
        <v>1460</v>
      </c>
      <c r="B17" s="10" t="s">
        <v>10083</v>
      </c>
      <c r="C17" s="11" t="s">
        <v>7514</v>
      </c>
      <c r="D17" s="11" t="s">
        <v>9976</v>
      </c>
      <c r="E17" s="11" t="s">
        <v>9982</v>
      </c>
      <c r="F17" s="11" t="s">
        <v>9984</v>
      </c>
      <c r="G17" s="11" t="s">
        <v>9978</v>
      </c>
      <c r="H17" s="11" t="s">
        <v>5000</v>
      </c>
      <c r="I17" s="11" t="s">
        <v>10011</v>
      </c>
      <c r="J17" s="11" t="s">
        <v>9979</v>
      </c>
      <c r="K17" s="11" t="s">
        <v>9980</v>
      </c>
    </row>
    <row r="18" spans="1:11" x14ac:dyDescent="0.2">
      <c r="A18" s="12" t="s">
        <v>1477</v>
      </c>
      <c r="B18" s="12" t="s">
        <v>10084</v>
      </c>
      <c r="C18" s="13" t="s">
        <v>7514</v>
      </c>
      <c r="D18" s="13" t="s">
        <v>9983</v>
      </c>
      <c r="E18" s="13" t="s">
        <v>9981</v>
      </c>
      <c r="F18" s="13" t="s">
        <v>4997</v>
      </c>
      <c r="G18" s="13" t="s">
        <v>9978</v>
      </c>
      <c r="H18" s="13" t="s">
        <v>5000</v>
      </c>
      <c r="I18" s="13" t="s">
        <v>10012</v>
      </c>
      <c r="J18" s="13" t="s">
        <v>9979</v>
      </c>
      <c r="K18" s="13" t="s">
        <v>9980</v>
      </c>
    </row>
    <row r="19" spans="1:11" x14ac:dyDescent="0.2">
      <c r="A19" s="10" t="s">
        <v>1478</v>
      </c>
      <c r="B19" s="10" t="s">
        <v>10085</v>
      </c>
      <c r="C19" s="11" t="s">
        <v>7514</v>
      </c>
      <c r="D19" s="11" t="s">
        <v>9983</v>
      </c>
      <c r="E19" s="11" t="s">
        <v>9981</v>
      </c>
      <c r="F19" s="11" t="s">
        <v>4997</v>
      </c>
      <c r="G19" s="11" t="s">
        <v>9978</v>
      </c>
      <c r="H19" s="11" t="s">
        <v>5000</v>
      </c>
      <c r="I19" s="11" t="s">
        <v>10013</v>
      </c>
      <c r="J19" s="11" t="s">
        <v>9979</v>
      </c>
      <c r="K19" s="11" t="s">
        <v>9980</v>
      </c>
    </row>
    <row r="20" spans="1:11" x14ac:dyDescent="0.2">
      <c r="A20" s="12" t="s">
        <v>1479</v>
      </c>
      <c r="B20" s="12" t="s">
        <v>10086</v>
      </c>
      <c r="C20" s="13" t="s">
        <v>7514</v>
      </c>
      <c r="D20" s="13" t="s">
        <v>9983</v>
      </c>
      <c r="E20" s="13" t="s">
        <v>9985</v>
      </c>
      <c r="F20" s="13" t="s">
        <v>4997</v>
      </c>
      <c r="G20" s="13" t="s">
        <v>9978</v>
      </c>
      <c r="H20" s="13" t="s">
        <v>5000</v>
      </c>
      <c r="I20" s="13" t="s">
        <v>10014</v>
      </c>
      <c r="J20" s="13" t="s">
        <v>9979</v>
      </c>
      <c r="K20" s="13" t="s">
        <v>9980</v>
      </c>
    </row>
    <row r="21" spans="1:11" x14ac:dyDescent="0.2">
      <c r="A21" s="10" t="s">
        <v>1480</v>
      </c>
      <c r="B21" s="10" t="s">
        <v>10087</v>
      </c>
      <c r="C21" s="11" t="s">
        <v>7514</v>
      </c>
      <c r="D21" s="11" t="s">
        <v>9976</v>
      </c>
      <c r="E21" s="11" t="s">
        <v>9982</v>
      </c>
      <c r="F21" s="11" t="s">
        <v>4997</v>
      </c>
      <c r="G21" s="11" t="s">
        <v>9978</v>
      </c>
      <c r="H21" s="11" t="s">
        <v>5000</v>
      </c>
      <c r="I21" s="11" t="s">
        <v>10015</v>
      </c>
      <c r="J21" s="11" t="s">
        <v>9979</v>
      </c>
      <c r="K21" s="11" t="s">
        <v>9980</v>
      </c>
    </row>
    <row r="22" spans="1:11" x14ac:dyDescent="0.2">
      <c r="A22" s="12" t="s">
        <v>1379</v>
      </c>
      <c r="B22" s="12" t="s">
        <v>10088</v>
      </c>
      <c r="C22" s="13" t="s">
        <v>7514</v>
      </c>
      <c r="D22" s="13" t="s">
        <v>9976</v>
      </c>
      <c r="E22" s="13" t="s">
        <v>9981</v>
      </c>
      <c r="F22" s="13" t="s">
        <v>4997</v>
      </c>
      <c r="G22" s="13" t="s">
        <v>9978</v>
      </c>
      <c r="H22" s="13" t="s">
        <v>5000</v>
      </c>
      <c r="I22" s="13" t="s">
        <v>10016</v>
      </c>
      <c r="J22" s="13" t="s">
        <v>9979</v>
      </c>
      <c r="K22" s="13" t="s">
        <v>9980</v>
      </c>
    </row>
    <row r="23" spans="1:11" x14ac:dyDescent="0.2">
      <c r="A23" s="10" t="s">
        <v>1783</v>
      </c>
      <c r="B23" s="10" t="s">
        <v>10089</v>
      </c>
      <c r="C23" s="11" t="s">
        <v>7514</v>
      </c>
      <c r="D23" s="11" t="s">
        <v>9976</v>
      </c>
      <c r="E23" s="11" t="s">
        <v>9977</v>
      </c>
      <c r="F23" s="11" t="s">
        <v>4997</v>
      </c>
      <c r="G23" s="11" t="s">
        <v>9978</v>
      </c>
      <c r="H23" s="11" t="s">
        <v>5000</v>
      </c>
      <c r="I23" s="11" t="s">
        <v>10017</v>
      </c>
      <c r="J23" s="11" t="s">
        <v>9979</v>
      </c>
      <c r="K23" s="11" t="s">
        <v>9980</v>
      </c>
    </row>
    <row r="24" spans="1:11" x14ac:dyDescent="0.2">
      <c r="A24" s="12" t="s">
        <v>1796</v>
      </c>
      <c r="B24" s="12" t="s">
        <v>10090</v>
      </c>
      <c r="C24" s="13" t="s">
        <v>7514</v>
      </c>
      <c r="D24" s="13" t="s">
        <v>9976</v>
      </c>
      <c r="E24" s="13" t="s">
        <v>9977</v>
      </c>
      <c r="F24" s="13" t="s">
        <v>4997</v>
      </c>
      <c r="G24" s="13" t="s">
        <v>9978</v>
      </c>
      <c r="H24" s="13" t="s">
        <v>5000</v>
      </c>
      <c r="I24" s="13" t="s">
        <v>10018</v>
      </c>
      <c r="J24" s="13" t="s">
        <v>9979</v>
      </c>
      <c r="K24" s="13" t="s">
        <v>9980</v>
      </c>
    </row>
    <row r="25" spans="1:11" x14ac:dyDescent="0.2">
      <c r="A25" s="10" t="s">
        <v>1797</v>
      </c>
      <c r="B25" s="10" t="s">
        <v>10091</v>
      </c>
      <c r="C25" s="11" t="s">
        <v>7514</v>
      </c>
      <c r="D25" s="11" t="s">
        <v>9976</v>
      </c>
      <c r="E25" s="11" t="s">
        <v>9981</v>
      </c>
      <c r="F25" s="11" t="s">
        <v>4997</v>
      </c>
      <c r="G25" s="11" t="s">
        <v>9978</v>
      </c>
      <c r="H25" s="11" t="s">
        <v>5000</v>
      </c>
      <c r="I25" s="11" t="s">
        <v>10019</v>
      </c>
      <c r="J25" s="11" t="s">
        <v>9979</v>
      </c>
      <c r="K25" s="11" t="s">
        <v>9980</v>
      </c>
    </row>
    <row r="26" spans="1:11" x14ac:dyDescent="0.2">
      <c r="A26" s="12" t="s">
        <v>1798</v>
      </c>
      <c r="B26" s="12" t="s">
        <v>10092</v>
      </c>
      <c r="C26" s="13" t="s">
        <v>7514</v>
      </c>
      <c r="D26" s="13" t="s">
        <v>9976</v>
      </c>
      <c r="E26" s="13" t="s">
        <v>9982</v>
      </c>
      <c r="F26" s="13" t="s">
        <v>5148</v>
      </c>
      <c r="G26" s="13" t="s">
        <v>9978</v>
      </c>
      <c r="H26" s="13" t="s">
        <v>5000</v>
      </c>
      <c r="I26" s="13" t="s">
        <v>10019</v>
      </c>
      <c r="J26" s="13" t="s">
        <v>9979</v>
      </c>
      <c r="K26" s="13" t="s">
        <v>9980</v>
      </c>
    </row>
    <row r="27" spans="1:11" x14ac:dyDescent="0.2">
      <c r="A27" s="10" t="s">
        <v>10249</v>
      </c>
      <c r="B27" s="10" t="s">
        <v>10250</v>
      </c>
      <c r="C27" s="11" t="s">
        <v>7514</v>
      </c>
      <c r="D27" s="11" t="s">
        <v>9976</v>
      </c>
      <c r="E27" s="11" t="s">
        <v>9982</v>
      </c>
      <c r="F27" s="11" t="s">
        <v>4997</v>
      </c>
      <c r="G27" s="11" t="s">
        <v>9978</v>
      </c>
      <c r="H27" s="11" t="s">
        <v>5000</v>
      </c>
      <c r="I27" s="11" t="s">
        <v>10008</v>
      </c>
      <c r="J27" s="11" t="s">
        <v>9979</v>
      </c>
      <c r="K27" s="11" t="s">
        <v>9980</v>
      </c>
    </row>
    <row r="28" spans="1:11" x14ac:dyDescent="0.2">
      <c r="A28" s="12" t="s">
        <v>10251</v>
      </c>
      <c r="B28" s="12" t="s">
        <v>10252</v>
      </c>
      <c r="C28" s="13" t="s">
        <v>7514</v>
      </c>
      <c r="D28" s="13" t="s">
        <v>9976</v>
      </c>
      <c r="E28" s="13" t="s">
        <v>9982</v>
      </c>
      <c r="F28" s="13" t="s">
        <v>4997</v>
      </c>
      <c r="G28" s="13" t="s">
        <v>9978</v>
      </c>
      <c r="H28" s="13" t="s">
        <v>5000</v>
      </c>
      <c r="I28" s="13" t="s">
        <v>10008</v>
      </c>
      <c r="J28" s="13" t="s">
        <v>9979</v>
      </c>
      <c r="K28" s="13" t="s">
        <v>9980</v>
      </c>
    </row>
    <row r="29" spans="1:11" x14ac:dyDescent="0.2">
      <c r="A29" s="10" t="s">
        <v>10253</v>
      </c>
      <c r="B29" s="10" t="s">
        <v>10254</v>
      </c>
      <c r="C29" s="11" t="s">
        <v>7514</v>
      </c>
      <c r="D29" s="11" t="s">
        <v>9976</v>
      </c>
      <c r="E29" s="11" t="s">
        <v>9982</v>
      </c>
      <c r="F29" s="11" t="s">
        <v>4997</v>
      </c>
      <c r="G29" s="11" t="s">
        <v>9978</v>
      </c>
      <c r="H29" s="11" t="s">
        <v>5000</v>
      </c>
      <c r="I29" s="11" t="s">
        <v>10017</v>
      </c>
      <c r="J29" s="11" t="s">
        <v>9979</v>
      </c>
      <c r="K29" s="11" t="s">
        <v>9980</v>
      </c>
    </row>
    <row r="30" spans="1:11" x14ac:dyDescent="0.2">
      <c r="A30" s="12" t="s">
        <v>10255</v>
      </c>
      <c r="B30" s="12" t="s">
        <v>10256</v>
      </c>
      <c r="C30" s="13" t="s">
        <v>7514</v>
      </c>
      <c r="D30" s="13" t="s">
        <v>9976</v>
      </c>
      <c r="E30" s="13" t="s">
        <v>9982</v>
      </c>
      <c r="F30" s="13" t="s">
        <v>4997</v>
      </c>
      <c r="G30" s="13" t="s">
        <v>9978</v>
      </c>
      <c r="H30" s="13" t="s">
        <v>5000</v>
      </c>
      <c r="I30" s="13" t="s">
        <v>10017</v>
      </c>
      <c r="J30" s="13" t="s">
        <v>9979</v>
      </c>
      <c r="K30" s="13" t="s">
        <v>9980</v>
      </c>
    </row>
    <row r="31" spans="1:11" x14ac:dyDescent="0.2">
      <c r="A31" s="10" t="s">
        <v>10257</v>
      </c>
      <c r="B31" s="10" t="s">
        <v>10258</v>
      </c>
      <c r="C31" s="11" t="s">
        <v>7514</v>
      </c>
      <c r="D31" s="11" t="s">
        <v>9976</v>
      </c>
      <c r="E31" s="11" t="s">
        <v>9981</v>
      </c>
      <c r="F31" s="11" t="s">
        <v>4997</v>
      </c>
      <c r="G31" s="11" t="s">
        <v>9978</v>
      </c>
      <c r="H31" s="11" t="s">
        <v>5000</v>
      </c>
      <c r="I31" s="11" t="s">
        <v>10259</v>
      </c>
      <c r="J31" s="11" t="s">
        <v>9979</v>
      </c>
      <c r="K31" s="11" t="s">
        <v>9980</v>
      </c>
    </row>
    <row r="32" spans="1:11" x14ac:dyDescent="0.2">
      <c r="A32" s="12" t="s">
        <v>1487</v>
      </c>
      <c r="B32" s="12" t="s">
        <v>10093</v>
      </c>
      <c r="C32" s="13" t="s">
        <v>7514</v>
      </c>
      <c r="D32" s="13" t="s">
        <v>9983</v>
      </c>
      <c r="E32" s="13" t="s">
        <v>9986</v>
      </c>
      <c r="F32" s="13" t="s">
        <v>4997</v>
      </c>
      <c r="G32" s="13" t="s">
        <v>9978</v>
      </c>
      <c r="H32" s="13" t="s">
        <v>5000</v>
      </c>
      <c r="I32" s="13" t="s">
        <v>10020</v>
      </c>
      <c r="J32" s="13" t="s">
        <v>9979</v>
      </c>
      <c r="K32" s="13" t="s">
        <v>9980</v>
      </c>
    </row>
    <row r="33" spans="1:11" x14ac:dyDescent="0.2">
      <c r="A33" s="10" t="s">
        <v>1488</v>
      </c>
      <c r="B33" s="10" t="s">
        <v>10094</v>
      </c>
      <c r="C33" s="11" t="s">
        <v>7514</v>
      </c>
      <c r="D33" s="11" t="s">
        <v>9983</v>
      </c>
      <c r="E33" s="11" t="s">
        <v>9986</v>
      </c>
      <c r="F33" s="11" t="s">
        <v>4997</v>
      </c>
      <c r="G33" s="11" t="s">
        <v>9978</v>
      </c>
      <c r="H33" s="11" t="s">
        <v>5000</v>
      </c>
      <c r="I33" s="11" t="s">
        <v>10021</v>
      </c>
      <c r="J33" s="11" t="s">
        <v>9979</v>
      </c>
      <c r="K33" s="11" t="s">
        <v>9980</v>
      </c>
    </row>
    <row r="34" spans="1:11" x14ac:dyDescent="0.2">
      <c r="A34" s="12" t="s">
        <v>1489</v>
      </c>
      <c r="B34" s="12" t="s">
        <v>10095</v>
      </c>
      <c r="C34" s="13" t="s">
        <v>7514</v>
      </c>
      <c r="D34" s="13" t="s">
        <v>9983</v>
      </c>
      <c r="E34" s="13" t="s">
        <v>9986</v>
      </c>
      <c r="F34" s="13" t="s">
        <v>4997</v>
      </c>
      <c r="G34" s="13" t="s">
        <v>9978</v>
      </c>
      <c r="H34" s="13" t="s">
        <v>5000</v>
      </c>
      <c r="I34" s="13" t="s">
        <v>10022</v>
      </c>
      <c r="J34" s="13" t="s">
        <v>9979</v>
      </c>
      <c r="K34" s="13" t="s">
        <v>9980</v>
      </c>
    </row>
    <row r="35" spans="1:11" x14ac:dyDescent="0.2">
      <c r="A35" s="12" t="s">
        <v>1486</v>
      </c>
      <c r="B35" s="12" t="s">
        <v>10096</v>
      </c>
      <c r="C35" s="13" t="s">
        <v>7514</v>
      </c>
      <c r="D35" s="13" t="s">
        <v>9976</v>
      </c>
      <c r="E35" s="13" t="s">
        <v>9985</v>
      </c>
      <c r="F35" s="13" t="s">
        <v>4997</v>
      </c>
      <c r="G35" s="13" t="s">
        <v>9978</v>
      </c>
      <c r="H35" s="13" t="s">
        <v>5000</v>
      </c>
      <c r="I35" s="13" t="s">
        <v>10023</v>
      </c>
      <c r="J35" s="13" t="s">
        <v>9979</v>
      </c>
      <c r="K35" s="13" t="s">
        <v>9980</v>
      </c>
    </row>
    <row r="36" spans="1:11" x14ac:dyDescent="0.2">
      <c r="A36" s="10" t="s">
        <v>1493</v>
      </c>
      <c r="B36" s="10" t="s">
        <v>10097</v>
      </c>
      <c r="C36" s="11" t="s">
        <v>7514</v>
      </c>
      <c r="D36" s="11" t="s">
        <v>9976</v>
      </c>
      <c r="E36" s="11" t="s">
        <v>9985</v>
      </c>
      <c r="F36" s="11" t="s">
        <v>4997</v>
      </c>
      <c r="G36" s="11" t="s">
        <v>9978</v>
      </c>
      <c r="H36" s="11" t="s">
        <v>5000</v>
      </c>
      <c r="I36" s="11" t="s">
        <v>10024</v>
      </c>
      <c r="J36" s="11" t="s">
        <v>9979</v>
      </c>
      <c r="K36" s="11" t="s">
        <v>9980</v>
      </c>
    </row>
    <row r="37" spans="1:11" x14ac:dyDescent="0.2">
      <c r="A37" s="12" t="s">
        <v>1492</v>
      </c>
      <c r="B37" s="12" t="s">
        <v>10098</v>
      </c>
      <c r="C37" s="13" t="s">
        <v>7514</v>
      </c>
      <c r="D37" s="13" t="s">
        <v>9983</v>
      </c>
      <c r="E37" s="13" t="s">
        <v>9986</v>
      </c>
      <c r="F37" s="13" t="s">
        <v>4997</v>
      </c>
      <c r="G37" s="13" t="s">
        <v>9978</v>
      </c>
      <c r="H37" s="13" t="s">
        <v>5000</v>
      </c>
      <c r="I37" s="13" t="s">
        <v>10025</v>
      </c>
      <c r="J37" s="13" t="s">
        <v>9979</v>
      </c>
      <c r="K37" s="13" t="s">
        <v>9980</v>
      </c>
    </row>
    <row r="38" spans="1:11" x14ac:dyDescent="0.2">
      <c r="A38" s="10" t="s">
        <v>1482</v>
      </c>
      <c r="B38" s="10" t="s">
        <v>10099</v>
      </c>
      <c r="C38" s="11" t="s">
        <v>7514</v>
      </c>
      <c r="D38" s="11" t="s">
        <v>9983</v>
      </c>
      <c r="E38" s="11" t="s">
        <v>9986</v>
      </c>
      <c r="F38" s="11" t="s">
        <v>4997</v>
      </c>
      <c r="G38" s="11" t="s">
        <v>9978</v>
      </c>
      <c r="H38" s="11" t="s">
        <v>5000</v>
      </c>
      <c r="I38" s="11" t="s">
        <v>10026</v>
      </c>
      <c r="J38" s="11" t="s">
        <v>9979</v>
      </c>
      <c r="K38" s="11" t="s">
        <v>9980</v>
      </c>
    </row>
    <row r="39" spans="1:11" x14ac:dyDescent="0.2">
      <c r="A39" s="12" t="s">
        <v>1483</v>
      </c>
      <c r="B39" s="12" t="s">
        <v>10100</v>
      </c>
      <c r="C39" s="13" t="s">
        <v>7514</v>
      </c>
      <c r="D39" s="13" t="s">
        <v>9983</v>
      </c>
      <c r="E39" s="13" t="s">
        <v>9986</v>
      </c>
      <c r="F39" s="13" t="s">
        <v>4997</v>
      </c>
      <c r="G39" s="13" t="s">
        <v>9978</v>
      </c>
      <c r="H39" s="13" t="s">
        <v>5000</v>
      </c>
      <c r="I39" s="13" t="s">
        <v>10027</v>
      </c>
      <c r="J39" s="13" t="s">
        <v>9979</v>
      </c>
      <c r="K39" s="13" t="s">
        <v>9980</v>
      </c>
    </row>
    <row r="40" spans="1:11" x14ac:dyDescent="0.2">
      <c r="A40" s="10" t="s">
        <v>1484</v>
      </c>
      <c r="B40" s="10" t="s">
        <v>10101</v>
      </c>
      <c r="C40" s="11" t="s">
        <v>7514</v>
      </c>
      <c r="D40" s="11" t="s">
        <v>9983</v>
      </c>
      <c r="E40" s="11" t="s">
        <v>9986</v>
      </c>
      <c r="F40" s="11" t="s">
        <v>4997</v>
      </c>
      <c r="G40" s="11" t="s">
        <v>9978</v>
      </c>
      <c r="H40" s="11" t="s">
        <v>5000</v>
      </c>
      <c r="I40" s="11" t="s">
        <v>10028</v>
      </c>
      <c r="J40" s="11" t="s">
        <v>9979</v>
      </c>
      <c r="K40" s="11" t="s">
        <v>9980</v>
      </c>
    </row>
    <row r="41" spans="1:11" x14ac:dyDescent="0.2">
      <c r="A41" s="12" t="s">
        <v>1485</v>
      </c>
      <c r="B41" s="12" t="s">
        <v>10102</v>
      </c>
      <c r="C41" s="13" t="s">
        <v>7514</v>
      </c>
      <c r="D41" s="13" t="s">
        <v>9983</v>
      </c>
      <c r="E41" s="13" t="s">
        <v>9986</v>
      </c>
      <c r="F41" s="13" t="s">
        <v>4997</v>
      </c>
      <c r="G41" s="13" t="s">
        <v>9978</v>
      </c>
      <c r="H41" s="13" t="s">
        <v>5000</v>
      </c>
      <c r="I41" s="13" t="s">
        <v>10029</v>
      </c>
      <c r="J41" s="13" t="s">
        <v>9979</v>
      </c>
      <c r="K41" s="13" t="s">
        <v>9980</v>
      </c>
    </row>
    <row r="42" spans="1:11" x14ac:dyDescent="0.2">
      <c r="A42" s="10" t="s">
        <v>1490</v>
      </c>
      <c r="B42" s="10" t="s">
        <v>10103</v>
      </c>
      <c r="C42" s="11" t="s">
        <v>7514</v>
      </c>
      <c r="D42" s="11" t="s">
        <v>9983</v>
      </c>
      <c r="E42" s="11" t="s">
        <v>9986</v>
      </c>
      <c r="F42" s="11" t="s">
        <v>4997</v>
      </c>
      <c r="G42" s="11" t="s">
        <v>9978</v>
      </c>
      <c r="H42" s="11" t="s">
        <v>5000</v>
      </c>
      <c r="I42" s="11" t="s">
        <v>10030</v>
      </c>
      <c r="J42" s="11" t="s">
        <v>9979</v>
      </c>
      <c r="K42" s="11" t="s">
        <v>9980</v>
      </c>
    </row>
    <row r="43" spans="1:11" x14ac:dyDescent="0.2">
      <c r="A43" s="12" t="s">
        <v>1491</v>
      </c>
      <c r="B43" s="12" t="s">
        <v>10104</v>
      </c>
      <c r="C43" s="13" t="s">
        <v>7514</v>
      </c>
      <c r="D43" s="13" t="s">
        <v>9983</v>
      </c>
      <c r="E43" s="13" t="s">
        <v>9986</v>
      </c>
      <c r="F43" s="13" t="s">
        <v>4997</v>
      </c>
      <c r="G43" s="13" t="s">
        <v>9978</v>
      </c>
      <c r="H43" s="13" t="s">
        <v>5000</v>
      </c>
      <c r="I43" s="13" t="s">
        <v>10031</v>
      </c>
      <c r="J43" s="13" t="s">
        <v>9979</v>
      </c>
      <c r="K43" s="13" t="s">
        <v>9980</v>
      </c>
    </row>
    <row r="44" spans="1:11" x14ac:dyDescent="0.2">
      <c r="A44" s="10" t="s">
        <v>10260</v>
      </c>
      <c r="B44" s="10" t="s">
        <v>10261</v>
      </c>
      <c r="C44" s="11" t="s">
        <v>7514</v>
      </c>
      <c r="D44" s="11" t="s">
        <v>9976</v>
      </c>
      <c r="E44" s="11" t="s">
        <v>9985</v>
      </c>
      <c r="F44" s="11" t="s">
        <v>4997</v>
      </c>
      <c r="G44" s="11" t="s">
        <v>9978</v>
      </c>
      <c r="H44" s="11" t="s">
        <v>5000</v>
      </c>
      <c r="I44" s="11" t="s">
        <v>10005</v>
      </c>
      <c r="J44" s="11" t="s">
        <v>9979</v>
      </c>
      <c r="K44" s="11" t="s">
        <v>9980</v>
      </c>
    </row>
    <row r="45" spans="1:11" x14ac:dyDescent="0.2">
      <c r="A45" s="9" t="s">
        <v>9869</v>
      </c>
      <c r="B45" s="81"/>
      <c r="C45" s="81"/>
      <c r="D45" s="81"/>
      <c r="E45" s="81"/>
      <c r="F45" s="81"/>
      <c r="G45" s="81"/>
      <c r="H45" s="81"/>
      <c r="I45" s="81"/>
      <c r="J45" s="81"/>
      <c r="K45" s="81"/>
    </row>
    <row r="46" spans="1:11" x14ac:dyDescent="0.2">
      <c r="A46" s="10" t="s">
        <v>1461</v>
      </c>
      <c r="B46" s="10" t="s">
        <v>10105</v>
      </c>
      <c r="C46" s="11" t="s">
        <v>7514</v>
      </c>
      <c r="D46" s="11" t="s">
        <v>9983</v>
      </c>
      <c r="E46" s="11" t="s">
        <v>9981</v>
      </c>
      <c r="F46" s="11" t="s">
        <v>4999</v>
      </c>
      <c r="G46" s="11" t="s">
        <v>9978</v>
      </c>
      <c r="H46" s="11" t="s">
        <v>5000</v>
      </c>
      <c r="I46" s="11" t="s">
        <v>10032</v>
      </c>
      <c r="J46" s="11" t="s">
        <v>9979</v>
      </c>
      <c r="K46" s="11" t="s">
        <v>9980</v>
      </c>
    </row>
    <row r="47" spans="1:11" x14ac:dyDescent="0.2">
      <c r="A47" s="10" t="s">
        <v>1464</v>
      </c>
      <c r="B47" s="10" t="s">
        <v>10106</v>
      </c>
      <c r="C47" s="11" t="s">
        <v>7514</v>
      </c>
      <c r="D47" s="11" t="s">
        <v>9976</v>
      </c>
      <c r="E47" s="11" t="s">
        <v>9982</v>
      </c>
      <c r="F47" s="11" t="s">
        <v>9984</v>
      </c>
      <c r="G47" s="11" t="s">
        <v>9978</v>
      </c>
      <c r="H47" s="11" t="s">
        <v>5000</v>
      </c>
      <c r="I47" s="11" t="s">
        <v>10033</v>
      </c>
      <c r="J47" s="11" t="s">
        <v>9979</v>
      </c>
      <c r="K47" s="11" t="s">
        <v>9980</v>
      </c>
    </row>
    <row r="48" spans="1:11" x14ac:dyDescent="0.2">
      <c r="A48" s="12" t="s">
        <v>1465</v>
      </c>
      <c r="B48" s="12" t="s">
        <v>10107</v>
      </c>
      <c r="C48" s="13" t="s">
        <v>7514</v>
      </c>
      <c r="D48" s="13" t="s">
        <v>9976</v>
      </c>
      <c r="E48" s="13" t="s">
        <v>9982</v>
      </c>
      <c r="F48" s="13" t="s">
        <v>9984</v>
      </c>
      <c r="G48" s="13" t="s">
        <v>9978</v>
      </c>
      <c r="H48" s="13" t="s">
        <v>5000</v>
      </c>
      <c r="I48" s="13" t="s">
        <v>10034</v>
      </c>
      <c r="J48" s="13" t="s">
        <v>9979</v>
      </c>
      <c r="K48" s="13" t="s">
        <v>9980</v>
      </c>
    </row>
    <row r="49" spans="1:11" x14ac:dyDescent="0.2">
      <c r="A49" s="10" t="s">
        <v>1466</v>
      </c>
      <c r="B49" s="10" t="s">
        <v>10108</v>
      </c>
      <c r="C49" s="11" t="s">
        <v>7514</v>
      </c>
      <c r="D49" s="11" t="s">
        <v>9976</v>
      </c>
      <c r="E49" s="11" t="s">
        <v>9982</v>
      </c>
      <c r="F49" s="11" t="s">
        <v>9984</v>
      </c>
      <c r="G49" s="11" t="s">
        <v>9978</v>
      </c>
      <c r="H49" s="11" t="s">
        <v>5000</v>
      </c>
      <c r="I49" s="11" t="s">
        <v>10035</v>
      </c>
      <c r="J49" s="11" t="s">
        <v>9979</v>
      </c>
      <c r="K49" s="11" t="s">
        <v>9980</v>
      </c>
    </row>
    <row r="50" spans="1:11" x14ac:dyDescent="0.2">
      <c r="A50" s="12" t="s">
        <v>1467</v>
      </c>
      <c r="B50" s="12" t="s">
        <v>10109</v>
      </c>
      <c r="C50" s="13" t="s">
        <v>7514</v>
      </c>
      <c r="D50" s="13" t="s">
        <v>9976</v>
      </c>
      <c r="E50" s="13" t="s">
        <v>9982</v>
      </c>
      <c r="F50" s="13" t="s">
        <v>9984</v>
      </c>
      <c r="G50" s="13" t="s">
        <v>9978</v>
      </c>
      <c r="H50" s="13" t="s">
        <v>5000</v>
      </c>
      <c r="I50" s="13" t="s">
        <v>10036</v>
      </c>
      <c r="J50" s="13" t="s">
        <v>9979</v>
      </c>
      <c r="K50" s="13" t="s">
        <v>9980</v>
      </c>
    </row>
    <row r="51" spans="1:11" x14ac:dyDescent="0.2">
      <c r="A51" s="10" t="s">
        <v>1469</v>
      </c>
      <c r="B51" s="10" t="s">
        <v>10110</v>
      </c>
      <c r="C51" s="11" t="s">
        <v>7514</v>
      </c>
      <c r="D51" s="11" t="s">
        <v>9983</v>
      </c>
      <c r="E51" s="11" t="s">
        <v>9981</v>
      </c>
      <c r="F51" s="11" t="s">
        <v>4998</v>
      </c>
      <c r="G51" s="11" t="s">
        <v>9978</v>
      </c>
      <c r="H51" s="11" t="s">
        <v>5000</v>
      </c>
      <c r="I51" s="11" t="s">
        <v>10034</v>
      </c>
      <c r="J51" s="11" t="s">
        <v>9987</v>
      </c>
      <c r="K51" s="11" t="s">
        <v>9980</v>
      </c>
    </row>
    <row r="52" spans="1:11" x14ac:dyDescent="0.2">
      <c r="A52" s="12" t="s">
        <v>1470</v>
      </c>
      <c r="B52" s="12" t="s">
        <v>10111</v>
      </c>
      <c r="C52" s="13" t="s">
        <v>7514</v>
      </c>
      <c r="D52" s="13" t="s">
        <v>9983</v>
      </c>
      <c r="E52" s="13" t="s">
        <v>9981</v>
      </c>
      <c r="F52" s="13" t="s">
        <v>4999</v>
      </c>
      <c r="G52" s="13" t="s">
        <v>9978</v>
      </c>
      <c r="H52" s="13" t="s">
        <v>5000</v>
      </c>
      <c r="I52" s="13" t="s">
        <v>10035</v>
      </c>
      <c r="J52" s="13" t="s">
        <v>9979</v>
      </c>
      <c r="K52" s="13" t="s">
        <v>9980</v>
      </c>
    </row>
    <row r="53" spans="1:11" x14ac:dyDescent="0.2">
      <c r="A53" s="10" t="s">
        <v>10344</v>
      </c>
      <c r="B53" s="10" t="s">
        <v>10345</v>
      </c>
      <c r="C53" s="11" t="s">
        <v>7514</v>
      </c>
      <c r="D53" s="11" t="s">
        <v>9983</v>
      </c>
      <c r="E53" s="11" t="s">
        <v>9981</v>
      </c>
      <c r="F53" s="11" t="s">
        <v>4999</v>
      </c>
      <c r="G53" s="11" t="s">
        <v>10346</v>
      </c>
      <c r="H53" s="11" t="s">
        <v>5000</v>
      </c>
      <c r="I53" s="11" t="s">
        <v>10037</v>
      </c>
      <c r="J53" s="11" t="s">
        <v>9979</v>
      </c>
      <c r="K53" s="11" t="s">
        <v>9980</v>
      </c>
    </row>
    <row r="54" spans="1:11" x14ac:dyDescent="0.2">
      <c r="A54" s="12" t="s">
        <v>1471</v>
      </c>
      <c r="B54" s="12" t="s">
        <v>10112</v>
      </c>
      <c r="C54" s="13" t="s">
        <v>7514</v>
      </c>
      <c r="D54" s="13" t="s">
        <v>9983</v>
      </c>
      <c r="E54" s="13" t="s">
        <v>9981</v>
      </c>
      <c r="F54" s="13" t="s">
        <v>4999</v>
      </c>
      <c r="G54" s="13" t="s">
        <v>9978</v>
      </c>
      <c r="H54" s="13" t="s">
        <v>5000</v>
      </c>
      <c r="I54" s="13" t="s">
        <v>10037</v>
      </c>
      <c r="J54" s="13" t="s">
        <v>9979</v>
      </c>
      <c r="K54" s="13" t="s">
        <v>9980</v>
      </c>
    </row>
    <row r="55" spans="1:11" x14ac:dyDescent="0.2">
      <c r="A55" s="10" t="s">
        <v>1472</v>
      </c>
      <c r="B55" s="10" t="s">
        <v>10113</v>
      </c>
      <c r="C55" s="11" t="s">
        <v>7514</v>
      </c>
      <c r="D55" s="11" t="s">
        <v>9983</v>
      </c>
      <c r="E55" s="11" t="s">
        <v>9981</v>
      </c>
      <c r="F55" s="11" t="s">
        <v>4997</v>
      </c>
      <c r="G55" s="11" t="s">
        <v>9978</v>
      </c>
      <c r="H55" s="11" t="s">
        <v>5000</v>
      </c>
      <c r="I55" s="11" t="s">
        <v>10038</v>
      </c>
      <c r="J55" s="11" t="s">
        <v>9979</v>
      </c>
      <c r="K55" s="11" t="s">
        <v>9980</v>
      </c>
    </row>
    <row r="56" spans="1:11" x14ac:dyDescent="0.2">
      <c r="A56" s="12" t="s">
        <v>1494</v>
      </c>
      <c r="B56" s="12" t="s">
        <v>10114</v>
      </c>
      <c r="C56" s="13" t="s">
        <v>7514</v>
      </c>
      <c r="D56" s="13" t="s">
        <v>9983</v>
      </c>
      <c r="E56" s="13" t="s">
        <v>9981</v>
      </c>
      <c r="F56" s="13" t="s">
        <v>4999</v>
      </c>
      <c r="G56" s="13" t="s">
        <v>9978</v>
      </c>
      <c r="H56" s="13" t="s">
        <v>5000</v>
      </c>
      <c r="I56" s="13" t="s">
        <v>10040</v>
      </c>
      <c r="J56" s="13" t="s">
        <v>9979</v>
      </c>
      <c r="K56" s="13" t="s">
        <v>9980</v>
      </c>
    </row>
    <row r="57" spans="1:11" x14ac:dyDescent="0.2">
      <c r="A57" s="9" t="s">
        <v>9870</v>
      </c>
      <c r="B57" s="81"/>
      <c r="C57" s="81"/>
      <c r="D57" s="81"/>
      <c r="E57" s="81"/>
      <c r="F57" s="81"/>
      <c r="G57" s="81"/>
      <c r="H57" s="81"/>
      <c r="I57" s="13"/>
      <c r="J57" s="81"/>
      <c r="K57" s="81"/>
    </row>
    <row r="58" spans="1:11" x14ac:dyDescent="0.2">
      <c r="A58" s="10" t="s">
        <v>2027</v>
      </c>
      <c r="B58" s="10" t="s">
        <v>10115</v>
      </c>
      <c r="C58" s="11" t="s">
        <v>7514</v>
      </c>
      <c r="D58" s="11" t="s">
        <v>9983</v>
      </c>
      <c r="E58" s="11" t="s">
        <v>9981</v>
      </c>
      <c r="F58" s="11" t="s">
        <v>9984</v>
      </c>
      <c r="G58" s="11" t="s">
        <v>9978</v>
      </c>
      <c r="H58" s="11" t="s">
        <v>9988</v>
      </c>
      <c r="I58" s="11" t="s">
        <v>10041</v>
      </c>
      <c r="J58" s="11" t="s">
        <v>9979</v>
      </c>
      <c r="K58" s="11" t="s">
        <v>9980</v>
      </c>
    </row>
    <row r="59" spans="1:11" x14ac:dyDescent="0.2">
      <c r="A59" s="12" t="s">
        <v>2028</v>
      </c>
      <c r="B59" s="12" t="s">
        <v>10116</v>
      </c>
      <c r="C59" s="13" t="s">
        <v>7514</v>
      </c>
      <c r="D59" s="13" t="s">
        <v>9983</v>
      </c>
      <c r="E59" s="13" t="s">
        <v>9981</v>
      </c>
      <c r="F59" s="13" t="s">
        <v>9984</v>
      </c>
      <c r="G59" s="13" t="s">
        <v>9978</v>
      </c>
      <c r="H59" s="13" t="s">
        <v>9988</v>
      </c>
      <c r="I59" s="13" t="s">
        <v>10042</v>
      </c>
      <c r="J59" s="13" t="s">
        <v>9979</v>
      </c>
      <c r="K59" s="13" t="s">
        <v>9980</v>
      </c>
    </row>
    <row r="60" spans="1:11" x14ac:dyDescent="0.2">
      <c r="A60" s="10" t="s">
        <v>2029</v>
      </c>
      <c r="B60" s="10" t="s">
        <v>10117</v>
      </c>
      <c r="C60" s="11" t="s">
        <v>7514</v>
      </c>
      <c r="D60" s="11" t="s">
        <v>9983</v>
      </c>
      <c r="E60" s="11" t="s">
        <v>9981</v>
      </c>
      <c r="F60" s="11" t="s">
        <v>9984</v>
      </c>
      <c r="G60" s="11" t="s">
        <v>9978</v>
      </c>
      <c r="H60" s="11" t="s">
        <v>9988</v>
      </c>
      <c r="I60" s="11" t="s">
        <v>10043</v>
      </c>
      <c r="J60" s="11" t="s">
        <v>9979</v>
      </c>
      <c r="K60" s="11" t="s">
        <v>9980</v>
      </c>
    </row>
    <row r="61" spans="1:11" x14ac:dyDescent="0.2">
      <c r="A61" s="9" t="s">
        <v>9900</v>
      </c>
      <c r="B61" s="81"/>
      <c r="C61" s="81"/>
      <c r="D61" s="81"/>
      <c r="E61" s="81"/>
      <c r="F61" s="81"/>
      <c r="G61" s="81"/>
      <c r="H61" s="81"/>
      <c r="I61" s="13"/>
      <c r="J61" s="81"/>
      <c r="K61" s="81"/>
    </row>
    <row r="62" spans="1:11" x14ac:dyDescent="0.2">
      <c r="A62" s="12" t="s">
        <v>1301</v>
      </c>
      <c r="B62" s="12" t="s">
        <v>10118</v>
      </c>
      <c r="C62" s="13" t="s">
        <v>9697</v>
      </c>
      <c r="D62" s="13" t="s">
        <v>9989</v>
      </c>
      <c r="E62" s="13" t="s">
        <v>9977</v>
      </c>
      <c r="F62" s="13" t="s">
        <v>4997</v>
      </c>
      <c r="G62" s="13" t="s">
        <v>9990</v>
      </c>
      <c r="H62" s="13" t="s">
        <v>5000</v>
      </c>
      <c r="I62" s="13" t="s">
        <v>10044</v>
      </c>
      <c r="J62" s="13" t="s">
        <v>9979</v>
      </c>
      <c r="K62" s="13" t="s">
        <v>9980</v>
      </c>
    </row>
    <row r="63" spans="1:11" x14ac:dyDescent="0.2">
      <c r="A63" s="10" t="s">
        <v>1302</v>
      </c>
      <c r="B63" s="10" t="s">
        <v>10119</v>
      </c>
      <c r="C63" s="11" t="s">
        <v>9697</v>
      </c>
      <c r="D63" s="11" t="s">
        <v>9989</v>
      </c>
      <c r="E63" s="11" t="s">
        <v>9977</v>
      </c>
      <c r="F63" s="11" t="s">
        <v>4997</v>
      </c>
      <c r="G63" s="11" t="s">
        <v>9990</v>
      </c>
      <c r="H63" s="11" t="s">
        <v>5000</v>
      </c>
      <c r="I63" s="11" t="s">
        <v>10045</v>
      </c>
      <c r="J63" s="11" t="s">
        <v>9979</v>
      </c>
      <c r="K63" s="11" t="s">
        <v>9980</v>
      </c>
    </row>
    <row r="64" spans="1:11" x14ac:dyDescent="0.2">
      <c r="A64" s="12" t="s">
        <v>1303</v>
      </c>
      <c r="B64" s="12" t="s">
        <v>10120</v>
      </c>
      <c r="C64" s="13" t="s">
        <v>9697</v>
      </c>
      <c r="D64" s="13" t="s">
        <v>9989</v>
      </c>
      <c r="E64" s="13" t="s">
        <v>9977</v>
      </c>
      <c r="F64" s="13" t="s">
        <v>4997</v>
      </c>
      <c r="G64" s="13" t="s">
        <v>9990</v>
      </c>
      <c r="H64" s="13" t="s">
        <v>5000</v>
      </c>
      <c r="I64" s="13" t="s">
        <v>10034</v>
      </c>
      <c r="J64" s="13" t="s">
        <v>9979</v>
      </c>
      <c r="K64" s="13" t="s">
        <v>9980</v>
      </c>
    </row>
    <row r="65" spans="1:11" x14ac:dyDescent="0.2">
      <c r="A65" s="10" t="s">
        <v>1391</v>
      </c>
      <c r="B65" s="10" t="s">
        <v>10121</v>
      </c>
      <c r="C65" s="11" t="s">
        <v>7514</v>
      </c>
      <c r="D65" s="11" t="s">
        <v>9989</v>
      </c>
      <c r="E65" s="11" t="s">
        <v>9982</v>
      </c>
      <c r="F65" s="11" t="s">
        <v>4999</v>
      </c>
      <c r="G65" s="11" t="s">
        <v>9990</v>
      </c>
      <c r="H65" s="11" t="s">
        <v>5000</v>
      </c>
      <c r="I65" s="11" t="s">
        <v>10034</v>
      </c>
      <c r="J65" s="11" t="s">
        <v>9979</v>
      </c>
      <c r="K65" s="11" t="s">
        <v>9980</v>
      </c>
    </row>
    <row r="66" spans="1:11" x14ac:dyDescent="0.2">
      <c r="A66" s="12" t="s">
        <v>1392</v>
      </c>
      <c r="B66" s="12" t="s">
        <v>10122</v>
      </c>
      <c r="C66" s="13" t="s">
        <v>7514</v>
      </c>
      <c r="D66" s="13" t="s">
        <v>9989</v>
      </c>
      <c r="E66" s="13" t="s">
        <v>9982</v>
      </c>
      <c r="F66" s="13" t="s">
        <v>4999</v>
      </c>
      <c r="G66" s="13" t="s">
        <v>9990</v>
      </c>
      <c r="H66" s="13" t="s">
        <v>5000</v>
      </c>
      <c r="I66" s="13" t="s">
        <v>10044</v>
      </c>
      <c r="J66" s="13" t="s">
        <v>9979</v>
      </c>
      <c r="K66" s="13" t="s">
        <v>9980</v>
      </c>
    </row>
    <row r="67" spans="1:11" x14ac:dyDescent="0.2">
      <c r="A67" s="10" t="s">
        <v>1393</v>
      </c>
      <c r="B67" s="10" t="s">
        <v>10123</v>
      </c>
      <c r="C67" s="11" t="s">
        <v>7514</v>
      </c>
      <c r="D67" s="11" t="s">
        <v>9989</v>
      </c>
      <c r="E67" s="11" t="s">
        <v>9982</v>
      </c>
      <c r="F67" s="11" t="s">
        <v>4999</v>
      </c>
      <c r="G67" s="11" t="s">
        <v>9990</v>
      </c>
      <c r="H67" s="11" t="s">
        <v>5000</v>
      </c>
      <c r="I67" s="11" t="s">
        <v>10045</v>
      </c>
      <c r="J67" s="11" t="s">
        <v>9979</v>
      </c>
      <c r="K67" s="11" t="s">
        <v>9980</v>
      </c>
    </row>
    <row r="68" spans="1:11" x14ac:dyDescent="0.2">
      <c r="A68" s="12" t="s">
        <v>1421</v>
      </c>
      <c r="B68" s="12" t="s">
        <v>10124</v>
      </c>
      <c r="C68" s="13" t="s">
        <v>7514</v>
      </c>
      <c r="D68" s="13" t="s">
        <v>9989</v>
      </c>
      <c r="E68" s="13" t="s">
        <v>9981</v>
      </c>
      <c r="F68" s="13" t="s">
        <v>4999</v>
      </c>
      <c r="G68" s="13" t="s">
        <v>9990</v>
      </c>
      <c r="H68" s="13" t="s">
        <v>5000</v>
      </c>
      <c r="I68" s="13" t="s">
        <v>10044</v>
      </c>
      <c r="J68" s="13" t="s">
        <v>9979</v>
      </c>
      <c r="K68" s="13" t="s">
        <v>9980</v>
      </c>
    </row>
    <row r="69" spans="1:11" x14ac:dyDescent="0.2">
      <c r="A69" s="10" t="s">
        <v>1422</v>
      </c>
      <c r="B69" s="10" t="s">
        <v>10125</v>
      </c>
      <c r="C69" s="11" t="s">
        <v>7514</v>
      </c>
      <c r="D69" s="11" t="s">
        <v>9989</v>
      </c>
      <c r="E69" s="11" t="s">
        <v>9981</v>
      </c>
      <c r="F69" s="11" t="s">
        <v>4999</v>
      </c>
      <c r="G69" s="11" t="s">
        <v>9990</v>
      </c>
      <c r="H69" s="11" t="s">
        <v>5000</v>
      </c>
      <c r="I69" s="11" t="s">
        <v>10034</v>
      </c>
      <c r="J69" s="11" t="s">
        <v>9979</v>
      </c>
      <c r="K69" s="11" t="s">
        <v>9980</v>
      </c>
    </row>
    <row r="70" spans="1:11" x14ac:dyDescent="0.2">
      <c r="A70" s="12" t="s">
        <v>1390</v>
      </c>
      <c r="B70" s="12" t="s">
        <v>10126</v>
      </c>
      <c r="C70" s="13" t="s">
        <v>7514</v>
      </c>
      <c r="D70" s="13" t="s">
        <v>9989</v>
      </c>
      <c r="E70" s="13" t="s">
        <v>9982</v>
      </c>
      <c r="F70" s="13" t="s">
        <v>4999</v>
      </c>
      <c r="G70" s="13" t="s">
        <v>9990</v>
      </c>
      <c r="H70" s="13" t="s">
        <v>5000</v>
      </c>
      <c r="I70" s="13" t="s">
        <v>10046</v>
      </c>
      <c r="J70" s="13" t="s">
        <v>9979</v>
      </c>
      <c r="K70" s="13" t="s">
        <v>9980</v>
      </c>
    </row>
    <row r="71" spans="1:11" x14ac:dyDescent="0.2">
      <c r="A71" s="10" t="s">
        <v>1423</v>
      </c>
      <c r="B71" s="10" t="s">
        <v>10127</v>
      </c>
      <c r="C71" s="11" t="s">
        <v>7514</v>
      </c>
      <c r="D71" s="11" t="s">
        <v>9989</v>
      </c>
      <c r="E71" s="11" t="s">
        <v>9981</v>
      </c>
      <c r="F71" s="11" t="s">
        <v>4999</v>
      </c>
      <c r="G71" s="11" t="s">
        <v>9990</v>
      </c>
      <c r="H71" s="11" t="s">
        <v>5000</v>
      </c>
      <c r="I71" s="11" t="s">
        <v>10047</v>
      </c>
      <c r="J71" s="11" t="s">
        <v>9979</v>
      </c>
      <c r="K71" s="11" t="s">
        <v>9980</v>
      </c>
    </row>
    <row r="72" spans="1:11" x14ac:dyDescent="0.2">
      <c r="A72" s="12" t="s">
        <v>10071</v>
      </c>
      <c r="B72" s="12" t="s">
        <v>10072</v>
      </c>
      <c r="C72" s="13" t="s">
        <v>7514</v>
      </c>
      <c r="D72" s="13" t="s">
        <v>9989</v>
      </c>
      <c r="E72" s="13" t="s">
        <v>9982</v>
      </c>
      <c r="F72" s="13" t="s">
        <v>4999</v>
      </c>
      <c r="G72" s="13" t="s">
        <v>9990</v>
      </c>
      <c r="H72" s="13" t="s">
        <v>5000</v>
      </c>
      <c r="I72" s="13" t="s">
        <v>10038</v>
      </c>
      <c r="J72" s="13" t="s">
        <v>9979</v>
      </c>
      <c r="K72" s="13" t="s">
        <v>9980</v>
      </c>
    </row>
    <row r="73" spans="1:11" x14ac:dyDescent="0.2">
      <c r="A73" s="9" t="s">
        <v>9899</v>
      </c>
      <c r="B73" s="81"/>
      <c r="C73" s="81"/>
      <c r="D73" s="81"/>
      <c r="E73" s="81"/>
      <c r="F73" s="81"/>
      <c r="G73" s="81"/>
      <c r="H73" s="81"/>
      <c r="I73" s="81"/>
      <c r="J73" s="81"/>
      <c r="K73" s="81"/>
    </row>
    <row r="74" spans="1:11" x14ac:dyDescent="0.2">
      <c r="A74" s="10" t="s">
        <v>1304</v>
      </c>
      <c r="B74" s="10" t="s">
        <v>10128</v>
      </c>
      <c r="C74" s="11" t="s">
        <v>9697</v>
      </c>
      <c r="D74" s="11" t="s">
        <v>9989</v>
      </c>
      <c r="E74" s="11" t="s">
        <v>9977</v>
      </c>
      <c r="F74" s="11" t="s">
        <v>4997</v>
      </c>
      <c r="G74" s="11" t="s">
        <v>9990</v>
      </c>
      <c r="H74" s="11" t="s">
        <v>5000</v>
      </c>
      <c r="I74" s="11" t="s">
        <v>10011</v>
      </c>
      <c r="J74" s="11" t="s">
        <v>9979</v>
      </c>
      <c r="K74" s="11" t="s">
        <v>9980</v>
      </c>
    </row>
    <row r="75" spans="1:11" x14ac:dyDescent="0.2">
      <c r="A75" s="10" t="s">
        <v>1419</v>
      </c>
      <c r="B75" s="10" t="s">
        <v>10129</v>
      </c>
      <c r="C75" s="11" t="s">
        <v>7514</v>
      </c>
      <c r="D75" s="11" t="s">
        <v>9989</v>
      </c>
      <c r="E75" s="11" t="s">
        <v>9981</v>
      </c>
      <c r="F75" s="11" t="s">
        <v>4999</v>
      </c>
      <c r="G75" s="11" t="s">
        <v>9990</v>
      </c>
      <c r="H75" s="11" t="s">
        <v>5000</v>
      </c>
      <c r="I75" s="11" t="s">
        <v>10048</v>
      </c>
      <c r="J75" s="11" t="s">
        <v>9979</v>
      </c>
      <c r="K75" s="11" t="s">
        <v>9980</v>
      </c>
    </row>
    <row r="76" spans="1:11" x14ac:dyDescent="0.2">
      <c r="A76" s="9" t="s">
        <v>9901</v>
      </c>
      <c r="B76" s="81"/>
      <c r="C76" s="81"/>
      <c r="D76" s="81"/>
      <c r="E76" s="81"/>
      <c r="F76" s="81"/>
      <c r="G76" s="81"/>
      <c r="H76" s="81"/>
      <c r="I76" s="81"/>
      <c r="J76" s="81"/>
      <c r="K76" s="81"/>
    </row>
    <row r="77" spans="1:11" x14ac:dyDescent="0.2">
      <c r="A77" s="10" t="s">
        <v>1417</v>
      </c>
      <c r="B77" s="10" t="s">
        <v>10130</v>
      </c>
      <c r="C77" s="11" t="s">
        <v>7514</v>
      </c>
      <c r="D77" s="11" t="s">
        <v>9989</v>
      </c>
      <c r="E77" s="11" t="s">
        <v>9981</v>
      </c>
      <c r="F77" s="11" t="s">
        <v>4999</v>
      </c>
      <c r="G77" s="11" t="s">
        <v>9990</v>
      </c>
      <c r="H77" s="11" t="s">
        <v>5000</v>
      </c>
      <c r="I77" s="11" t="s">
        <v>10049</v>
      </c>
      <c r="J77" s="11" t="s">
        <v>9979</v>
      </c>
      <c r="K77" s="11" t="s">
        <v>9980</v>
      </c>
    </row>
    <row r="78" spans="1:11" x14ac:dyDescent="0.2">
      <c r="A78" s="9" t="s">
        <v>9872</v>
      </c>
      <c r="B78" s="81"/>
      <c r="C78" s="81"/>
      <c r="D78" s="81"/>
      <c r="E78" s="81"/>
      <c r="F78" s="81"/>
      <c r="G78" s="81"/>
      <c r="H78" s="81"/>
      <c r="I78" s="81"/>
      <c r="J78" s="81"/>
      <c r="K78" s="81"/>
    </row>
    <row r="79" spans="1:11" x14ac:dyDescent="0.2">
      <c r="A79" s="10" t="s">
        <v>1311</v>
      </c>
      <c r="B79" s="10" t="s">
        <v>10131</v>
      </c>
      <c r="C79" s="11" t="s">
        <v>7514</v>
      </c>
      <c r="D79" s="11" t="s">
        <v>9989</v>
      </c>
      <c r="E79" s="11" t="s">
        <v>9981</v>
      </c>
      <c r="F79" s="11" t="s">
        <v>4999</v>
      </c>
      <c r="G79" s="11" t="s">
        <v>9990</v>
      </c>
      <c r="H79" s="11" t="s">
        <v>5000</v>
      </c>
      <c r="I79" s="11" t="s">
        <v>10011</v>
      </c>
      <c r="J79" s="11" t="s">
        <v>9979</v>
      </c>
      <c r="K79" s="11" t="s">
        <v>9980</v>
      </c>
    </row>
    <row r="80" spans="1:11" x14ac:dyDescent="0.2">
      <c r="A80" s="12" t="s">
        <v>1313</v>
      </c>
      <c r="B80" s="12" t="s">
        <v>10132</v>
      </c>
      <c r="C80" s="13" t="s">
        <v>7514</v>
      </c>
      <c r="D80" s="13" t="s">
        <v>9989</v>
      </c>
      <c r="E80" s="13" t="s">
        <v>9981</v>
      </c>
      <c r="F80" s="13" t="s">
        <v>4999</v>
      </c>
      <c r="G80" s="13" t="s">
        <v>9990</v>
      </c>
      <c r="H80" s="13" t="s">
        <v>5000</v>
      </c>
      <c r="I80" s="13" t="s">
        <v>10048</v>
      </c>
      <c r="J80" s="13" t="s">
        <v>9979</v>
      </c>
      <c r="K80" s="13" t="s">
        <v>9980</v>
      </c>
    </row>
    <row r="81" spans="1:11" x14ac:dyDescent="0.2">
      <c r="A81" s="10" t="s">
        <v>1320</v>
      </c>
      <c r="B81" s="10" t="s">
        <v>10133</v>
      </c>
      <c r="C81" s="11" t="s">
        <v>7775</v>
      </c>
      <c r="D81" s="11" t="s">
        <v>9989</v>
      </c>
      <c r="E81" s="11" t="s">
        <v>9977</v>
      </c>
      <c r="F81" s="11" t="s">
        <v>4999</v>
      </c>
      <c r="G81" s="11" t="s">
        <v>9990</v>
      </c>
      <c r="H81" s="11" t="s">
        <v>5000</v>
      </c>
      <c r="I81" s="11" t="s">
        <v>10024</v>
      </c>
      <c r="J81" s="11" t="s">
        <v>9979</v>
      </c>
      <c r="K81" s="11" t="s">
        <v>9980</v>
      </c>
    </row>
    <row r="82" spans="1:11" x14ac:dyDescent="0.2">
      <c r="A82" s="12" t="s">
        <v>1321</v>
      </c>
      <c r="B82" s="12" t="s">
        <v>10134</v>
      </c>
      <c r="C82" s="13" t="s">
        <v>7775</v>
      </c>
      <c r="D82" s="13" t="s">
        <v>9989</v>
      </c>
      <c r="E82" s="13" t="s">
        <v>9977</v>
      </c>
      <c r="F82" s="13" t="s">
        <v>4999</v>
      </c>
      <c r="G82" s="13" t="s">
        <v>9990</v>
      </c>
      <c r="H82" s="13" t="s">
        <v>5000</v>
      </c>
      <c r="I82" s="13" t="s">
        <v>10024</v>
      </c>
      <c r="J82" s="13" t="s">
        <v>9979</v>
      </c>
      <c r="K82" s="13" t="s">
        <v>9980</v>
      </c>
    </row>
    <row r="83" spans="1:11" x14ac:dyDescent="0.2">
      <c r="A83" s="10" t="s">
        <v>1332</v>
      </c>
      <c r="B83" s="10" t="s">
        <v>10135</v>
      </c>
      <c r="C83" s="11" t="s">
        <v>7775</v>
      </c>
      <c r="D83" s="11" t="s">
        <v>9989</v>
      </c>
      <c r="E83" s="11" t="s">
        <v>9977</v>
      </c>
      <c r="F83" s="11" t="s">
        <v>4999</v>
      </c>
      <c r="G83" s="11" t="s">
        <v>9990</v>
      </c>
      <c r="H83" s="11" t="s">
        <v>5000</v>
      </c>
      <c r="I83" s="11" t="s">
        <v>10011</v>
      </c>
      <c r="J83" s="11" t="s">
        <v>9979</v>
      </c>
      <c r="K83" s="11" t="s">
        <v>9980</v>
      </c>
    </row>
    <row r="84" spans="1:11" x14ac:dyDescent="0.2">
      <c r="A84" s="12" t="s">
        <v>1333</v>
      </c>
      <c r="B84" s="12" t="s">
        <v>10136</v>
      </c>
      <c r="C84" s="13" t="s">
        <v>7775</v>
      </c>
      <c r="D84" s="13" t="s">
        <v>9989</v>
      </c>
      <c r="E84" s="13" t="s">
        <v>9977</v>
      </c>
      <c r="F84" s="13" t="s">
        <v>4999</v>
      </c>
      <c r="G84" s="13" t="s">
        <v>9990</v>
      </c>
      <c r="H84" s="13" t="s">
        <v>5000</v>
      </c>
      <c r="I84" s="13" t="s">
        <v>10011</v>
      </c>
      <c r="J84" s="13" t="s">
        <v>9979</v>
      </c>
      <c r="K84" s="13" t="s">
        <v>9980</v>
      </c>
    </row>
    <row r="85" spans="1:11" x14ac:dyDescent="0.2">
      <c r="A85" s="10" t="s">
        <v>1334</v>
      </c>
      <c r="B85" s="10" t="s">
        <v>10137</v>
      </c>
      <c r="C85" s="11" t="s">
        <v>7775</v>
      </c>
      <c r="D85" s="11" t="s">
        <v>9989</v>
      </c>
      <c r="E85" s="11" t="s">
        <v>9977</v>
      </c>
      <c r="F85" s="11" t="s">
        <v>4999</v>
      </c>
      <c r="G85" s="11" t="s">
        <v>9990</v>
      </c>
      <c r="H85" s="11" t="s">
        <v>5000</v>
      </c>
      <c r="I85" s="11" t="s">
        <v>10050</v>
      </c>
      <c r="J85" s="11" t="s">
        <v>9979</v>
      </c>
      <c r="K85" s="11" t="s">
        <v>9980</v>
      </c>
    </row>
    <row r="86" spans="1:11" x14ac:dyDescent="0.2">
      <c r="A86" s="12" t="s">
        <v>1335</v>
      </c>
      <c r="B86" s="12" t="s">
        <v>10138</v>
      </c>
      <c r="C86" s="13" t="s">
        <v>7775</v>
      </c>
      <c r="D86" s="13" t="s">
        <v>9989</v>
      </c>
      <c r="E86" s="13" t="s">
        <v>9977</v>
      </c>
      <c r="F86" s="13" t="s">
        <v>4999</v>
      </c>
      <c r="G86" s="13" t="s">
        <v>9990</v>
      </c>
      <c r="H86" s="13" t="s">
        <v>5000</v>
      </c>
      <c r="I86" s="13" t="s">
        <v>10050</v>
      </c>
      <c r="J86" s="13" t="s">
        <v>9979</v>
      </c>
      <c r="K86" s="13" t="s">
        <v>9980</v>
      </c>
    </row>
    <row r="87" spans="1:11" x14ac:dyDescent="0.2">
      <c r="A87" s="10" t="s">
        <v>1338</v>
      </c>
      <c r="B87" s="10" t="s">
        <v>10139</v>
      </c>
      <c r="C87" s="11" t="s">
        <v>7775</v>
      </c>
      <c r="D87" s="11" t="s">
        <v>9989</v>
      </c>
      <c r="E87" s="11" t="s">
        <v>9977</v>
      </c>
      <c r="F87" s="11" t="s">
        <v>4999</v>
      </c>
      <c r="G87" s="11" t="s">
        <v>9990</v>
      </c>
      <c r="H87" s="11" t="s">
        <v>5000</v>
      </c>
      <c r="I87" s="11" t="s">
        <v>10048</v>
      </c>
      <c r="J87" s="11" t="s">
        <v>9979</v>
      </c>
      <c r="K87" s="11" t="s">
        <v>9980</v>
      </c>
    </row>
    <row r="88" spans="1:11" x14ac:dyDescent="0.2">
      <c r="A88" s="12" t="s">
        <v>1339</v>
      </c>
      <c r="B88" s="12" t="s">
        <v>10140</v>
      </c>
      <c r="C88" s="13" t="s">
        <v>7775</v>
      </c>
      <c r="D88" s="13" t="s">
        <v>9989</v>
      </c>
      <c r="E88" s="13" t="s">
        <v>9977</v>
      </c>
      <c r="F88" s="13" t="s">
        <v>4999</v>
      </c>
      <c r="G88" s="13" t="s">
        <v>9990</v>
      </c>
      <c r="H88" s="13" t="s">
        <v>5000</v>
      </c>
      <c r="I88" s="13" t="s">
        <v>10048</v>
      </c>
      <c r="J88" s="13" t="s">
        <v>9979</v>
      </c>
      <c r="K88" s="13" t="s">
        <v>9980</v>
      </c>
    </row>
    <row r="89" spans="1:11" x14ac:dyDescent="0.2">
      <c r="A89" s="10" t="s">
        <v>10347</v>
      </c>
      <c r="B89" s="10" t="s">
        <v>10348</v>
      </c>
      <c r="C89" s="11" t="s">
        <v>8668</v>
      </c>
      <c r="D89" s="11" t="s">
        <v>9989</v>
      </c>
      <c r="E89" s="11" t="s">
        <v>9977</v>
      </c>
      <c r="F89" s="11" t="s">
        <v>4999</v>
      </c>
      <c r="G89" s="11" t="s">
        <v>10349</v>
      </c>
      <c r="H89" s="11" t="s">
        <v>5000</v>
      </c>
      <c r="I89" s="11" t="s">
        <v>10048</v>
      </c>
      <c r="J89" s="11" t="s">
        <v>9979</v>
      </c>
      <c r="K89" s="11" t="s">
        <v>9980</v>
      </c>
    </row>
    <row r="90" spans="1:11" x14ac:dyDescent="0.2">
      <c r="A90" s="12" t="s">
        <v>1347</v>
      </c>
      <c r="B90" s="12" t="s">
        <v>10141</v>
      </c>
      <c r="C90" s="13" t="s">
        <v>7775</v>
      </c>
      <c r="D90" s="13" t="s">
        <v>9989</v>
      </c>
      <c r="E90" s="13" t="s">
        <v>9982</v>
      </c>
      <c r="F90" s="13" t="s">
        <v>4999</v>
      </c>
      <c r="G90" s="13" t="s">
        <v>9990</v>
      </c>
      <c r="H90" s="13" t="s">
        <v>5000</v>
      </c>
      <c r="I90" s="13" t="s">
        <v>10011</v>
      </c>
      <c r="J90" s="13" t="s">
        <v>9979</v>
      </c>
      <c r="K90" s="13" t="s">
        <v>9980</v>
      </c>
    </row>
    <row r="91" spans="1:11" x14ac:dyDescent="0.2">
      <c r="A91" s="10" t="s">
        <v>1348</v>
      </c>
      <c r="B91" s="10" t="s">
        <v>10142</v>
      </c>
      <c r="C91" s="11" t="s">
        <v>7775</v>
      </c>
      <c r="D91" s="11" t="s">
        <v>9989</v>
      </c>
      <c r="E91" s="11" t="s">
        <v>9982</v>
      </c>
      <c r="F91" s="11" t="s">
        <v>4999</v>
      </c>
      <c r="G91" s="11" t="s">
        <v>9990</v>
      </c>
      <c r="H91" s="11" t="s">
        <v>5000</v>
      </c>
      <c r="I91" s="11" t="s">
        <v>10011</v>
      </c>
      <c r="J91" s="11" t="s">
        <v>9979</v>
      </c>
      <c r="K91" s="11" t="s">
        <v>9980</v>
      </c>
    </row>
    <row r="92" spans="1:11" x14ac:dyDescent="0.2">
      <c r="A92" s="12" t="s">
        <v>1349</v>
      </c>
      <c r="B92" s="12" t="s">
        <v>10143</v>
      </c>
      <c r="C92" s="13" t="s">
        <v>7775</v>
      </c>
      <c r="D92" s="13" t="s">
        <v>9989</v>
      </c>
      <c r="E92" s="13" t="s">
        <v>9982</v>
      </c>
      <c r="F92" s="13" t="s">
        <v>4999</v>
      </c>
      <c r="G92" s="13" t="s">
        <v>9990</v>
      </c>
      <c r="H92" s="13" t="s">
        <v>5000</v>
      </c>
      <c r="I92" s="13" t="s">
        <v>10048</v>
      </c>
      <c r="J92" s="13" t="s">
        <v>9979</v>
      </c>
      <c r="K92" s="13" t="s">
        <v>9980</v>
      </c>
    </row>
    <row r="93" spans="1:11" x14ac:dyDescent="0.2">
      <c r="A93" s="10" t="s">
        <v>1350</v>
      </c>
      <c r="B93" s="10" t="s">
        <v>10144</v>
      </c>
      <c r="C93" s="11" t="s">
        <v>7775</v>
      </c>
      <c r="D93" s="11" t="s">
        <v>9989</v>
      </c>
      <c r="E93" s="11" t="s">
        <v>9982</v>
      </c>
      <c r="F93" s="11" t="s">
        <v>4999</v>
      </c>
      <c r="G93" s="11" t="s">
        <v>9990</v>
      </c>
      <c r="H93" s="11" t="s">
        <v>5000</v>
      </c>
      <c r="I93" s="11" t="s">
        <v>10048</v>
      </c>
      <c r="J93" s="11" t="s">
        <v>9979</v>
      </c>
      <c r="K93" s="11" t="s">
        <v>9980</v>
      </c>
    </row>
    <row r="94" spans="1:11" x14ac:dyDescent="0.2">
      <c r="A94" s="12" t="s">
        <v>1361</v>
      </c>
      <c r="B94" s="12" t="s">
        <v>10145</v>
      </c>
      <c r="C94" s="13" t="s">
        <v>9590</v>
      </c>
      <c r="D94" s="13" t="s">
        <v>9989</v>
      </c>
      <c r="E94" s="13" t="s">
        <v>9991</v>
      </c>
      <c r="F94" s="13" t="s">
        <v>4999</v>
      </c>
      <c r="G94" s="13" t="s">
        <v>9990</v>
      </c>
      <c r="H94" s="13" t="s">
        <v>5000</v>
      </c>
      <c r="I94" s="13" t="s">
        <v>10011</v>
      </c>
      <c r="J94" s="13" t="s">
        <v>9979</v>
      </c>
      <c r="K94" s="13" t="s">
        <v>9980</v>
      </c>
    </row>
    <row r="95" spans="1:11" x14ac:dyDescent="0.2">
      <c r="A95" s="10" t="s">
        <v>1366</v>
      </c>
      <c r="B95" s="10" t="s">
        <v>10146</v>
      </c>
      <c r="C95" s="11" t="s">
        <v>7775</v>
      </c>
      <c r="D95" s="11" t="s">
        <v>9989</v>
      </c>
      <c r="E95" s="11" t="s">
        <v>9981</v>
      </c>
      <c r="F95" s="11" t="s">
        <v>4999</v>
      </c>
      <c r="G95" s="11" t="s">
        <v>9990</v>
      </c>
      <c r="H95" s="11" t="s">
        <v>5000</v>
      </c>
      <c r="I95" s="11" t="s">
        <v>10011</v>
      </c>
      <c r="J95" s="11" t="s">
        <v>9979</v>
      </c>
      <c r="K95" s="11" t="s">
        <v>9980</v>
      </c>
    </row>
    <row r="96" spans="1:11" x14ac:dyDescent="0.2">
      <c r="A96" s="12" t="s">
        <v>1367</v>
      </c>
      <c r="B96" s="12" t="s">
        <v>10147</v>
      </c>
      <c r="C96" s="13" t="s">
        <v>7775</v>
      </c>
      <c r="D96" s="13" t="s">
        <v>9989</v>
      </c>
      <c r="E96" s="13" t="s">
        <v>9981</v>
      </c>
      <c r="F96" s="13" t="s">
        <v>4999</v>
      </c>
      <c r="G96" s="13" t="s">
        <v>9990</v>
      </c>
      <c r="H96" s="13" t="s">
        <v>5000</v>
      </c>
      <c r="I96" s="13" t="s">
        <v>10048</v>
      </c>
      <c r="J96" s="13" t="s">
        <v>9979</v>
      </c>
      <c r="K96" s="13" t="s">
        <v>9980</v>
      </c>
    </row>
    <row r="97" spans="1:11" x14ac:dyDescent="0.2">
      <c r="A97" s="10" t="s">
        <v>1381</v>
      </c>
      <c r="B97" s="10" t="s">
        <v>10148</v>
      </c>
      <c r="C97" s="11" t="s">
        <v>9612</v>
      </c>
      <c r="D97" s="11" t="s">
        <v>9989</v>
      </c>
      <c r="E97" s="11" t="s">
        <v>9977</v>
      </c>
      <c r="F97" s="11" t="s">
        <v>4999</v>
      </c>
      <c r="G97" s="11" t="s">
        <v>9990</v>
      </c>
      <c r="H97" s="11" t="s">
        <v>5000</v>
      </c>
      <c r="I97" s="11" t="s">
        <v>10011</v>
      </c>
      <c r="J97" s="11" t="s">
        <v>9979</v>
      </c>
      <c r="K97" s="11" t="s">
        <v>9980</v>
      </c>
    </row>
    <row r="98" spans="1:11" x14ac:dyDescent="0.2">
      <c r="A98" s="12" t="s">
        <v>10350</v>
      </c>
      <c r="B98" s="12" t="s">
        <v>10351</v>
      </c>
      <c r="C98" s="13" t="s">
        <v>9612</v>
      </c>
      <c r="D98" s="13" t="s">
        <v>9989</v>
      </c>
      <c r="E98" s="13" t="s">
        <v>10352</v>
      </c>
      <c r="F98" s="13" t="s">
        <v>4999</v>
      </c>
      <c r="G98" s="13" t="s">
        <v>10349</v>
      </c>
      <c r="H98" s="13" t="s">
        <v>5000</v>
      </c>
      <c r="I98" s="13" t="s">
        <v>10062</v>
      </c>
      <c r="J98" s="13" t="s">
        <v>9979</v>
      </c>
      <c r="K98" s="13" t="s">
        <v>9980</v>
      </c>
    </row>
    <row r="99" spans="1:11" x14ac:dyDescent="0.2">
      <c r="A99" s="10" t="s">
        <v>1401</v>
      </c>
      <c r="B99" s="10" t="s">
        <v>10149</v>
      </c>
      <c r="C99" s="11" t="s">
        <v>10069</v>
      </c>
      <c r="D99" s="11" t="s">
        <v>9989</v>
      </c>
      <c r="E99" s="11" t="s">
        <v>9977</v>
      </c>
      <c r="F99" s="11" t="s">
        <v>4999</v>
      </c>
      <c r="G99" s="11" t="s">
        <v>9990</v>
      </c>
      <c r="H99" s="11" t="s">
        <v>5000</v>
      </c>
      <c r="I99" s="11" t="s">
        <v>10011</v>
      </c>
      <c r="J99" s="11" t="s">
        <v>9979</v>
      </c>
      <c r="K99" s="11" t="s">
        <v>9980</v>
      </c>
    </row>
    <row r="100" spans="1:11" x14ac:dyDescent="0.2">
      <c r="A100" s="12" t="s">
        <v>784</v>
      </c>
      <c r="B100" s="12" t="s">
        <v>10150</v>
      </c>
      <c r="C100" s="13" t="s">
        <v>7514</v>
      </c>
      <c r="D100" s="13" t="s">
        <v>9989</v>
      </c>
      <c r="E100" s="13" t="s">
        <v>9981</v>
      </c>
      <c r="F100" s="13" t="s">
        <v>4999</v>
      </c>
      <c r="G100" s="13" t="s">
        <v>9990</v>
      </c>
      <c r="H100" s="13" t="s">
        <v>9992</v>
      </c>
      <c r="I100" s="13" t="s">
        <v>10051</v>
      </c>
      <c r="J100" s="13" t="s">
        <v>9979</v>
      </c>
      <c r="K100" s="13" t="s">
        <v>9980</v>
      </c>
    </row>
    <row r="101" spans="1:11" x14ac:dyDescent="0.2">
      <c r="A101" s="10" t="s">
        <v>1408</v>
      </c>
      <c r="B101" s="10" t="s">
        <v>10151</v>
      </c>
      <c r="C101" s="11" t="s">
        <v>7514</v>
      </c>
      <c r="D101" s="11" t="s">
        <v>9989</v>
      </c>
      <c r="E101" s="11" t="s">
        <v>9981</v>
      </c>
      <c r="F101" s="11" t="s">
        <v>4999</v>
      </c>
      <c r="G101" s="11" t="s">
        <v>9990</v>
      </c>
      <c r="H101" s="11" t="s">
        <v>5000</v>
      </c>
      <c r="I101" s="11" t="s">
        <v>10011</v>
      </c>
      <c r="J101" s="11" t="s">
        <v>9979</v>
      </c>
      <c r="K101" s="11" t="s">
        <v>9980</v>
      </c>
    </row>
    <row r="102" spans="1:11" x14ac:dyDescent="0.2">
      <c r="A102" s="12" t="s">
        <v>1409</v>
      </c>
      <c r="B102" s="12" t="s">
        <v>10152</v>
      </c>
      <c r="C102" s="13" t="s">
        <v>7514</v>
      </c>
      <c r="D102" s="13" t="s">
        <v>9989</v>
      </c>
      <c r="E102" s="13" t="s">
        <v>9981</v>
      </c>
      <c r="F102" s="13" t="s">
        <v>4999</v>
      </c>
      <c r="G102" s="13" t="s">
        <v>9990</v>
      </c>
      <c r="H102" s="13" t="s">
        <v>5000</v>
      </c>
      <c r="I102" s="13" t="s">
        <v>10048</v>
      </c>
      <c r="J102" s="13" t="s">
        <v>9979</v>
      </c>
      <c r="K102" s="13" t="s">
        <v>9980</v>
      </c>
    </row>
    <row r="103" spans="1:11" x14ac:dyDescent="0.2">
      <c r="A103" s="10" t="s">
        <v>1415</v>
      </c>
      <c r="B103" s="10" t="s">
        <v>10153</v>
      </c>
      <c r="C103" s="11" t="s">
        <v>9645</v>
      </c>
      <c r="D103" s="11" t="s">
        <v>9989</v>
      </c>
      <c r="E103" s="11" t="s">
        <v>9977</v>
      </c>
      <c r="F103" s="11" t="s">
        <v>4999</v>
      </c>
      <c r="G103" s="11" t="s">
        <v>9990</v>
      </c>
      <c r="H103" s="11" t="s">
        <v>5000</v>
      </c>
      <c r="I103" s="11" t="s">
        <v>10011</v>
      </c>
      <c r="J103" s="11" t="s">
        <v>9979</v>
      </c>
      <c r="K103" s="11" t="s">
        <v>9980</v>
      </c>
    </row>
    <row r="104" spans="1:11" x14ac:dyDescent="0.2">
      <c r="A104" s="12" t="s">
        <v>1416</v>
      </c>
      <c r="B104" s="12" t="s">
        <v>10154</v>
      </c>
      <c r="C104" s="13" t="s">
        <v>7514</v>
      </c>
      <c r="D104" s="13" t="s">
        <v>9989</v>
      </c>
      <c r="E104" s="13" t="s">
        <v>9982</v>
      </c>
      <c r="F104" s="13" t="s">
        <v>4999</v>
      </c>
      <c r="G104" s="13" t="s">
        <v>9990</v>
      </c>
      <c r="H104" s="13" t="s">
        <v>5000</v>
      </c>
      <c r="I104" s="13" t="s">
        <v>10011</v>
      </c>
      <c r="J104" s="13" t="s">
        <v>9979</v>
      </c>
      <c r="K104" s="13" t="s">
        <v>9980</v>
      </c>
    </row>
    <row r="105" spans="1:11" x14ac:dyDescent="0.2">
      <c r="A105" s="10" t="s">
        <v>1455</v>
      </c>
      <c r="B105" s="10" t="s">
        <v>10155</v>
      </c>
      <c r="C105" s="11" t="s">
        <v>7514</v>
      </c>
      <c r="D105" s="11" t="s">
        <v>9989</v>
      </c>
      <c r="E105" s="11" t="s">
        <v>9981</v>
      </c>
      <c r="F105" s="11" t="s">
        <v>4997</v>
      </c>
      <c r="G105" s="11" t="s">
        <v>9990</v>
      </c>
      <c r="H105" s="11" t="s">
        <v>5000</v>
      </c>
      <c r="I105" s="11" t="s">
        <v>10052</v>
      </c>
      <c r="J105" s="11" t="s">
        <v>9979</v>
      </c>
      <c r="K105" s="11" t="s">
        <v>9980</v>
      </c>
    </row>
    <row r="106" spans="1:11" x14ac:dyDescent="0.2">
      <c r="A106" s="12" t="s">
        <v>10362</v>
      </c>
      <c r="B106" s="12" t="s">
        <v>10363</v>
      </c>
      <c r="C106" s="13" t="s">
        <v>8668</v>
      </c>
      <c r="D106" s="13" t="s">
        <v>9989</v>
      </c>
      <c r="E106" s="13" t="s">
        <v>9977</v>
      </c>
      <c r="F106" s="13" t="s">
        <v>4999</v>
      </c>
      <c r="G106" s="13" t="s">
        <v>10349</v>
      </c>
      <c r="H106" s="13" t="s">
        <v>5000</v>
      </c>
      <c r="I106" s="13" t="s">
        <v>10011</v>
      </c>
      <c r="J106" s="13" t="s">
        <v>9979</v>
      </c>
      <c r="K106" s="13" t="s">
        <v>9980</v>
      </c>
    </row>
    <row r="107" spans="1:11" x14ac:dyDescent="0.2">
      <c r="A107" s="10" t="s">
        <v>10365</v>
      </c>
      <c r="B107" s="10" t="s">
        <v>10366</v>
      </c>
      <c r="C107" s="11" t="s">
        <v>7775</v>
      </c>
      <c r="D107" s="11" t="s">
        <v>9989</v>
      </c>
      <c r="E107" s="11" t="s">
        <v>10352</v>
      </c>
      <c r="F107" s="11" t="s">
        <v>4999</v>
      </c>
      <c r="G107" s="11" t="s">
        <v>10349</v>
      </c>
      <c r="H107" s="11" t="s">
        <v>5000</v>
      </c>
      <c r="I107" s="11" t="s">
        <v>10011</v>
      </c>
      <c r="J107" s="11" t="s">
        <v>9979</v>
      </c>
      <c r="K107" s="11" t="s">
        <v>9980</v>
      </c>
    </row>
    <row r="108" spans="1:11" x14ac:dyDescent="0.2">
      <c r="A108" s="9" t="s">
        <v>9873</v>
      </c>
      <c r="B108" s="81"/>
      <c r="C108" s="81"/>
      <c r="D108" s="81"/>
      <c r="E108" s="81"/>
      <c r="F108" s="81"/>
      <c r="G108" s="81"/>
      <c r="H108" s="81"/>
      <c r="I108" s="81"/>
      <c r="J108" s="81"/>
      <c r="K108" s="81"/>
    </row>
    <row r="109" spans="1:11" x14ac:dyDescent="0.2">
      <c r="A109" s="10" t="s">
        <v>1308</v>
      </c>
      <c r="B109" s="10" t="s">
        <v>10156</v>
      </c>
      <c r="C109" s="11" t="s">
        <v>7514</v>
      </c>
      <c r="D109" s="11" t="s">
        <v>9989</v>
      </c>
      <c r="E109" s="11" t="s">
        <v>9981</v>
      </c>
      <c r="F109" s="11" t="s">
        <v>4999</v>
      </c>
      <c r="G109" s="11" t="s">
        <v>9990</v>
      </c>
      <c r="H109" s="11" t="s">
        <v>5000</v>
      </c>
      <c r="I109" s="11" t="s">
        <v>10044</v>
      </c>
      <c r="J109" s="11" t="s">
        <v>9979</v>
      </c>
      <c r="K109" s="11" t="s">
        <v>9980</v>
      </c>
    </row>
    <row r="110" spans="1:11" x14ac:dyDescent="0.2">
      <c r="A110" s="10" t="s">
        <v>1310</v>
      </c>
      <c r="B110" s="10" t="s">
        <v>10157</v>
      </c>
      <c r="C110" s="11" t="s">
        <v>7514</v>
      </c>
      <c r="D110" s="11" t="s">
        <v>9989</v>
      </c>
      <c r="E110" s="11" t="s">
        <v>9981</v>
      </c>
      <c r="F110" s="11" t="s">
        <v>4999</v>
      </c>
      <c r="G110" s="11" t="s">
        <v>9990</v>
      </c>
      <c r="H110" s="11" t="s">
        <v>5000</v>
      </c>
      <c r="I110" s="11" t="s">
        <v>10034</v>
      </c>
      <c r="J110" s="11" t="s">
        <v>9979</v>
      </c>
      <c r="K110" s="11" t="s">
        <v>9980</v>
      </c>
    </row>
    <row r="111" spans="1:11" x14ac:dyDescent="0.2">
      <c r="A111" s="12" t="s">
        <v>1322</v>
      </c>
      <c r="B111" s="12" t="s">
        <v>10158</v>
      </c>
      <c r="C111" s="13" t="s">
        <v>7775</v>
      </c>
      <c r="D111" s="13" t="s">
        <v>9989</v>
      </c>
      <c r="E111" s="13" t="s">
        <v>9977</v>
      </c>
      <c r="F111" s="13" t="s">
        <v>4999</v>
      </c>
      <c r="G111" s="13" t="s">
        <v>9990</v>
      </c>
      <c r="H111" s="13" t="s">
        <v>5000</v>
      </c>
      <c r="I111" s="13" t="s">
        <v>10044</v>
      </c>
      <c r="J111" s="13" t="s">
        <v>9979</v>
      </c>
      <c r="K111" s="13" t="s">
        <v>9980</v>
      </c>
    </row>
    <row r="112" spans="1:11" x14ac:dyDescent="0.2">
      <c r="A112" s="10" t="s">
        <v>1323</v>
      </c>
      <c r="B112" s="10" t="s">
        <v>10159</v>
      </c>
      <c r="C112" s="11" t="s">
        <v>7775</v>
      </c>
      <c r="D112" s="11" t="s">
        <v>9989</v>
      </c>
      <c r="E112" s="11" t="s">
        <v>9977</v>
      </c>
      <c r="F112" s="11" t="s">
        <v>4999</v>
      </c>
      <c r="G112" s="11" t="s">
        <v>9990</v>
      </c>
      <c r="H112" s="11" t="s">
        <v>5000</v>
      </c>
      <c r="I112" s="11" t="s">
        <v>10044</v>
      </c>
      <c r="J112" s="11" t="s">
        <v>9979</v>
      </c>
      <c r="K112" s="11" t="s">
        <v>9980</v>
      </c>
    </row>
    <row r="113" spans="1:11" x14ac:dyDescent="0.2">
      <c r="A113" s="12" t="s">
        <v>1324</v>
      </c>
      <c r="B113" s="12" t="s">
        <v>10160</v>
      </c>
      <c r="C113" s="13" t="s">
        <v>7775</v>
      </c>
      <c r="D113" s="13" t="s">
        <v>9989</v>
      </c>
      <c r="E113" s="13" t="s">
        <v>9977</v>
      </c>
      <c r="F113" s="13" t="s">
        <v>4999</v>
      </c>
      <c r="G113" s="13" t="s">
        <v>9990</v>
      </c>
      <c r="H113" s="13" t="s">
        <v>5000</v>
      </c>
      <c r="I113" s="13" t="s">
        <v>10034</v>
      </c>
      <c r="J113" s="13" t="s">
        <v>9979</v>
      </c>
      <c r="K113" s="13" t="s">
        <v>9980</v>
      </c>
    </row>
    <row r="114" spans="1:11" x14ac:dyDescent="0.2">
      <c r="A114" s="10" t="s">
        <v>1326</v>
      </c>
      <c r="B114" s="10" t="s">
        <v>10161</v>
      </c>
      <c r="C114" s="11" t="s">
        <v>7775</v>
      </c>
      <c r="D114" s="11" t="s">
        <v>9989</v>
      </c>
      <c r="E114" s="11" t="s">
        <v>9977</v>
      </c>
      <c r="F114" s="11" t="s">
        <v>4999</v>
      </c>
      <c r="G114" s="11" t="s">
        <v>9990</v>
      </c>
      <c r="H114" s="11" t="s">
        <v>5000</v>
      </c>
      <c r="I114" s="11" t="s">
        <v>10045</v>
      </c>
      <c r="J114" s="11" t="s">
        <v>9979</v>
      </c>
      <c r="K114" s="11" t="s">
        <v>9980</v>
      </c>
    </row>
    <row r="115" spans="1:11" x14ac:dyDescent="0.2">
      <c r="A115" s="12" t="s">
        <v>1327</v>
      </c>
      <c r="B115" s="12" t="s">
        <v>10162</v>
      </c>
      <c r="C115" s="13" t="s">
        <v>7775</v>
      </c>
      <c r="D115" s="13" t="s">
        <v>9989</v>
      </c>
      <c r="E115" s="13" t="s">
        <v>9977</v>
      </c>
      <c r="F115" s="13" t="s">
        <v>4999</v>
      </c>
      <c r="G115" s="13" t="s">
        <v>9990</v>
      </c>
      <c r="H115" s="13" t="s">
        <v>5000</v>
      </c>
      <c r="I115" s="13" t="s">
        <v>10045</v>
      </c>
      <c r="J115" s="13" t="s">
        <v>9979</v>
      </c>
      <c r="K115" s="13" t="s">
        <v>9980</v>
      </c>
    </row>
    <row r="116" spans="1:11" x14ac:dyDescent="0.2">
      <c r="A116" s="10" t="s">
        <v>1330</v>
      </c>
      <c r="B116" s="10" t="s">
        <v>10163</v>
      </c>
      <c r="C116" s="11" t="s">
        <v>7775</v>
      </c>
      <c r="D116" s="11" t="s">
        <v>9989</v>
      </c>
      <c r="E116" s="11" t="s">
        <v>9977</v>
      </c>
      <c r="F116" s="11" t="s">
        <v>4999</v>
      </c>
      <c r="G116" s="11" t="s">
        <v>9990</v>
      </c>
      <c r="H116" s="11" t="s">
        <v>5000</v>
      </c>
      <c r="I116" s="11" t="s">
        <v>10053</v>
      </c>
      <c r="J116" s="11" t="s">
        <v>9979</v>
      </c>
      <c r="K116" s="11" t="s">
        <v>9980</v>
      </c>
    </row>
    <row r="117" spans="1:11" x14ac:dyDescent="0.2">
      <c r="A117" s="12" t="s">
        <v>1331</v>
      </c>
      <c r="B117" s="12" t="s">
        <v>10164</v>
      </c>
      <c r="C117" s="13" t="s">
        <v>7775</v>
      </c>
      <c r="D117" s="13" t="s">
        <v>9989</v>
      </c>
      <c r="E117" s="13" t="s">
        <v>9977</v>
      </c>
      <c r="F117" s="13" t="s">
        <v>4999</v>
      </c>
      <c r="G117" s="13" t="s">
        <v>9990</v>
      </c>
      <c r="H117" s="13" t="s">
        <v>5000</v>
      </c>
      <c r="I117" s="13" t="s">
        <v>10053</v>
      </c>
      <c r="J117" s="13" t="s">
        <v>9979</v>
      </c>
      <c r="K117" s="13" t="s">
        <v>9980</v>
      </c>
    </row>
    <row r="118" spans="1:11" x14ac:dyDescent="0.2">
      <c r="A118" s="10" t="s">
        <v>1340</v>
      </c>
      <c r="B118" s="10" t="s">
        <v>10165</v>
      </c>
      <c r="C118" s="11" t="s">
        <v>7775</v>
      </c>
      <c r="D118" s="11" t="s">
        <v>9989</v>
      </c>
      <c r="E118" s="11" t="s">
        <v>9982</v>
      </c>
      <c r="F118" s="11" t="s">
        <v>4999</v>
      </c>
      <c r="G118" s="11" t="s">
        <v>9990</v>
      </c>
      <c r="H118" s="11" t="s">
        <v>5000</v>
      </c>
      <c r="I118" s="11" t="s">
        <v>10044</v>
      </c>
      <c r="J118" s="11" t="s">
        <v>9979</v>
      </c>
      <c r="K118" s="11" t="s">
        <v>9980</v>
      </c>
    </row>
    <row r="119" spans="1:11" x14ac:dyDescent="0.2">
      <c r="A119" s="12" t="s">
        <v>1341</v>
      </c>
      <c r="B119" s="12" t="s">
        <v>10166</v>
      </c>
      <c r="C119" s="13" t="s">
        <v>7775</v>
      </c>
      <c r="D119" s="13" t="s">
        <v>9989</v>
      </c>
      <c r="E119" s="13" t="s">
        <v>9982</v>
      </c>
      <c r="F119" s="13" t="s">
        <v>4999</v>
      </c>
      <c r="G119" s="13" t="s">
        <v>9990</v>
      </c>
      <c r="H119" s="13" t="s">
        <v>5000</v>
      </c>
      <c r="I119" s="13" t="s">
        <v>10044</v>
      </c>
      <c r="J119" s="13" t="s">
        <v>9979</v>
      </c>
      <c r="K119" s="13" t="s">
        <v>9980</v>
      </c>
    </row>
    <row r="120" spans="1:11" x14ac:dyDescent="0.2">
      <c r="A120" s="10" t="s">
        <v>1342</v>
      </c>
      <c r="B120" s="10" t="s">
        <v>10167</v>
      </c>
      <c r="C120" s="11" t="s">
        <v>7775</v>
      </c>
      <c r="D120" s="11" t="s">
        <v>9989</v>
      </c>
      <c r="E120" s="11" t="s">
        <v>9982</v>
      </c>
      <c r="F120" s="11" t="s">
        <v>4999</v>
      </c>
      <c r="G120" s="11" t="s">
        <v>9990</v>
      </c>
      <c r="H120" s="11" t="s">
        <v>5000</v>
      </c>
      <c r="I120" s="11" t="s">
        <v>10034</v>
      </c>
      <c r="J120" s="11" t="s">
        <v>9979</v>
      </c>
      <c r="K120" s="11" t="s">
        <v>9980</v>
      </c>
    </row>
    <row r="121" spans="1:11" x14ac:dyDescent="0.2">
      <c r="A121" s="12" t="s">
        <v>1343</v>
      </c>
      <c r="B121" s="12" t="s">
        <v>10168</v>
      </c>
      <c r="C121" s="13" t="s">
        <v>7775</v>
      </c>
      <c r="D121" s="13" t="s">
        <v>9989</v>
      </c>
      <c r="E121" s="13" t="s">
        <v>9982</v>
      </c>
      <c r="F121" s="13" t="s">
        <v>4999</v>
      </c>
      <c r="G121" s="13" t="s">
        <v>9990</v>
      </c>
      <c r="H121" s="13" t="s">
        <v>5000</v>
      </c>
      <c r="I121" s="13" t="s">
        <v>10034</v>
      </c>
      <c r="J121" s="13" t="s">
        <v>9979</v>
      </c>
      <c r="K121" s="13" t="s">
        <v>9980</v>
      </c>
    </row>
    <row r="122" spans="1:11" x14ac:dyDescent="0.2">
      <c r="A122" s="10" t="s">
        <v>10353</v>
      </c>
      <c r="B122" s="10" t="s">
        <v>10354</v>
      </c>
      <c r="C122" s="11" t="s">
        <v>7775</v>
      </c>
      <c r="D122" s="11" t="s">
        <v>9989</v>
      </c>
      <c r="E122" s="11" t="s">
        <v>9977</v>
      </c>
      <c r="F122" s="11" t="s">
        <v>4998</v>
      </c>
      <c r="G122" s="11" t="s">
        <v>10349</v>
      </c>
      <c r="H122" s="11" t="s">
        <v>5000</v>
      </c>
      <c r="I122" s="11" t="s">
        <v>10355</v>
      </c>
      <c r="J122" s="11" t="s">
        <v>9987</v>
      </c>
      <c r="K122" s="11" t="s">
        <v>9980</v>
      </c>
    </row>
    <row r="123" spans="1:11" x14ac:dyDescent="0.2">
      <c r="A123" s="12" t="s">
        <v>10356</v>
      </c>
      <c r="B123" s="12" t="s">
        <v>10357</v>
      </c>
      <c r="C123" s="13" t="s">
        <v>7775</v>
      </c>
      <c r="D123" s="13" t="s">
        <v>9989</v>
      </c>
      <c r="E123" s="13" t="s">
        <v>9977</v>
      </c>
      <c r="F123" s="13" t="s">
        <v>4999</v>
      </c>
      <c r="G123" s="13" t="s">
        <v>10349</v>
      </c>
      <c r="H123" s="13" t="s">
        <v>5000</v>
      </c>
      <c r="I123" s="13" t="s">
        <v>10355</v>
      </c>
      <c r="J123" s="13" t="s">
        <v>9979</v>
      </c>
      <c r="K123" s="13" t="s">
        <v>9980</v>
      </c>
    </row>
    <row r="124" spans="1:11" x14ac:dyDescent="0.2">
      <c r="A124" s="10" t="s">
        <v>1344</v>
      </c>
      <c r="B124" s="10" t="s">
        <v>10169</v>
      </c>
      <c r="C124" s="11" t="s">
        <v>7775</v>
      </c>
      <c r="D124" s="11" t="s">
        <v>9989</v>
      </c>
      <c r="E124" s="11" t="s">
        <v>9982</v>
      </c>
      <c r="F124" s="11" t="s">
        <v>4999</v>
      </c>
      <c r="G124" s="11" t="s">
        <v>9990</v>
      </c>
      <c r="H124" s="11" t="s">
        <v>5000</v>
      </c>
      <c r="I124" s="11" t="s">
        <v>10045</v>
      </c>
      <c r="J124" s="11" t="s">
        <v>9979</v>
      </c>
      <c r="K124" s="11" t="s">
        <v>9980</v>
      </c>
    </row>
    <row r="125" spans="1:11" x14ac:dyDescent="0.2">
      <c r="A125" s="12" t="s">
        <v>1345</v>
      </c>
      <c r="B125" s="12" t="s">
        <v>10170</v>
      </c>
      <c r="C125" s="13" t="s">
        <v>7775</v>
      </c>
      <c r="D125" s="13" t="s">
        <v>9989</v>
      </c>
      <c r="E125" s="13" t="s">
        <v>9982</v>
      </c>
      <c r="F125" s="13" t="s">
        <v>4999</v>
      </c>
      <c r="G125" s="13" t="s">
        <v>9990</v>
      </c>
      <c r="H125" s="13" t="s">
        <v>5000</v>
      </c>
      <c r="I125" s="13" t="s">
        <v>10053</v>
      </c>
      <c r="J125" s="13" t="s">
        <v>9979</v>
      </c>
      <c r="K125" s="13" t="s">
        <v>9980</v>
      </c>
    </row>
    <row r="126" spans="1:11" x14ac:dyDescent="0.2">
      <c r="A126" s="10" t="s">
        <v>1346</v>
      </c>
      <c r="B126" s="10" t="s">
        <v>10171</v>
      </c>
      <c r="C126" s="11" t="s">
        <v>7775</v>
      </c>
      <c r="D126" s="11" t="s">
        <v>9989</v>
      </c>
      <c r="E126" s="11" t="s">
        <v>9982</v>
      </c>
      <c r="F126" s="11" t="s">
        <v>4999</v>
      </c>
      <c r="G126" s="11" t="s">
        <v>9990</v>
      </c>
      <c r="H126" s="11" t="s">
        <v>5000</v>
      </c>
      <c r="I126" s="11" t="s">
        <v>10053</v>
      </c>
      <c r="J126" s="11" t="s">
        <v>9979</v>
      </c>
      <c r="K126" s="11" t="s">
        <v>9980</v>
      </c>
    </row>
    <row r="127" spans="1:11" x14ac:dyDescent="0.2">
      <c r="A127" s="12" t="s">
        <v>1359</v>
      </c>
      <c r="B127" s="12" t="s">
        <v>10172</v>
      </c>
      <c r="C127" s="13" t="s">
        <v>9590</v>
      </c>
      <c r="D127" s="13" t="s">
        <v>9989</v>
      </c>
      <c r="E127" s="13" t="s">
        <v>9991</v>
      </c>
      <c r="F127" s="13" t="s">
        <v>4999</v>
      </c>
      <c r="G127" s="13" t="s">
        <v>9990</v>
      </c>
      <c r="H127" s="13" t="s">
        <v>5000</v>
      </c>
      <c r="I127" s="13" t="s">
        <v>10054</v>
      </c>
      <c r="J127" s="13" t="s">
        <v>9979</v>
      </c>
      <c r="K127" s="13" t="s">
        <v>9980</v>
      </c>
    </row>
    <row r="128" spans="1:11" x14ac:dyDescent="0.2">
      <c r="A128" s="10" t="s">
        <v>1360</v>
      </c>
      <c r="B128" s="10" t="s">
        <v>10173</v>
      </c>
      <c r="C128" s="11" t="s">
        <v>9590</v>
      </c>
      <c r="D128" s="11" t="s">
        <v>9989</v>
      </c>
      <c r="E128" s="11" t="s">
        <v>9991</v>
      </c>
      <c r="F128" s="11" t="s">
        <v>4999</v>
      </c>
      <c r="G128" s="11" t="s">
        <v>9990</v>
      </c>
      <c r="H128" s="11" t="s">
        <v>5000</v>
      </c>
      <c r="I128" s="11" t="s">
        <v>10039</v>
      </c>
      <c r="J128" s="11" t="s">
        <v>9979</v>
      </c>
      <c r="K128" s="11" t="s">
        <v>9980</v>
      </c>
    </row>
    <row r="129" spans="1:11" x14ac:dyDescent="0.2">
      <c r="A129" s="12" t="s">
        <v>1380</v>
      </c>
      <c r="B129" s="12" t="s">
        <v>10174</v>
      </c>
      <c r="C129" s="13" t="s">
        <v>7775</v>
      </c>
      <c r="D129" s="13" t="s">
        <v>9989</v>
      </c>
      <c r="E129" s="13" t="s">
        <v>9982</v>
      </c>
      <c r="F129" s="13" t="s">
        <v>4999</v>
      </c>
      <c r="G129" s="13" t="s">
        <v>9990</v>
      </c>
      <c r="H129" s="13" t="s">
        <v>5000</v>
      </c>
      <c r="I129" s="13" t="s">
        <v>10045</v>
      </c>
      <c r="J129" s="13" t="s">
        <v>9979</v>
      </c>
      <c r="K129" s="13" t="s">
        <v>9980</v>
      </c>
    </row>
    <row r="130" spans="1:11" x14ac:dyDescent="0.2">
      <c r="A130" s="10" t="s">
        <v>1394</v>
      </c>
      <c r="B130" s="10" t="s">
        <v>10175</v>
      </c>
      <c r="C130" s="11" t="s">
        <v>7514</v>
      </c>
      <c r="D130" s="11" t="s">
        <v>9989</v>
      </c>
      <c r="E130" s="11" t="s">
        <v>9982</v>
      </c>
      <c r="F130" s="11" t="s">
        <v>4999</v>
      </c>
      <c r="G130" s="11" t="s">
        <v>9990</v>
      </c>
      <c r="H130" s="11" t="s">
        <v>5000</v>
      </c>
      <c r="I130" s="11" t="s">
        <v>10034</v>
      </c>
      <c r="J130" s="11" t="s">
        <v>9979</v>
      </c>
      <c r="K130" s="11" t="s">
        <v>9980</v>
      </c>
    </row>
    <row r="131" spans="1:11" x14ac:dyDescent="0.2">
      <c r="A131" s="12" t="s">
        <v>1395</v>
      </c>
      <c r="B131" s="12" t="s">
        <v>10176</v>
      </c>
      <c r="C131" s="13" t="s">
        <v>7514</v>
      </c>
      <c r="D131" s="13" t="s">
        <v>9989</v>
      </c>
      <c r="E131" s="13" t="s">
        <v>9982</v>
      </c>
      <c r="F131" s="13" t="s">
        <v>4999</v>
      </c>
      <c r="G131" s="13" t="s">
        <v>9990</v>
      </c>
      <c r="H131" s="13" t="s">
        <v>5000</v>
      </c>
      <c r="I131" s="13" t="s">
        <v>10044</v>
      </c>
      <c r="J131" s="13" t="s">
        <v>9979</v>
      </c>
      <c r="K131" s="13" t="s">
        <v>9980</v>
      </c>
    </row>
    <row r="132" spans="1:11" x14ac:dyDescent="0.2">
      <c r="A132" s="10" t="s">
        <v>1396</v>
      </c>
      <c r="B132" s="10" t="s">
        <v>10177</v>
      </c>
      <c r="C132" s="11" t="s">
        <v>7514</v>
      </c>
      <c r="D132" s="11" t="s">
        <v>9989</v>
      </c>
      <c r="E132" s="11" t="s">
        <v>9982</v>
      </c>
      <c r="F132" s="11" t="s">
        <v>4999</v>
      </c>
      <c r="G132" s="11" t="s">
        <v>9990</v>
      </c>
      <c r="H132" s="11" t="s">
        <v>5000</v>
      </c>
      <c r="I132" s="11" t="s">
        <v>10034</v>
      </c>
      <c r="J132" s="11" t="s">
        <v>9979</v>
      </c>
      <c r="K132" s="11" t="s">
        <v>9980</v>
      </c>
    </row>
    <row r="133" spans="1:11" x14ac:dyDescent="0.2">
      <c r="A133" s="12" t="s">
        <v>1397</v>
      </c>
      <c r="B133" s="12" t="s">
        <v>10178</v>
      </c>
      <c r="C133" s="13" t="s">
        <v>7514</v>
      </c>
      <c r="D133" s="13" t="s">
        <v>9989</v>
      </c>
      <c r="E133" s="13" t="s">
        <v>9977</v>
      </c>
      <c r="F133" s="13" t="s">
        <v>4999</v>
      </c>
      <c r="G133" s="13" t="s">
        <v>9990</v>
      </c>
      <c r="H133" s="13" t="s">
        <v>5000</v>
      </c>
      <c r="I133" s="13" t="s">
        <v>10034</v>
      </c>
      <c r="J133" s="13" t="s">
        <v>9979</v>
      </c>
      <c r="K133" s="13" t="s">
        <v>9980</v>
      </c>
    </row>
    <row r="134" spans="1:11" x14ac:dyDescent="0.2">
      <c r="A134" s="10" t="s">
        <v>1398</v>
      </c>
      <c r="B134" s="10" t="s">
        <v>10179</v>
      </c>
      <c r="C134" s="11" t="s">
        <v>7514</v>
      </c>
      <c r="D134" s="11" t="s">
        <v>9989</v>
      </c>
      <c r="E134" s="11" t="s">
        <v>9977</v>
      </c>
      <c r="F134" s="11" t="s">
        <v>4999</v>
      </c>
      <c r="G134" s="11" t="s">
        <v>9990</v>
      </c>
      <c r="H134" s="11" t="s">
        <v>5000</v>
      </c>
      <c r="I134" s="11" t="s">
        <v>10044</v>
      </c>
      <c r="J134" s="11" t="s">
        <v>9979</v>
      </c>
      <c r="K134" s="11" t="s">
        <v>9980</v>
      </c>
    </row>
    <row r="135" spans="1:11" x14ac:dyDescent="0.2">
      <c r="A135" s="12" t="s">
        <v>1399</v>
      </c>
      <c r="B135" s="12" t="s">
        <v>10180</v>
      </c>
      <c r="C135" s="13" t="s">
        <v>7514</v>
      </c>
      <c r="D135" s="13" t="s">
        <v>9989</v>
      </c>
      <c r="E135" s="13" t="s">
        <v>9977</v>
      </c>
      <c r="F135" s="13" t="s">
        <v>4999</v>
      </c>
      <c r="G135" s="13" t="s">
        <v>9990</v>
      </c>
      <c r="H135" s="13" t="s">
        <v>5000</v>
      </c>
      <c r="I135" s="13" t="s">
        <v>10045</v>
      </c>
      <c r="J135" s="13" t="s">
        <v>9979</v>
      </c>
      <c r="K135" s="13" t="s">
        <v>9980</v>
      </c>
    </row>
    <row r="136" spans="1:11" x14ac:dyDescent="0.2">
      <c r="A136" s="10" t="s">
        <v>1400</v>
      </c>
      <c r="B136" s="10" t="s">
        <v>10181</v>
      </c>
      <c r="C136" s="11" t="s">
        <v>7514</v>
      </c>
      <c r="D136" s="11" t="s">
        <v>9989</v>
      </c>
      <c r="E136" s="11" t="s">
        <v>9977</v>
      </c>
      <c r="F136" s="11" t="s">
        <v>4999</v>
      </c>
      <c r="G136" s="11" t="s">
        <v>9990</v>
      </c>
      <c r="H136" s="11" t="s">
        <v>5000</v>
      </c>
      <c r="I136" s="11" t="s">
        <v>10055</v>
      </c>
      <c r="J136" s="11" t="s">
        <v>9979</v>
      </c>
      <c r="K136" s="11" t="s">
        <v>9980</v>
      </c>
    </row>
    <row r="137" spans="1:11" x14ac:dyDescent="0.2">
      <c r="A137" s="12" t="s">
        <v>1402</v>
      </c>
      <c r="B137" s="12" t="s">
        <v>10182</v>
      </c>
      <c r="C137" s="13" t="s">
        <v>7514</v>
      </c>
      <c r="D137" s="13" t="s">
        <v>9989</v>
      </c>
      <c r="E137" s="13" t="s">
        <v>9982</v>
      </c>
      <c r="F137" s="13" t="s">
        <v>4999</v>
      </c>
      <c r="G137" s="13" t="s">
        <v>9990</v>
      </c>
      <c r="H137" s="13" t="s">
        <v>5000</v>
      </c>
      <c r="I137" s="13" t="s">
        <v>10034</v>
      </c>
      <c r="J137" s="13" t="s">
        <v>9979</v>
      </c>
      <c r="K137" s="13" t="s">
        <v>9980</v>
      </c>
    </row>
    <row r="138" spans="1:11" x14ac:dyDescent="0.2">
      <c r="A138" s="10" t="s">
        <v>1412</v>
      </c>
      <c r="B138" s="10" t="s">
        <v>10183</v>
      </c>
      <c r="C138" s="11" t="s">
        <v>7514</v>
      </c>
      <c r="D138" s="11" t="s">
        <v>9989</v>
      </c>
      <c r="E138" s="11" t="s">
        <v>9982</v>
      </c>
      <c r="F138" s="11" t="s">
        <v>4999</v>
      </c>
      <c r="G138" s="11" t="s">
        <v>9990</v>
      </c>
      <c r="H138" s="11" t="s">
        <v>5000</v>
      </c>
      <c r="I138" s="11" t="s">
        <v>10045</v>
      </c>
      <c r="J138" s="11" t="s">
        <v>9979</v>
      </c>
      <c r="K138" s="11" t="s">
        <v>9980</v>
      </c>
    </row>
    <row r="139" spans="1:11" x14ac:dyDescent="0.2">
      <c r="A139" s="12" t="s">
        <v>1413</v>
      </c>
      <c r="B139" s="12" t="s">
        <v>10184</v>
      </c>
      <c r="C139" s="13" t="s">
        <v>7514</v>
      </c>
      <c r="D139" s="13" t="s">
        <v>9989</v>
      </c>
      <c r="E139" s="13" t="s">
        <v>9982</v>
      </c>
      <c r="F139" s="13" t="s">
        <v>4999</v>
      </c>
      <c r="G139" s="13" t="s">
        <v>9990</v>
      </c>
      <c r="H139" s="13" t="s">
        <v>5000</v>
      </c>
      <c r="I139" s="13" t="s">
        <v>10044</v>
      </c>
      <c r="J139" s="13" t="s">
        <v>9979</v>
      </c>
      <c r="K139" s="13" t="s">
        <v>9980</v>
      </c>
    </row>
    <row r="140" spans="1:11" x14ac:dyDescent="0.2">
      <c r="A140" s="10" t="s">
        <v>1414</v>
      </c>
      <c r="B140" s="10" t="s">
        <v>10185</v>
      </c>
      <c r="C140" s="11" t="s">
        <v>7514</v>
      </c>
      <c r="D140" s="11" t="s">
        <v>9989</v>
      </c>
      <c r="E140" s="11" t="s">
        <v>9982</v>
      </c>
      <c r="F140" s="11" t="s">
        <v>4999</v>
      </c>
      <c r="G140" s="11" t="s">
        <v>9990</v>
      </c>
      <c r="H140" s="11" t="s">
        <v>5000</v>
      </c>
      <c r="I140" s="11" t="s">
        <v>10034</v>
      </c>
      <c r="J140" s="11" t="s">
        <v>9979</v>
      </c>
      <c r="K140" s="11" t="s">
        <v>9980</v>
      </c>
    </row>
    <row r="141" spans="1:11" x14ac:dyDescent="0.2">
      <c r="A141" s="12" t="s">
        <v>1756</v>
      </c>
      <c r="B141" s="12" t="s">
        <v>10186</v>
      </c>
      <c r="C141" s="13" t="s">
        <v>9590</v>
      </c>
      <c r="D141" s="13" t="s">
        <v>9989</v>
      </c>
      <c r="E141" s="13" t="s">
        <v>9991</v>
      </c>
      <c r="F141" s="13" t="s">
        <v>4999</v>
      </c>
      <c r="G141" s="13" t="s">
        <v>9990</v>
      </c>
      <c r="H141" s="13" t="s">
        <v>5000</v>
      </c>
      <c r="I141" s="13" t="s">
        <v>10046</v>
      </c>
      <c r="J141" s="13" t="s">
        <v>9979</v>
      </c>
      <c r="K141" s="13" t="s">
        <v>9980</v>
      </c>
    </row>
    <row r="142" spans="1:11" x14ac:dyDescent="0.2">
      <c r="A142" s="10" t="s">
        <v>1772</v>
      </c>
      <c r="B142" s="10" t="s">
        <v>10187</v>
      </c>
      <c r="C142" s="11" t="s">
        <v>7775</v>
      </c>
      <c r="D142" s="11" t="s">
        <v>9989</v>
      </c>
      <c r="E142" s="11" t="s">
        <v>9977</v>
      </c>
      <c r="F142" s="11" t="s">
        <v>4999</v>
      </c>
      <c r="G142" s="11" t="s">
        <v>9990</v>
      </c>
      <c r="H142" s="11" t="s">
        <v>5000</v>
      </c>
      <c r="I142" s="11" t="s">
        <v>10034</v>
      </c>
      <c r="J142" s="11" t="s">
        <v>9979</v>
      </c>
      <c r="K142" s="11" t="s">
        <v>9980</v>
      </c>
    </row>
    <row r="143" spans="1:11" x14ac:dyDescent="0.2">
      <c r="A143" s="12" t="s">
        <v>1997</v>
      </c>
      <c r="B143" s="12" t="s">
        <v>10188</v>
      </c>
      <c r="C143" s="13" t="s">
        <v>7514</v>
      </c>
      <c r="D143" s="13" t="s">
        <v>9989</v>
      </c>
      <c r="E143" s="13" t="s">
        <v>9981</v>
      </c>
      <c r="F143" s="13" t="s">
        <v>4999</v>
      </c>
      <c r="G143" s="13" t="s">
        <v>9990</v>
      </c>
      <c r="H143" s="13" t="s">
        <v>5000</v>
      </c>
      <c r="I143" s="13" t="s">
        <v>10040</v>
      </c>
      <c r="J143" s="13" t="s">
        <v>9979</v>
      </c>
      <c r="K143" s="13" t="s">
        <v>9980</v>
      </c>
    </row>
    <row r="144" spans="1:11" x14ac:dyDescent="0.2">
      <c r="A144" s="9" t="s">
        <v>9874</v>
      </c>
      <c r="B144" s="81"/>
      <c r="C144" s="81"/>
      <c r="D144" s="81"/>
      <c r="E144" s="81"/>
      <c r="F144" s="81"/>
      <c r="G144" s="81"/>
      <c r="H144" s="81"/>
      <c r="I144" s="81"/>
      <c r="J144" s="81"/>
      <c r="K144" s="81"/>
    </row>
    <row r="145" spans="1:11" x14ac:dyDescent="0.2">
      <c r="A145" s="10" t="s">
        <v>1312</v>
      </c>
      <c r="B145" s="10" t="s">
        <v>10189</v>
      </c>
      <c r="C145" s="11" t="s">
        <v>7514</v>
      </c>
      <c r="D145" s="11" t="s">
        <v>9989</v>
      </c>
      <c r="E145" s="11" t="s">
        <v>9981</v>
      </c>
      <c r="F145" s="11" t="s">
        <v>4999</v>
      </c>
      <c r="G145" s="11" t="s">
        <v>9990</v>
      </c>
      <c r="H145" s="11" t="s">
        <v>5000</v>
      </c>
      <c r="I145" s="11" t="s">
        <v>10056</v>
      </c>
      <c r="J145" s="11" t="s">
        <v>9979</v>
      </c>
      <c r="K145" s="11" t="s">
        <v>9980</v>
      </c>
    </row>
    <row r="146" spans="1:11" x14ac:dyDescent="0.2">
      <c r="A146" s="12" t="s">
        <v>1404</v>
      </c>
      <c r="B146" s="12" t="s">
        <v>10190</v>
      </c>
      <c r="C146" s="13" t="s">
        <v>7514</v>
      </c>
      <c r="D146" s="13" t="s">
        <v>9989</v>
      </c>
      <c r="E146" s="13" t="s">
        <v>9977</v>
      </c>
      <c r="F146" s="13" t="s">
        <v>4999</v>
      </c>
      <c r="G146" s="13" t="s">
        <v>9990</v>
      </c>
      <c r="H146" s="13" t="s">
        <v>5000</v>
      </c>
      <c r="I146" s="13" t="s">
        <v>10049</v>
      </c>
      <c r="J146" s="13" t="s">
        <v>9979</v>
      </c>
      <c r="K146" s="13" t="s">
        <v>9980</v>
      </c>
    </row>
    <row r="147" spans="1:11" x14ac:dyDescent="0.2">
      <c r="A147" s="10" t="s">
        <v>1405</v>
      </c>
      <c r="B147" s="10" t="s">
        <v>10191</v>
      </c>
      <c r="C147" s="11" t="s">
        <v>7514</v>
      </c>
      <c r="D147" s="11" t="s">
        <v>9989</v>
      </c>
      <c r="E147" s="11" t="s">
        <v>9982</v>
      </c>
      <c r="F147" s="11" t="s">
        <v>4999</v>
      </c>
      <c r="G147" s="11" t="s">
        <v>9990</v>
      </c>
      <c r="H147" s="11" t="s">
        <v>5000</v>
      </c>
      <c r="I147" s="11" t="s">
        <v>10049</v>
      </c>
      <c r="J147" s="11" t="s">
        <v>9979</v>
      </c>
      <c r="K147" s="11" t="s">
        <v>9980</v>
      </c>
    </row>
    <row r="148" spans="1:11" x14ac:dyDescent="0.2">
      <c r="A148" s="12" t="s">
        <v>1406</v>
      </c>
      <c r="B148" s="12" t="s">
        <v>10192</v>
      </c>
      <c r="C148" s="13" t="s">
        <v>7514</v>
      </c>
      <c r="D148" s="13" t="s">
        <v>9989</v>
      </c>
      <c r="E148" s="13" t="s">
        <v>9981</v>
      </c>
      <c r="F148" s="13" t="s">
        <v>4999</v>
      </c>
      <c r="G148" s="13" t="s">
        <v>9990</v>
      </c>
      <c r="H148" s="13" t="s">
        <v>5000</v>
      </c>
      <c r="I148" s="13" t="s">
        <v>10049</v>
      </c>
      <c r="J148" s="13" t="s">
        <v>9979</v>
      </c>
      <c r="K148" s="13" t="s">
        <v>9980</v>
      </c>
    </row>
    <row r="149" spans="1:11" x14ac:dyDescent="0.2">
      <c r="A149" s="10" t="s">
        <v>1411</v>
      </c>
      <c r="B149" s="10" t="s">
        <v>10193</v>
      </c>
      <c r="C149" s="11" t="s">
        <v>7514</v>
      </c>
      <c r="D149" s="11" t="s">
        <v>9989</v>
      </c>
      <c r="E149" s="11" t="s">
        <v>9982</v>
      </c>
      <c r="F149" s="11" t="s">
        <v>4999</v>
      </c>
      <c r="G149" s="11" t="s">
        <v>9990</v>
      </c>
      <c r="H149" s="11" t="s">
        <v>5000</v>
      </c>
      <c r="I149" s="11" t="s">
        <v>10049</v>
      </c>
      <c r="J149" s="11" t="s">
        <v>9979</v>
      </c>
      <c r="K149" s="11" t="s">
        <v>9980</v>
      </c>
    </row>
    <row r="150" spans="1:11" x14ac:dyDescent="0.2">
      <c r="A150" s="12" t="s">
        <v>1757</v>
      </c>
      <c r="B150" s="12" t="s">
        <v>10194</v>
      </c>
      <c r="C150" s="13" t="s">
        <v>7514</v>
      </c>
      <c r="D150" s="13" t="s">
        <v>9989</v>
      </c>
      <c r="E150" s="13" t="s">
        <v>9982</v>
      </c>
      <c r="F150" s="13" t="s">
        <v>4999</v>
      </c>
      <c r="G150" s="13" t="s">
        <v>9990</v>
      </c>
      <c r="H150" s="13" t="s">
        <v>5000</v>
      </c>
      <c r="I150" s="13" t="s">
        <v>10049</v>
      </c>
      <c r="J150" s="13" t="s">
        <v>9979</v>
      </c>
      <c r="K150" s="13" t="s">
        <v>9980</v>
      </c>
    </row>
    <row r="151" spans="1:11" x14ac:dyDescent="0.2">
      <c r="A151" s="10" t="s">
        <v>1795</v>
      </c>
      <c r="B151" s="10" t="s">
        <v>10195</v>
      </c>
      <c r="C151" s="11" t="s">
        <v>7514</v>
      </c>
      <c r="D151" s="11" t="s">
        <v>9989</v>
      </c>
      <c r="E151" s="11" t="s">
        <v>9981</v>
      </c>
      <c r="F151" s="11" t="s">
        <v>4998</v>
      </c>
      <c r="G151" s="11" t="s">
        <v>9990</v>
      </c>
      <c r="H151" s="11" t="s">
        <v>5000</v>
      </c>
      <c r="I151" s="11" t="s">
        <v>10049</v>
      </c>
      <c r="J151" s="11" t="s">
        <v>9987</v>
      </c>
      <c r="K151" s="11" t="s">
        <v>9980</v>
      </c>
    </row>
    <row r="152" spans="1:11" x14ac:dyDescent="0.2">
      <c r="A152" s="12" t="s">
        <v>1799</v>
      </c>
      <c r="B152" s="12" t="s">
        <v>10196</v>
      </c>
      <c r="C152" s="13" t="s">
        <v>7514</v>
      </c>
      <c r="D152" s="13" t="s">
        <v>9989</v>
      </c>
      <c r="E152" s="13" t="s">
        <v>9981</v>
      </c>
      <c r="F152" s="13" t="s">
        <v>4997</v>
      </c>
      <c r="G152" s="13" t="s">
        <v>9990</v>
      </c>
      <c r="H152" s="13" t="s">
        <v>5000</v>
      </c>
      <c r="I152" s="13" t="s">
        <v>10056</v>
      </c>
      <c r="J152" s="13" t="s">
        <v>9979</v>
      </c>
      <c r="K152" s="13" t="s">
        <v>9980</v>
      </c>
    </row>
    <row r="153" spans="1:11" x14ac:dyDescent="0.2">
      <c r="A153" s="10" t="s">
        <v>1998</v>
      </c>
      <c r="B153" s="10" t="s">
        <v>10197</v>
      </c>
      <c r="C153" s="11" t="s">
        <v>7514</v>
      </c>
      <c r="D153" s="11" t="s">
        <v>9989</v>
      </c>
      <c r="E153" s="11" t="s">
        <v>9981</v>
      </c>
      <c r="F153" s="11" t="s">
        <v>4999</v>
      </c>
      <c r="G153" s="11" t="s">
        <v>9990</v>
      </c>
      <c r="H153" s="11" t="s">
        <v>5000</v>
      </c>
      <c r="I153" s="11" t="s">
        <v>10056</v>
      </c>
      <c r="J153" s="11" t="s">
        <v>9979</v>
      </c>
      <c r="K153" s="11" t="s">
        <v>9980</v>
      </c>
    </row>
    <row r="154" spans="1:11" x14ac:dyDescent="0.2">
      <c r="A154" s="12" t="s">
        <v>1999</v>
      </c>
      <c r="B154" s="12" t="s">
        <v>10198</v>
      </c>
      <c r="C154" s="13" t="s">
        <v>7514</v>
      </c>
      <c r="D154" s="13" t="s">
        <v>9989</v>
      </c>
      <c r="E154" s="13" t="s">
        <v>9981</v>
      </c>
      <c r="F154" s="13" t="s">
        <v>4999</v>
      </c>
      <c r="G154" s="13" t="s">
        <v>9990</v>
      </c>
      <c r="H154" s="13" t="s">
        <v>5000</v>
      </c>
      <c r="I154" s="13" t="s">
        <v>10049</v>
      </c>
      <c r="J154" s="13" t="s">
        <v>9979</v>
      </c>
      <c r="K154" s="13" t="s">
        <v>9980</v>
      </c>
    </row>
    <row r="155" spans="1:11" x14ac:dyDescent="0.2">
      <c r="A155" s="9" t="s">
        <v>9875</v>
      </c>
      <c r="B155" s="81"/>
      <c r="C155" s="81"/>
      <c r="D155" s="81"/>
      <c r="E155" s="81"/>
      <c r="F155" s="81"/>
      <c r="G155" s="81"/>
      <c r="H155" s="81"/>
      <c r="I155" s="81"/>
      <c r="J155" s="81"/>
      <c r="K155" s="81"/>
    </row>
    <row r="156" spans="1:11" x14ac:dyDescent="0.2">
      <c r="A156" s="12" t="s">
        <v>2263</v>
      </c>
      <c r="B156" s="12" t="s">
        <v>10199</v>
      </c>
      <c r="C156" s="13" t="s">
        <v>7775</v>
      </c>
      <c r="D156" s="13" t="s">
        <v>9989</v>
      </c>
      <c r="E156" s="13" t="s">
        <v>9993</v>
      </c>
      <c r="F156" s="13" t="s">
        <v>4999</v>
      </c>
      <c r="G156" s="13" t="s">
        <v>9990</v>
      </c>
      <c r="H156" s="13" t="s">
        <v>9988</v>
      </c>
      <c r="I156" s="13" t="s">
        <v>10042</v>
      </c>
      <c r="J156" s="13" t="s">
        <v>9979</v>
      </c>
      <c r="K156" s="13" t="s">
        <v>9980</v>
      </c>
    </row>
    <row r="157" spans="1:11" x14ac:dyDescent="0.2">
      <c r="A157" s="10" t="s">
        <v>2000</v>
      </c>
      <c r="B157" s="10" t="s">
        <v>10200</v>
      </c>
      <c r="C157" s="11" t="s">
        <v>7775</v>
      </c>
      <c r="D157" s="11" t="s">
        <v>9989</v>
      </c>
      <c r="E157" s="11" t="s">
        <v>9993</v>
      </c>
      <c r="F157" s="11" t="s">
        <v>4999</v>
      </c>
      <c r="G157" s="11" t="s">
        <v>9990</v>
      </c>
      <c r="H157" s="11" t="s">
        <v>9988</v>
      </c>
      <c r="I157" s="11" t="s">
        <v>10057</v>
      </c>
      <c r="J157" s="11" t="s">
        <v>9994</v>
      </c>
      <c r="K157" s="11" t="s">
        <v>9980</v>
      </c>
    </row>
    <row r="158" spans="1:11" x14ac:dyDescent="0.2">
      <c r="A158" s="12" t="s">
        <v>2001</v>
      </c>
      <c r="B158" s="12" t="s">
        <v>10201</v>
      </c>
      <c r="C158" s="13" t="s">
        <v>7775</v>
      </c>
      <c r="D158" s="13" t="s">
        <v>9989</v>
      </c>
      <c r="E158" s="13" t="s">
        <v>9993</v>
      </c>
      <c r="F158" s="13" t="s">
        <v>4999</v>
      </c>
      <c r="G158" s="13" t="s">
        <v>9990</v>
      </c>
      <c r="H158" s="13" t="s">
        <v>9988</v>
      </c>
      <c r="I158" s="13" t="s">
        <v>10057</v>
      </c>
      <c r="J158" s="13" t="s">
        <v>9979</v>
      </c>
      <c r="K158" s="13" t="s">
        <v>9980</v>
      </c>
    </row>
    <row r="159" spans="1:11" x14ac:dyDescent="0.2">
      <c r="A159" s="10" t="s">
        <v>2005</v>
      </c>
      <c r="B159" s="10" t="s">
        <v>10202</v>
      </c>
      <c r="C159" s="11" t="s">
        <v>7775</v>
      </c>
      <c r="D159" s="11" t="s">
        <v>9989</v>
      </c>
      <c r="E159" s="11" t="s">
        <v>9993</v>
      </c>
      <c r="F159" s="11" t="s">
        <v>4999</v>
      </c>
      <c r="G159" s="11" t="s">
        <v>9990</v>
      </c>
      <c r="H159" s="11" t="s">
        <v>9988</v>
      </c>
      <c r="I159" s="11" t="s">
        <v>10058</v>
      </c>
      <c r="J159" s="11" t="s">
        <v>9994</v>
      </c>
      <c r="K159" s="11" t="s">
        <v>9980</v>
      </c>
    </row>
    <row r="160" spans="1:11" x14ac:dyDescent="0.2">
      <c r="A160" s="12" t="s">
        <v>2006</v>
      </c>
      <c r="B160" s="12" t="s">
        <v>10203</v>
      </c>
      <c r="C160" s="13" t="s">
        <v>7775</v>
      </c>
      <c r="D160" s="13" t="s">
        <v>9989</v>
      </c>
      <c r="E160" s="13" t="s">
        <v>9993</v>
      </c>
      <c r="F160" s="13" t="s">
        <v>4999</v>
      </c>
      <c r="G160" s="13" t="s">
        <v>9990</v>
      </c>
      <c r="H160" s="13" t="s">
        <v>9988</v>
      </c>
      <c r="I160" s="13" t="s">
        <v>10058</v>
      </c>
      <c r="J160" s="13" t="s">
        <v>9979</v>
      </c>
      <c r="K160" s="13" t="s">
        <v>9980</v>
      </c>
    </row>
    <row r="161" spans="1:11" x14ac:dyDescent="0.2">
      <c r="A161" s="10" t="s">
        <v>2003</v>
      </c>
      <c r="B161" s="10" t="s">
        <v>10204</v>
      </c>
      <c r="C161" s="11" t="s">
        <v>7775</v>
      </c>
      <c r="D161" s="11" t="s">
        <v>9989</v>
      </c>
      <c r="E161" s="11" t="s">
        <v>9977</v>
      </c>
      <c r="F161" s="11" t="s">
        <v>4999</v>
      </c>
      <c r="G161" s="11" t="s">
        <v>9990</v>
      </c>
      <c r="H161" s="11" t="s">
        <v>9988</v>
      </c>
      <c r="I161" s="11" t="s">
        <v>10059</v>
      </c>
      <c r="J161" s="11" t="s">
        <v>9994</v>
      </c>
      <c r="K161" s="11" t="s">
        <v>9980</v>
      </c>
    </row>
    <row r="162" spans="1:11" x14ac:dyDescent="0.2">
      <c r="A162" s="12" t="s">
        <v>2004</v>
      </c>
      <c r="B162" s="12" t="s">
        <v>10205</v>
      </c>
      <c r="C162" s="13" t="s">
        <v>7775</v>
      </c>
      <c r="D162" s="13" t="s">
        <v>9989</v>
      </c>
      <c r="E162" s="13" t="s">
        <v>9993</v>
      </c>
      <c r="F162" s="13" t="s">
        <v>4999</v>
      </c>
      <c r="G162" s="13" t="s">
        <v>9990</v>
      </c>
      <c r="H162" s="13" t="s">
        <v>9988</v>
      </c>
      <c r="I162" s="13" t="s">
        <v>10059</v>
      </c>
      <c r="J162" s="13" t="s">
        <v>9979</v>
      </c>
      <c r="K162" s="13" t="s">
        <v>9980</v>
      </c>
    </row>
    <row r="163" spans="1:11" x14ac:dyDescent="0.2">
      <c r="A163" s="9" t="s">
        <v>9876</v>
      </c>
      <c r="B163" s="81"/>
      <c r="C163" s="81"/>
      <c r="D163" s="81"/>
      <c r="E163" s="81"/>
      <c r="F163" s="81"/>
      <c r="G163" s="81"/>
      <c r="H163" s="81"/>
      <c r="I163" s="81"/>
      <c r="J163" s="81"/>
      <c r="K163" s="81"/>
    </row>
    <row r="164" spans="1:11" x14ac:dyDescent="0.2">
      <c r="A164" s="10" t="s">
        <v>1431</v>
      </c>
      <c r="B164" s="10" t="s">
        <v>10206</v>
      </c>
      <c r="C164" s="11" t="s">
        <v>7514</v>
      </c>
      <c r="D164" s="11" t="s">
        <v>9989</v>
      </c>
      <c r="E164" s="11" t="s">
        <v>9982</v>
      </c>
      <c r="F164" s="11" t="s">
        <v>4999</v>
      </c>
      <c r="G164" s="11" t="s">
        <v>9990</v>
      </c>
      <c r="H164" s="11" t="s">
        <v>5000</v>
      </c>
      <c r="I164" s="11" t="s">
        <v>10011</v>
      </c>
      <c r="J164" s="11" t="s">
        <v>9979</v>
      </c>
      <c r="K164" s="11" t="s">
        <v>9980</v>
      </c>
    </row>
    <row r="165" spans="1:11" x14ac:dyDescent="0.2">
      <c r="A165" s="12" t="s">
        <v>1432</v>
      </c>
      <c r="B165" s="12" t="s">
        <v>10207</v>
      </c>
      <c r="C165" s="13" t="s">
        <v>7514</v>
      </c>
      <c r="D165" s="13" t="s">
        <v>9989</v>
      </c>
      <c r="E165" s="13" t="s">
        <v>9982</v>
      </c>
      <c r="F165" s="13" t="s">
        <v>4999</v>
      </c>
      <c r="G165" s="13" t="s">
        <v>9990</v>
      </c>
      <c r="H165" s="13" t="s">
        <v>5000</v>
      </c>
      <c r="I165" s="13" t="s">
        <v>10060</v>
      </c>
      <c r="J165" s="13" t="s">
        <v>9979</v>
      </c>
      <c r="K165" s="13" t="s">
        <v>9980</v>
      </c>
    </row>
    <row r="166" spans="1:11" x14ac:dyDescent="0.2">
      <c r="A166" s="10" t="s">
        <v>1436</v>
      </c>
      <c r="B166" s="10" t="s">
        <v>10208</v>
      </c>
      <c r="C166" s="11" t="s">
        <v>7514</v>
      </c>
      <c r="D166" s="11" t="s">
        <v>9989</v>
      </c>
      <c r="E166" s="11" t="s">
        <v>9981</v>
      </c>
      <c r="F166" s="11" t="s">
        <v>4999</v>
      </c>
      <c r="G166" s="11" t="s">
        <v>9990</v>
      </c>
      <c r="H166" s="11" t="s">
        <v>5000</v>
      </c>
      <c r="I166" s="11" t="s">
        <v>10011</v>
      </c>
      <c r="J166" s="11" t="s">
        <v>9987</v>
      </c>
      <c r="K166" s="11" t="s">
        <v>9980</v>
      </c>
    </row>
    <row r="167" spans="1:11" x14ac:dyDescent="0.2">
      <c r="A167" s="12" t="s">
        <v>1437</v>
      </c>
      <c r="B167" s="12" t="s">
        <v>10209</v>
      </c>
      <c r="C167" s="13" t="s">
        <v>7514</v>
      </c>
      <c r="D167" s="13" t="s">
        <v>9989</v>
      </c>
      <c r="E167" s="13" t="s">
        <v>9981</v>
      </c>
      <c r="F167" s="13" t="s">
        <v>4999</v>
      </c>
      <c r="G167" s="13" t="s">
        <v>9990</v>
      </c>
      <c r="H167" s="13" t="s">
        <v>5000</v>
      </c>
      <c r="I167" s="13" t="s">
        <v>10048</v>
      </c>
      <c r="J167" s="13" t="s">
        <v>9979</v>
      </c>
      <c r="K167" s="13" t="s">
        <v>9980</v>
      </c>
    </row>
    <row r="168" spans="1:11" x14ac:dyDescent="0.2">
      <c r="A168" s="10" t="s">
        <v>1441</v>
      </c>
      <c r="B168" s="10" t="s">
        <v>10210</v>
      </c>
      <c r="C168" s="11" t="s">
        <v>10070</v>
      </c>
      <c r="D168" s="11" t="s">
        <v>9989</v>
      </c>
      <c r="E168" s="11" t="s">
        <v>9993</v>
      </c>
      <c r="F168" s="11" t="s">
        <v>4998</v>
      </c>
      <c r="G168" s="11" t="s">
        <v>9990</v>
      </c>
      <c r="H168" s="11" t="s">
        <v>5000</v>
      </c>
      <c r="I168" s="11" t="s">
        <v>10011</v>
      </c>
      <c r="J168" s="11" t="s">
        <v>9979</v>
      </c>
      <c r="K168" s="11" t="s">
        <v>9980</v>
      </c>
    </row>
    <row r="169" spans="1:11" x14ac:dyDescent="0.2">
      <c r="A169" s="10" t="s">
        <v>1450</v>
      </c>
      <c r="B169" s="10" t="s">
        <v>10211</v>
      </c>
      <c r="C169" s="11" t="s">
        <v>10070</v>
      </c>
      <c r="D169" s="11" t="s">
        <v>9989</v>
      </c>
      <c r="E169" s="11" t="s">
        <v>9993</v>
      </c>
      <c r="F169" s="11" t="s">
        <v>4999</v>
      </c>
      <c r="G169" s="11" t="s">
        <v>9990</v>
      </c>
      <c r="H169" s="11" t="s">
        <v>5000</v>
      </c>
      <c r="I169" s="11" t="s">
        <v>10061</v>
      </c>
      <c r="J169" s="11" t="s">
        <v>9979</v>
      </c>
      <c r="K169" s="11" t="s">
        <v>9980</v>
      </c>
    </row>
    <row r="170" spans="1:11" x14ac:dyDescent="0.2">
      <c r="A170" s="12" t="s">
        <v>1451</v>
      </c>
      <c r="B170" s="12" t="s">
        <v>10212</v>
      </c>
      <c r="C170" s="13" t="s">
        <v>10070</v>
      </c>
      <c r="D170" s="13" t="s">
        <v>9989</v>
      </c>
      <c r="E170" s="13" t="s">
        <v>9993</v>
      </c>
      <c r="F170" s="13" t="s">
        <v>4999</v>
      </c>
      <c r="G170" s="13" t="s">
        <v>9990</v>
      </c>
      <c r="H170" s="13" t="s">
        <v>5000</v>
      </c>
      <c r="I170" s="13" t="s">
        <v>10011</v>
      </c>
      <c r="J170" s="13" t="s">
        <v>9979</v>
      </c>
      <c r="K170" s="13" t="s">
        <v>9980</v>
      </c>
    </row>
    <row r="171" spans="1:11" x14ac:dyDescent="0.2">
      <c r="A171" s="12" t="s">
        <v>1453</v>
      </c>
      <c r="B171" s="12" t="s">
        <v>10213</v>
      </c>
      <c r="C171" s="13" t="s">
        <v>10070</v>
      </c>
      <c r="D171" s="13" t="s">
        <v>9989</v>
      </c>
      <c r="E171" s="13" t="s">
        <v>9995</v>
      </c>
      <c r="F171" s="13" t="s">
        <v>4999</v>
      </c>
      <c r="G171" s="13" t="s">
        <v>9990</v>
      </c>
      <c r="H171" s="13" t="s">
        <v>5000</v>
      </c>
      <c r="I171" s="13" t="s">
        <v>10062</v>
      </c>
      <c r="J171" s="13" t="s">
        <v>9979</v>
      </c>
      <c r="K171" s="13" t="s">
        <v>9980</v>
      </c>
    </row>
    <row r="172" spans="1:11" x14ac:dyDescent="0.2">
      <c r="A172" s="12" t="s">
        <v>1708</v>
      </c>
      <c r="B172" s="12" t="s">
        <v>10214</v>
      </c>
      <c r="C172" s="13" t="s">
        <v>9573</v>
      </c>
      <c r="D172" s="13" t="s">
        <v>9989</v>
      </c>
      <c r="E172" s="13" t="s">
        <v>9977</v>
      </c>
      <c r="F172" s="13" t="s">
        <v>4999</v>
      </c>
      <c r="G172" s="13" t="s">
        <v>9990</v>
      </c>
      <c r="H172" s="13" t="s">
        <v>5000</v>
      </c>
      <c r="I172" s="13" t="s">
        <v>10011</v>
      </c>
      <c r="J172" s="13" t="s">
        <v>9979</v>
      </c>
      <c r="K172" s="13" t="s">
        <v>9980</v>
      </c>
    </row>
    <row r="173" spans="1:11" x14ac:dyDescent="0.2">
      <c r="A173" s="9" t="s">
        <v>9877</v>
      </c>
      <c r="B173" s="81"/>
      <c r="C173" s="81"/>
      <c r="D173" s="81"/>
      <c r="E173" s="81"/>
      <c r="F173" s="81"/>
      <c r="G173" s="81"/>
      <c r="H173" s="81"/>
      <c r="I173" s="81"/>
      <c r="J173" s="81"/>
      <c r="K173" s="81"/>
    </row>
    <row r="174" spans="1:11" x14ac:dyDescent="0.2">
      <c r="A174" s="10" t="s">
        <v>1305</v>
      </c>
      <c r="B174" s="10" t="s">
        <v>10215</v>
      </c>
      <c r="C174" s="11" t="s">
        <v>7514</v>
      </c>
      <c r="D174" s="11" t="s">
        <v>9989</v>
      </c>
      <c r="E174" s="11" t="s">
        <v>9981</v>
      </c>
      <c r="F174" s="11" t="s">
        <v>4999</v>
      </c>
      <c r="G174" s="11" t="s">
        <v>9990</v>
      </c>
      <c r="H174" s="11" t="s">
        <v>5000</v>
      </c>
      <c r="I174" s="11" t="s">
        <v>10063</v>
      </c>
      <c r="J174" s="11" t="s">
        <v>9979</v>
      </c>
      <c r="K174" s="11" t="s">
        <v>9980</v>
      </c>
    </row>
    <row r="175" spans="1:11" x14ac:dyDescent="0.2">
      <c r="A175" s="12" t="s">
        <v>1317</v>
      </c>
      <c r="B175" s="12" t="s">
        <v>10216</v>
      </c>
      <c r="C175" s="13" t="s">
        <v>10070</v>
      </c>
      <c r="D175" s="13" t="s">
        <v>9989</v>
      </c>
      <c r="E175" s="13" t="s">
        <v>9977</v>
      </c>
      <c r="F175" s="13" t="s">
        <v>4999</v>
      </c>
      <c r="G175" s="13" t="s">
        <v>9990</v>
      </c>
      <c r="H175" s="13" t="s">
        <v>5000</v>
      </c>
      <c r="I175" s="13" t="s">
        <v>10045</v>
      </c>
      <c r="J175" s="13" t="s">
        <v>9979</v>
      </c>
      <c r="K175" s="13" t="s">
        <v>9980</v>
      </c>
    </row>
    <row r="176" spans="1:11" x14ac:dyDescent="0.2">
      <c r="A176" s="10" t="s">
        <v>1428</v>
      </c>
      <c r="B176" s="10" t="s">
        <v>10217</v>
      </c>
      <c r="C176" s="11" t="s">
        <v>7514</v>
      </c>
      <c r="D176" s="11" t="s">
        <v>9989</v>
      </c>
      <c r="E176" s="11" t="s">
        <v>9982</v>
      </c>
      <c r="F176" s="11" t="s">
        <v>4999</v>
      </c>
      <c r="G176" s="11" t="s">
        <v>9990</v>
      </c>
      <c r="H176" s="11" t="s">
        <v>5000</v>
      </c>
      <c r="I176" s="11" t="s">
        <v>10034</v>
      </c>
      <c r="J176" s="11" t="s">
        <v>9979</v>
      </c>
      <c r="K176" s="11" t="s">
        <v>9980</v>
      </c>
    </row>
    <row r="177" spans="1:11" x14ac:dyDescent="0.2">
      <c r="A177" s="12" t="s">
        <v>10358</v>
      </c>
      <c r="B177" s="12" t="s">
        <v>10359</v>
      </c>
      <c r="C177" s="13" t="s">
        <v>7514</v>
      </c>
      <c r="D177" s="13" t="s">
        <v>9989</v>
      </c>
      <c r="E177" s="13" t="s">
        <v>9982</v>
      </c>
      <c r="F177" s="13" t="s">
        <v>4999</v>
      </c>
      <c r="G177" s="13" t="s">
        <v>10349</v>
      </c>
      <c r="H177" s="13" t="s">
        <v>5000</v>
      </c>
      <c r="I177" s="13" t="s">
        <v>10355</v>
      </c>
      <c r="J177" s="13" t="s">
        <v>9979</v>
      </c>
      <c r="K177" s="13" t="s">
        <v>9980</v>
      </c>
    </row>
    <row r="178" spans="1:11" x14ac:dyDescent="0.2">
      <c r="A178" s="10" t="s">
        <v>1433</v>
      </c>
      <c r="B178" s="10" t="s">
        <v>10218</v>
      </c>
      <c r="C178" s="11" t="s">
        <v>7514</v>
      </c>
      <c r="D178" s="11" t="s">
        <v>9989</v>
      </c>
      <c r="E178" s="11" t="s">
        <v>9981</v>
      </c>
      <c r="F178" s="11" t="s">
        <v>4998</v>
      </c>
      <c r="G178" s="11" t="s">
        <v>9990</v>
      </c>
      <c r="H178" s="11" t="s">
        <v>5000</v>
      </c>
      <c r="I178" s="11" t="s">
        <v>10034</v>
      </c>
      <c r="J178" s="11" t="s">
        <v>9987</v>
      </c>
      <c r="K178" s="11" t="s">
        <v>9980</v>
      </c>
    </row>
    <row r="179" spans="1:11" x14ac:dyDescent="0.2">
      <c r="A179" s="12" t="s">
        <v>1434</v>
      </c>
      <c r="B179" s="12" t="s">
        <v>10219</v>
      </c>
      <c r="C179" s="13" t="s">
        <v>7514</v>
      </c>
      <c r="D179" s="13" t="s">
        <v>9989</v>
      </c>
      <c r="E179" s="13" t="s">
        <v>9981</v>
      </c>
      <c r="F179" s="13" t="s">
        <v>4999</v>
      </c>
      <c r="G179" s="13" t="s">
        <v>9990</v>
      </c>
      <c r="H179" s="13" t="s">
        <v>5000</v>
      </c>
      <c r="I179" s="13" t="s">
        <v>10044</v>
      </c>
      <c r="J179" s="13" t="s">
        <v>9979</v>
      </c>
      <c r="K179" s="13" t="s">
        <v>9980</v>
      </c>
    </row>
    <row r="180" spans="1:11" x14ac:dyDescent="0.2">
      <c r="A180" s="10" t="s">
        <v>1435</v>
      </c>
      <c r="B180" s="10" t="s">
        <v>10220</v>
      </c>
      <c r="C180" s="11" t="s">
        <v>7514</v>
      </c>
      <c r="D180" s="11" t="s">
        <v>9989</v>
      </c>
      <c r="E180" s="11" t="s">
        <v>9981</v>
      </c>
      <c r="F180" s="11" t="s">
        <v>4999</v>
      </c>
      <c r="G180" s="11" t="s">
        <v>9990</v>
      </c>
      <c r="H180" s="11" t="s">
        <v>5000</v>
      </c>
      <c r="I180" s="11" t="s">
        <v>10064</v>
      </c>
      <c r="J180" s="11" t="s">
        <v>9979</v>
      </c>
      <c r="K180" s="11" t="s">
        <v>9980</v>
      </c>
    </row>
    <row r="181" spans="1:11" x14ac:dyDescent="0.2">
      <c r="A181" s="12" t="s">
        <v>1442</v>
      </c>
      <c r="B181" s="12" t="s">
        <v>10221</v>
      </c>
      <c r="C181" s="13" t="s">
        <v>10070</v>
      </c>
      <c r="D181" s="13" t="s">
        <v>9989</v>
      </c>
      <c r="E181" s="13" t="s">
        <v>9993</v>
      </c>
      <c r="F181" s="13" t="s">
        <v>4999</v>
      </c>
      <c r="G181" s="13" t="s">
        <v>9990</v>
      </c>
      <c r="H181" s="13" t="s">
        <v>5000</v>
      </c>
      <c r="I181" s="13" t="s">
        <v>10035</v>
      </c>
      <c r="J181" s="13" t="s">
        <v>9979</v>
      </c>
      <c r="K181" s="13" t="s">
        <v>9980</v>
      </c>
    </row>
    <row r="182" spans="1:11" x14ac:dyDescent="0.2">
      <c r="A182" s="10" t="s">
        <v>1443</v>
      </c>
      <c r="B182" s="10" t="s">
        <v>10222</v>
      </c>
      <c r="C182" s="11" t="s">
        <v>10070</v>
      </c>
      <c r="D182" s="11" t="s">
        <v>9989</v>
      </c>
      <c r="E182" s="11" t="s">
        <v>9996</v>
      </c>
      <c r="F182" s="11" t="s">
        <v>4998</v>
      </c>
      <c r="G182" s="11" t="s">
        <v>9990</v>
      </c>
      <c r="H182" s="11" t="s">
        <v>5000</v>
      </c>
      <c r="I182" s="11" t="s">
        <v>10034</v>
      </c>
      <c r="J182" s="11" t="s">
        <v>9979</v>
      </c>
      <c r="K182" s="11" t="s">
        <v>9980</v>
      </c>
    </row>
    <row r="183" spans="1:11" x14ac:dyDescent="0.2">
      <c r="A183" s="12" t="s">
        <v>1444</v>
      </c>
      <c r="B183" s="12" t="s">
        <v>10223</v>
      </c>
      <c r="C183" s="13" t="s">
        <v>10070</v>
      </c>
      <c r="D183" s="13" t="s">
        <v>9989</v>
      </c>
      <c r="E183" s="13" t="s">
        <v>9993</v>
      </c>
      <c r="F183" s="13" t="s">
        <v>4999</v>
      </c>
      <c r="G183" s="13" t="s">
        <v>9990</v>
      </c>
      <c r="H183" s="13" t="s">
        <v>5000</v>
      </c>
      <c r="I183" s="13" t="s">
        <v>10046</v>
      </c>
      <c r="J183" s="13" t="s">
        <v>9979</v>
      </c>
      <c r="K183" s="13" t="s">
        <v>9980</v>
      </c>
    </row>
    <row r="184" spans="1:11" x14ac:dyDescent="0.2">
      <c r="A184" s="10" t="s">
        <v>1447</v>
      </c>
      <c r="B184" s="10" t="s">
        <v>10224</v>
      </c>
      <c r="C184" s="11" t="s">
        <v>10070</v>
      </c>
      <c r="D184" s="11" t="s">
        <v>9989</v>
      </c>
      <c r="E184" s="11" t="s">
        <v>9993</v>
      </c>
      <c r="F184" s="11" t="s">
        <v>4999</v>
      </c>
      <c r="G184" s="11" t="s">
        <v>9990</v>
      </c>
      <c r="H184" s="11" t="s">
        <v>5000</v>
      </c>
      <c r="I184" s="11" t="s">
        <v>10034</v>
      </c>
      <c r="J184" s="11" t="s">
        <v>9979</v>
      </c>
      <c r="K184" s="11" t="s">
        <v>9980</v>
      </c>
    </row>
    <row r="185" spans="1:11" x14ac:dyDescent="0.2">
      <c r="A185" s="12" t="s">
        <v>1704</v>
      </c>
      <c r="B185" s="12" t="s">
        <v>10225</v>
      </c>
      <c r="C185" s="13" t="s">
        <v>9573</v>
      </c>
      <c r="D185" s="13" t="s">
        <v>9989</v>
      </c>
      <c r="E185" s="13" t="s">
        <v>9977</v>
      </c>
      <c r="F185" s="13" t="s">
        <v>4999</v>
      </c>
      <c r="G185" s="13" t="s">
        <v>9990</v>
      </c>
      <c r="H185" s="13" t="s">
        <v>5000</v>
      </c>
      <c r="I185" s="13" t="s">
        <v>10045</v>
      </c>
      <c r="J185" s="13" t="s">
        <v>9979</v>
      </c>
      <c r="K185" s="13" t="s">
        <v>9980</v>
      </c>
    </row>
    <row r="186" spans="1:11" x14ac:dyDescent="0.2">
      <c r="A186" s="10" t="s">
        <v>1705</v>
      </c>
      <c r="B186" s="10" t="s">
        <v>10226</v>
      </c>
      <c r="C186" s="11" t="s">
        <v>9573</v>
      </c>
      <c r="D186" s="11" t="s">
        <v>9989</v>
      </c>
      <c r="E186" s="11" t="s">
        <v>9977</v>
      </c>
      <c r="F186" s="11" t="s">
        <v>4999</v>
      </c>
      <c r="G186" s="11" t="s">
        <v>9990</v>
      </c>
      <c r="H186" s="11" t="s">
        <v>5000</v>
      </c>
      <c r="I186" s="11" t="s">
        <v>10044</v>
      </c>
      <c r="J186" s="11" t="s">
        <v>9979</v>
      </c>
      <c r="K186" s="11" t="s">
        <v>9980</v>
      </c>
    </row>
    <row r="187" spans="1:11" x14ac:dyDescent="0.2">
      <c r="A187" s="12" t="s">
        <v>1706</v>
      </c>
      <c r="B187" s="12" t="s">
        <v>10227</v>
      </c>
      <c r="C187" s="13" t="s">
        <v>9573</v>
      </c>
      <c r="D187" s="13" t="s">
        <v>9989</v>
      </c>
      <c r="E187" s="13" t="s">
        <v>9977</v>
      </c>
      <c r="F187" s="13" t="s">
        <v>4999</v>
      </c>
      <c r="G187" s="13" t="s">
        <v>9990</v>
      </c>
      <c r="H187" s="13" t="s">
        <v>5000</v>
      </c>
      <c r="I187" s="13" t="s">
        <v>10065</v>
      </c>
      <c r="J187" s="13" t="s">
        <v>9979</v>
      </c>
      <c r="K187" s="13" t="s">
        <v>9980</v>
      </c>
    </row>
    <row r="188" spans="1:11" x14ac:dyDescent="0.2">
      <c r="A188" s="10" t="s">
        <v>1707</v>
      </c>
      <c r="B188" s="10" t="s">
        <v>10228</v>
      </c>
      <c r="C188" s="11" t="s">
        <v>9573</v>
      </c>
      <c r="D188" s="11" t="s">
        <v>9989</v>
      </c>
      <c r="E188" s="11" t="s">
        <v>9977</v>
      </c>
      <c r="F188" s="11" t="s">
        <v>4999</v>
      </c>
      <c r="G188" s="11" t="s">
        <v>9990</v>
      </c>
      <c r="H188" s="11" t="s">
        <v>5000</v>
      </c>
      <c r="I188" s="11" t="s">
        <v>10064</v>
      </c>
      <c r="J188" s="11" t="s">
        <v>9979</v>
      </c>
      <c r="K188" s="11" t="s">
        <v>9980</v>
      </c>
    </row>
    <row r="189" spans="1:11" x14ac:dyDescent="0.2">
      <c r="A189" s="12" t="s">
        <v>1709</v>
      </c>
      <c r="B189" s="12" t="s">
        <v>10229</v>
      </c>
      <c r="C189" s="13" t="s">
        <v>7514</v>
      </c>
      <c r="D189" s="13" t="s">
        <v>9989</v>
      </c>
      <c r="E189" s="13" t="s">
        <v>9981</v>
      </c>
      <c r="F189" s="13" t="s">
        <v>4999</v>
      </c>
      <c r="G189" s="13" t="s">
        <v>9990</v>
      </c>
      <c r="H189" s="13" t="s">
        <v>5000</v>
      </c>
      <c r="I189" s="13" t="s">
        <v>10064</v>
      </c>
      <c r="J189" s="13" t="s">
        <v>9979</v>
      </c>
      <c r="K189" s="13" t="s">
        <v>9980</v>
      </c>
    </row>
    <row r="190" spans="1:11" x14ac:dyDescent="0.2">
      <c r="A190" s="10" t="s">
        <v>1711</v>
      </c>
      <c r="B190" s="10" t="s">
        <v>10230</v>
      </c>
      <c r="C190" s="11" t="s">
        <v>7514</v>
      </c>
      <c r="D190" s="11" t="s">
        <v>9989</v>
      </c>
      <c r="E190" s="11" t="s">
        <v>9981</v>
      </c>
      <c r="F190" s="11" t="s">
        <v>4999</v>
      </c>
      <c r="G190" s="11" t="s">
        <v>9990</v>
      </c>
      <c r="H190" s="11" t="s">
        <v>5000</v>
      </c>
      <c r="I190" s="11" t="s">
        <v>10045</v>
      </c>
      <c r="J190" s="11" t="s">
        <v>9979</v>
      </c>
      <c r="K190" s="11" t="s">
        <v>9980</v>
      </c>
    </row>
    <row r="191" spans="1:11" x14ac:dyDescent="0.2">
      <c r="A191" s="12" t="s">
        <v>1712</v>
      </c>
      <c r="B191" s="12" t="s">
        <v>10231</v>
      </c>
      <c r="C191" s="13" t="s">
        <v>7514</v>
      </c>
      <c r="D191" s="13" t="s">
        <v>9989</v>
      </c>
      <c r="E191" s="13" t="s">
        <v>9981</v>
      </c>
      <c r="F191" s="13" t="s">
        <v>4999</v>
      </c>
      <c r="G191" s="13" t="s">
        <v>9990</v>
      </c>
      <c r="H191" s="13" t="s">
        <v>5000</v>
      </c>
      <c r="I191" s="13" t="s">
        <v>10065</v>
      </c>
      <c r="J191" s="13" t="s">
        <v>9979</v>
      </c>
      <c r="K191" s="13" t="s">
        <v>9980</v>
      </c>
    </row>
    <row r="192" spans="1:11" x14ac:dyDescent="0.2">
      <c r="A192" s="10" t="s">
        <v>1713</v>
      </c>
      <c r="B192" s="10" t="s">
        <v>10232</v>
      </c>
      <c r="C192" s="11" t="s">
        <v>7514</v>
      </c>
      <c r="D192" s="11" t="s">
        <v>9989</v>
      </c>
      <c r="E192" s="11" t="s">
        <v>9982</v>
      </c>
      <c r="F192" s="11" t="s">
        <v>4999</v>
      </c>
      <c r="G192" s="11" t="s">
        <v>9990</v>
      </c>
      <c r="H192" s="11" t="s">
        <v>5000</v>
      </c>
      <c r="I192" s="11" t="s">
        <v>10044</v>
      </c>
      <c r="J192" s="11" t="s">
        <v>9979</v>
      </c>
      <c r="K192" s="11" t="s">
        <v>9980</v>
      </c>
    </row>
    <row r="193" spans="1:11" x14ac:dyDescent="0.2">
      <c r="A193" s="12" t="s">
        <v>1714</v>
      </c>
      <c r="B193" s="12" t="s">
        <v>10233</v>
      </c>
      <c r="C193" s="13" t="s">
        <v>7514</v>
      </c>
      <c r="D193" s="13" t="s">
        <v>9989</v>
      </c>
      <c r="E193" s="13" t="s">
        <v>9982</v>
      </c>
      <c r="F193" s="13" t="s">
        <v>4999</v>
      </c>
      <c r="G193" s="13" t="s">
        <v>9990</v>
      </c>
      <c r="H193" s="13" t="s">
        <v>5000</v>
      </c>
      <c r="I193" s="13" t="s">
        <v>10065</v>
      </c>
      <c r="J193" s="13" t="s">
        <v>9979</v>
      </c>
      <c r="K193" s="13" t="s">
        <v>9980</v>
      </c>
    </row>
    <row r="194" spans="1:11" x14ac:dyDescent="0.2">
      <c r="A194" s="10" t="s">
        <v>1715</v>
      </c>
      <c r="B194" s="10" t="s">
        <v>10234</v>
      </c>
      <c r="C194" s="11" t="s">
        <v>7514</v>
      </c>
      <c r="D194" s="11" t="s">
        <v>9989</v>
      </c>
      <c r="E194" s="11" t="s">
        <v>9982</v>
      </c>
      <c r="F194" s="11" t="s">
        <v>4999</v>
      </c>
      <c r="G194" s="11" t="s">
        <v>9990</v>
      </c>
      <c r="H194" s="11" t="s">
        <v>5000</v>
      </c>
      <c r="I194" s="11" t="s">
        <v>10065</v>
      </c>
      <c r="J194" s="11" t="s">
        <v>9979</v>
      </c>
      <c r="K194" s="11" t="s">
        <v>9980</v>
      </c>
    </row>
    <row r="195" spans="1:11" x14ac:dyDescent="0.2">
      <c r="A195" s="12" t="s">
        <v>1716</v>
      </c>
      <c r="B195" s="12" t="s">
        <v>10235</v>
      </c>
      <c r="C195" s="13" t="s">
        <v>7514</v>
      </c>
      <c r="D195" s="13" t="s">
        <v>9989</v>
      </c>
      <c r="E195" s="13" t="s">
        <v>9982</v>
      </c>
      <c r="F195" s="13" t="s">
        <v>4999</v>
      </c>
      <c r="G195" s="13" t="s">
        <v>9990</v>
      </c>
      <c r="H195" s="13" t="s">
        <v>5000</v>
      </c>
      <c r="I195" s="13" t="s">
        <v>10064</v>
      </c>
      <c r="J195" s="13" t="s">
        <v>9979</v>
      </c>
      <c r="K195" s="13" t="s">
        <v>9980</v>
      </c>
    </row>
    <row r="196" spans="1:11" x14ac:dyDescent="0.2">
      <c r="A196" s="9" t="s">
        <v>9878</v>
      </c>
      <c r="B196" s="81"/>
      <c r="C196" s="81"/>
      <c r="D196" s="81"/>
      <c r="E196" s="81"/>
      <c r="F196" s="81"/>
      <c r="G196" s="81"/>
      <c r="H196" s="81"/>
      <c r="I196" s="81"/>
      <c r="J196" s="81"/>
      <c r="K196" s="81"/>
    </row>
    <row r="197" spans="1:11" x14ac:dyDescent="0.2">
      <c r="A197" s="10" t="s">
        <v>1703</v>
      </c>
      <c r="B197" s="10" t="s">
        <v>10236</v>
      </c>
      <c r="C197" s="11" t="s">
        <v>9573</v>
      </c>
      <c r="D197" s="11" t="s">
        <v>9989</v>
      </c>
      <c r="E197" s="11" t="s">
        <v>9977</v>
      </c>
      <c r="F197" s="11" t="s">
        <v>4999</v>
      </c>
      <c r="G197" s="11" t="s">
        <v>9990</v>
      </c>
      <c r="H197" s="11" t="s">
        <v>5000</v>
      </c>
      <c r="I197" s="11" t="s">
        <v>10049</v>
      </c>
      <c r="J197" s="11" t="s">
        <v>9979</v>
      </c>
      <c r="K197" s="11" t="s">
        <v>9980</v>
      </c>
    </row>
    <row r="198" spans="1:11" x14ac:dyDescent="0.2">
      <c r="A198" s="12" t="s">
        <v>1430</v>
      </c>
      <c r="B198" s="12" t="s">
        <v>10237</v>
      </c>
      <c r="C198" s="13" t="s">
        <v>7514</v>
      </c>
      <c r="D198" s="13" t="s">
        <v>9989</v>
      </c>
      <c r="E198" s="13" t="s">
        <v>9982</v>
      </c>
      <c r="F198" s="13" t="s">
        <v>4999</v>
      </c>
      <c r="G198" s="13" t="s">
        <v>9990</v>
      </c>
      <c r="H198" s="13" t="s">
        <v>5000</v>
      </c>
      <c r="I198" s="13" t="s">
        <v>10049</v>
      </c>
      <c r="J198" s="13" t="s">
        <v>9979</v>
      </c>
      <c r="K198" s="13" t="s">
        <v>9980</v>
      </c>
    </row>
    <row r="199" spans="1:11" x14ac:dyDescent="0.2">
      <c r="A199" s="10" t="s">
        <v>10360</v>
      </c>
      <c r="B199" s="10" t="s">
        <v>10361</v>
      </c>
      <c r="C199" s="11" t="s">
        <v>7514</v>
      </c>
      <c r="D199" s="11" t="s">
        <v>9989</v>
      </c>
      <c r="E199" s="11" t="s">
        <v>9982</v>
      </c>
      <c r="F199" s="11" t="s">
        <v>4999</v>
      </c>
      <c r="G199" s="11" t="s">
        <v>10349</v>
      </c>
      <c r="H199" s="11" t="s">
        <v>5000</v>
      </c>
      <c r="I199" s="11" t="s">
        <v>10049</v>
      </c>
      <c r="J199" s="11" t="s">
        <v>9979</v>
      </c>
      <c r="K199" s="11" t="s">
        <v>9980</v>
      </c>
    </row>
    <row r="200" spans="1:11" x14ac:dyDescent="0.2">
      <c r="A200" s="12" t="s">
        <v>1429</v>
      </c>
      <c r="B200" s="12" t="s">
        <v>10238</v>
      </c>
      <c r="C200" s="13" t="s">
        <v>7514</v>
      </c>
      <c r="D200" s="13" t="s">
        <v>9989</v>
      </c>
      <c r="E200" s="13" t="s">
        <v>9982</v>
      </c>
      <c r="F200" s="13" t="s">
        <v>4999</v>
      </c>
      <c r="G200" s="13" t="s">
        <v>9990</v>
      </c>
      <c r="H200" s="13" t="s">
        <v>5000</v>
      </c>
      <c r="I200" s="13" t="s">
        <v>10056</v>
      </c>
      <c r="J200" s="13" t="s">
        <v>9979</v>
      </c>
      <c r="K200" s="13" t="s">
        <v>9980</v>
      </c>
    </row>
    <row r="201" spans="1:11" x14ac:dyDescent="0.2">
      <c r="A201" s="10" t="s">
        <v>1710</v>
      </c>
      <c r="B201" s="10" t="s">
        <v>10239</v>
      </c>
      <c r="C201" s="11" t="s">
        <v>7514</v>
      </c>
      <c r="D201" s="11" t="s">
        <v>9989</v>
      </c>
      <c r="E201" s="11" t="s">
        <v>9981</v>
      </c>
      <c r="F201" s="11" t="s">
        <v>4999</v>
      </c>
      <c r="G201" s="11" t="s">
        <v>9990</v>
      </c>
      <c r="H201" s="11" t="s">
        <v>5000</v>
      </c>
      <c r="I201" s="11" t="s">
        <v>10049</v>
      </c>
      <c r="J201" s="11" t="s">
        <v>9979</v>
      </c>
      <c r="K201" s="11" t="s">
        <v>9980</v>
      </c>
    </row>
    <row r="202" spans="1:11" x14ac:dyDescent="0.2">
      <c r="A202" s="12" t="s">
        <v>1446</v>
      </c>
      <c r="B202" s="12" t="s">
        <v>10240</v>
      </c>
      <c r="C202" s="13" t="s">
        <v>10070</v>
      </c>
      <c r="D202" s="13" t="s">
        <v>9989</v>
      </c>
      <c r="E202" s="13" t="s">
        <v>9977</v>
      </c>
      <c r="F202" s="13" t="s">
        <v>4998</v>
      </c>
      <c r="G202" s="13" t="s">
        <v>9990</v>
      </c>
      <c r="H202" s="13" t="s">
        <v>5000</v>
      </c>
      <c r="I202" s="13" t="s">
        <v>10049</v>
      </c>
      <c r="J202" s="13" t="s">
        <v>9979</v>
      </c>
      <c r="K202" s="13" t="s">
        <v>9980</v>
      </c>
    </row>
    <row r="203" spans="1:11" x14ac:dyDescent="0.2">
      <c r="A203" s="9" t="s">
        <v>9871</v>
      </c>
      <c r="B203" s="81"/>
      <c r="C203" s="81"/>
      <c r="D203" s="81"/>
      <c r="E203" s="81"/>
      <c r="F203" s="81"/>
      <c r="G203" s="81"/>
      <c r="H203" s="81"/>
      <c r="I203" s="81"/>
      <c r="J203" s="81"/>
      <c r="K203" s="81"/>
    </row>
    <row r="204" spans="1:11" x14ac:dyDescent="0.2">
      <c r="A204" s="10" t="s">
        <v>2014</v>
      </c>
      <c r="B204" s="10" t="s">
        <v>10241</v>
      </c>
      <c r="C204" s="11" t="s">
        <v>10070</v>
      </c>
      <c r="D204" s="11" t="s">
        <v>9989</v>
      </c>
      <c r="E204" s="11" t="s">
        <v>9977</v>
      </c>
      <c r="F204" s="11" t="s">
        <v>4999</v>
      </c>
      <c r="G204" s="11" t="s">
        <v>9990</v>
      </c>
      <c r="H204" s="11" t="s">
        <v>9988</v>
      </c>
      <c r="I204" s="11" t="s">
        <v>10066</v>
      </c>
      <c r="J204" s="11" t="s">
        <v>9979</v>
      </c>
      <c r="K204" s="11" t="s">
        <v>9980</v>
      </c>
    </row>
    <row r="205" spans="1:11" x14ac:dyDescent="0.2">
      <c r="A205" s="12" t="s">
        <v>10245</v>
      </c>
      <c r="B205" s="12" t="s">
        <v>10246</v>
      </c>
      <c r="C205" s="13" t="s">
        <v>7514</v>
      </c>
      <c r="D205" s="13" t="s">
        <v>9989</v>
      </c>
      <c r="E205" s="13" t="s">
        <v>9981</v>
      </c>
      <c r="F205" s="13" t="s">
        <v>4999</v>
      </c>
      <c r="G205" s="13" t="s">
        <v>9990</v>
      </c>
      <c r="H205" s="13" t="s">
        <v>9988</v>
      </c>
      <c r="I205" s="13" t="s">
        <v>10066</v>
      </c>
      <c r="J205" s="13" t="s">
        <v>9979</v>
      </c>
      <c r="K205" s="13" t="s">
        <v>9980</v>
      </c>
    </row>
    <row r="206" spans="1:11" x14ac:dyDescent="0.2">
      <c r="A206" s="10" t="s">
        <v>10247</v>
      </c>
      <c r="B206" s="10" t="s">
        <v>10248</v>
      </c>
      <c r="C206" s="11" t="s">
        <v>7514</v>
      </c>
      <c r="D206" s="11" t="s">
        <v>9989</v>
      </c>
      <c r="E206" s="11" t="s">
        <v>9981</v>
      </c>
      <c r="F206" s="11" t="s">
        <v>4999</v>
      </c>
      <c r="G206" s="11" t="s">
        <v>9990</v>
      </c>
      <c r="H206" s="11" t="s">
        <v>9988</v>
      </c>
      <c r="I206" s="11" t="s">
        <v>10068</v>
      </c>
      <c r="J206" s="11" t="s">
        <v>9979</v>
      </c>
      <c r="K206" s="11" t="s">
        <v>9980</v>
      </c>
    </row>
    <row r="207" spans="1:11" x14ac:dyDescent="0.2">
      <c r="A207" s="12" t="s">
        <v>2015</v>
      </c>
      <c r="B207" s="12" t="s">
        <v>10242</v>
      </c>
      <c r="C207" s="13" t="s">
        <v>10070</v>
      </c>
      <c r="D207" s="13" t="s">
        <v>9989</v>
      </c>
      <c r="E207" s="13" t="s">
        <v>9977</v>
      </c>
      <c r="F207" s="13" t="s">
        <v>4999</v>
      </c>
      <c r="G207" s="13" t="s">
        <v>9990</v>
      </c>
      <c r="H207" s="13" t="s">
        <v>9988</v>
      </c>
      <c r="I207" s="13" t="s">
        <v>10067</v>
      </c>
      <c r="J207" s="13" t="s">
        <v>9979</v>
      </c>
      <c r="K207" s="13" t="s">
        <v>9980</v>
      </c>
    </row>
    <row r="208" spans="1:11" x14ac:dyDescent="0.2">
      <c r="A208" s="10" t="s">
        <v>2017</v>
      </c>
      <c r="B208" s="10" t="s">
        <v>10243</v>
      </c>
      <c r="C208" s="11" t="s">
        <v>7514</v>
      </c>
      <c r="D208" s="11" t="s">
        <v>9989</v>
      </c>
      <c r="E208" s="11" t="s">
        <v>9997</v>
      </c>
      <c r="F208" s="11" t="s">
        <v>4999</v>
      </c>
      <c r="G208" s="11" t="s">
        <v>9990</v>
      </c>
      <c r="H208" s="11" t="s">
        <v>9988</v>
      </c>
      <c r="I208" s="11" t="s">
        <v>10066</v>
      </c>
      <c r="J208" s="11" t="s">
        <v>9979</v>
      </c>
      <c r="K208" s="11" t="s">
        <v>9980</v>
      </c>
    </row>
    <row r="209" spans="1:11" x14ac:dyDescent="0.2">
      <c r="A209" s="12" t="s">
        <v>2262</v>
      </c>
      <c r="B209" s="12" t="s">
        <v>10244</v>
      </c>
      <c r="C209" s="13" t="s">
        <v>7514</v>
      </c>
      <c r="D209" s="13" t="s">
        <v>9989</v>
      </c>
      <c r="E209" s="13" t="s">
        <v>9997</v>
      </c>
      <c r="F209" s="13" t="s">
        <v>4999</v>
      </c>
      <c r="G209" s="13" t="s">
        <v>9990</v>
      </c>
      <c r="H209" s="13" t="s">
        <v>9988</v>
      </c>
      <c r="I209" s="13" t="s">
        <v>10068</v>
      </c>
      <c r="J209" s="13" t="s">
        <v>9979</v>
      </c>
      <c r="K209" s="13" t="s">
        <v>9980</v>
      </c>
    </row>
  </sheetData>
  <mergeCells count="1">
    <mergeCell ref="A6:K6"/>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U35"/>
  <sheetViews>
    <sheetView showGridLines="0" workbookViewId="0">
      <selection activeCell="B18" sqref="B18"/>
    </sheetView>
  </sheetViews>
  <sheetFormatPr defaultColWidth="8.85546875" defaultRowHeight="12.75" x14ac:dyDescent="0.2"/>
  <cols>
    <col min="1" max="1" width="13.140625" style="10" customWidth="1"/>
    <col min="2" max="2" width="82.42578125" style="10" customWidth="1"/>
    <col min="3" max="5" width="15.85546875" style="11" bestFit="1" customWidth="1"/>
    <col min="6" max="6" width="11.85546875" style="34" customWidth="1"/>
    <col min="7" max="7" width="11.28515625" style="11" customWidth="1"/>
    <col min="8" max="8" width="15.85546875" style="11" bestFit="1" customWidth="1"/>
    <col min="9" max="9" width="11.5703125" style="34" customWidth="1"/>
    <col min="10" max="10" width="15.85546875" style="10" bestFit="1" customWidth="1"/>
    <col min="11" max="11" width="14.140625" style="10" customWidth="1"/>
    <col min="12" max="12" width="15.85546875" style="10" bestFit="1" customWidth="1"/>
    <col min="13" max="13" width="16.85546875" style="10" customWidth="1"/>
    <col min="14" max="14" width="19.42578125" style="10" customWidth="1"/>
    <col min="15" max="18" width="15.85546875" style="10" bestFit="1" customWidth="1"/>
    <col min="19" max="19" width="15.85546875" style="118" bestFit="1" customWidth="1"/>
    <col min="20" max="16384" width="8.85546875" style="10"/>
  </cols>
  <sheetData>
    <row r="1" spans="1:19" x14ac:dyDescent="0.2">
      <c r="C1" s="330" t="s">
        <v>9999</v>
      </c>
      <c r="D1" s="331"/>
      <c r="E1" s="331"/>
      <c r="F1" s="331"/>
      <c r="G1" s="331"/>
      <c r="H1" s="331"/>
      <c r="I1" s="331"/>
      <c r="J1" s="331"/>
      <c r="K1" s="331"/>
      <c r="L1" s="331"/>
      <c r="M1" s="331"/>
      <c r="N1" s="331"/>
      <c r="O1" s="331"/>
      <c r="P1" s="331"/>
      <c r="Q1" s="331"/>
      <c r="R1" s="331"/>
      <c r="S1" s="332"/>
    </row>
    <row r="2" spans="1:19" x14ac:dyDescent="0.2">
      <c r="C2" s="351"/>
      <c r="D2" s="352"/>
      <c r="E2" s="352"/>
      <c r="F2" s="352"/>
      <c r="G2" s="352"/>
      <c r="H2" s="352"/>
      <c r="I2" s="352"/>
      <c r="J2" s="352"/>
      <c r="K2" s="352"/>
      <c r="L2" s="352"/>
      <c r="M2" s="352"/>
      <c r="N2" s="352"/>
      <c r="O2" s="352"/>
      <c r="P2" s="352"/>
      <c r="Q2" s="352"/>
      <c r="R2" s="352"/>
      <c r="S2" s="353"/>
    </row>
    <row r="3" spans="1:19" x14ac:dyDescent="0.2">
      <c r="C3" s="354"/>
      <c r="D3" s="355"/>
      <c r="E3" s="355"/>
      <c r="F3" s="355"/>
      <c r="G3" s="355"/>
      <c r="H3" s="355"/>
      <c r="I3" s="355"/>
      <c r="J3" s="355"/>
      <c r="K3" s="355"/>
      <c r="L3" s="355"/>
      <c r="M3" s="355"/>
      <c r="N3" s="355"/>
      <c r="O3" s="355"/>
      <c r="P3" s="355"/>
      <c r="Q3" s="355"/>
      <c r="R3" s="355"/>
      <c r="S3" s="356"/>
    </row>
    <row r="4" spans="1:19" x14ac:dyDescent="0.2">
      <c r="C4" s="348" t="s">
        <v>9998</v>
      </c>
      <c r="D4" s="349"/>
      <c r="E4" s="349"/>
      <c r="F4" s="349"/>
      <c r="G4" s="349"/>
      <c r="H4" s="349"/>
      <c r="I4" s="349"/>
      <c r="J4" s="349"/>
      <c r="K4" s="349"/>
      <c r="L4" s="349"/>
      <c r="M4" s="349"/>
      <c r="N4" s="350"/>
      <c r="O4" s="348" t="s">
        <v>9932</v>
      </c>
      <c r="P4" s="349"/>
      <c r="Q4" s="349"/>
      <c r="R4" s="349"/>
      <c r="S4" s="350"/>
    </row>
    <row r="5" spans="1:19" s="29" customFormat="1" ht="25.5" x14ac:dyDescent="0.25">
      <c r="A5" s="113" t="s">
        <v>2</v>
      </c>
      <c r="B5" s="114" t="s">
        <v>9851</v>
      </c>
      <c r="C5" s="36" t="s">
        <v>9853</v>
      </c>
      <c r="D5" s="37" t="s">
        <v>9852</v>
      </c>
      <c r="E5" s="37" t="s">
        <v>9854</v>
      </c>
      <c r="F5" s="115" t="s">
        <v>9952</v>
      </c>
      <c r="G5" s="37" t="s">
        <v>9953</v>
      </c>
      <c r="H5" s="37" t="s">
        <v>9954</v>
      </c>
      <c r="I5" s="115" t="s">
        <v>9855</v>
      </c>
      <c r="J5" s="37" t="s">
        <v>3</v>
      </c>
      <c r="K5" s="115" t="s">
        <v>9933</v>
      </c>
      <c r="L5" s="37" t="s">
        <v>9934</v>
      </c>
      <c r="M5" s="37" t="s">
        <v>5</v>
      </c>
      <c r="N5" s="121" t="s">
        <v>9935</v>
      </c>
      <c r="O5" s="36" t="s">
        <v>9936</v>
      </c>
      <c r="P5" s="37" t="s">
        <v>9853</v>
      </c>
      <c r="Q5" s="37" t="s">
        <v>9852</v>
      </c>
      <c r="R5" s="37" t="s">
        <v>9854</v>
      </c>
      <c r="S5" s="121" t="s">
        <v>9855</v>
      </c>
    </row>
    <row r="6" spans="1:19" x14ac:dyDescent="0.2">
      <c r="A6" s="116" t="s">
        <v>9879</v>
      </c>
      <c r="B6" s="117"/>
      <c r="C6" s="50"/>
      <c r="D6" s="50"/>
      <c r="E6" s="50"/>
      <c r="F6" s="127"/>
      <c r="G6" s="50"/>
      <c r="H6" s="50"/>
      <c r="I6" s="127"/>
      <c r="J6" s="50"/>
      <c r="K6" s="50"/>
      <c r="L6" s="50"/>
      <c r="M6" s="50"/>
      <c r="N6" s="50"/>
      <c r="O6" s="50"/>
      <c r="P6" s="50"/>
      <c r="Q6" s="50"/>
      <c r="R6" s="50"/>
      <c r="S6" s="128"/>
    </row>
    <row r="7" spans="1:19" x14ac:dyDescent="0.2">
      <c r="A7" s="100" t="s">
        <v>1478</v>
      </c>
      <c r="B7" s="10" t="str">
        <f>_xll.GetLatestPrice($A7,,B$5)</f>
        <v>Steel wire rod (high carbon), fob mill US, $/cwt</v>
      </c>
      <c r="C7" s="277">
        <f>_xll.GetLatestPrice($A7,,C$5)</f>
        <v>63.5</v>
      </c>
      <c r="D7" s="40">
        <f>_xll.GetLatestPrice($A7,,D$5)</f>
        <v>63.5</v>
      </c>
      <c r="E7" s="40">
        <f>_xll.GetLatestPrice($A7,,E$5)</f>
        <v>63.5</v>
      </c>
      <c r="F7" s="40">
        <f>_xll.GetLatestPrice($A7,,F$5)</f>
        <v>-1.5</v>
      </c>
      <c r="G7" s="40">
        <f>_xll.GetLatestPrice($A7,,G$5)</f>
        <v>-1.5</v>
      </c>
      <c r="H7" s="40">
        <f>_xll.GetLatestPrice($A7,,H$5)</f>
        <v>-1.5</v>
      </c>
      <c r="I7" s="104">
        <f>_xll.GetLatestPrice($A7,,I$5)</f>
        <v>44824.706504629627</v>
      </c>
      <c r="J7" s="40" t="str">
        <f>_xll.GetLatestPrice($A7,,J$5)</f>
        <v>USD</v>
      </c>
      <c r="K7" s="112" t="str">
        <f>_xll.GetLatestPrice($A7,,K$5)</f>
        <v>Hundredweight</v>
      </c>
      <c r="L7" s="40" t="b">
        <f>_xll.GetLatestPrice($A7,,L$5)</f>
        <v>0</v>
      </c>
      <c r="M7" s="40" t="str">
        <f>_xll.GetLatestPrice($A7,,M$5)</f>
        <v>Monthly</v>
      </c>
      <c r="N7" s="291" t="str">
        <f>_xll.GetLatestPrice($A7,,N$5)</f>
        <v/>
      </c>
      <c r="O7" s="275" t="str">
        <f>_xll.GetLatestPrice($A7,"MonthlyAverage",O$5)</f>
        <v>Sep 2022</v>
      </c>
      <c r="P7" s="273">
        <f>_xll.GetLatestPrice($A7,"MonthlyAverage",P$5)</f>
        <v>63.5</v>
      </c>
      <c r="Q7" s="273">
        <f>_xll.GetLatestPrice($A7,"MonthlyAverage",Q$5)</f>
        <v>63.5</v>
      </c>
      <c r="R7" s="273">
        <f>_xll.GetLatestPrice($A7,"MonthlyAverage",R$5)</f>
        <v>63.5</v>
      </c>
      <c r="S7" s="122">
        <f>_xll.GetLatestPrice($A7,"MonthlyAverage",S$5)</f>
        <v>44834.712465277778</v>
      </c>
    </row>
    <row r="8" spans="1:19" x14ac:dyDescent="0.2">
      <c r="A8" s="101" t="s">
        <v>1479</v>
      </c>
      <c r="B8" s="12" t="str">
        <f>_xll.GetLatestPrice($A8,,B$5)</f>
        <v>Steel wire rod cold-heading quality, ddp, $/cwt</v>
      </c>
      <c r="C8" s="60">
        <f>_xll.GetLatestPrice($A8,,C$5)</f>
        <v>67</v>
      </c>
      <c r="D8" s="59">
        <f>_xll.GetLatestPrice($A8,,D$5)</f>
        <v>67</v>
      </c>
      <c r="E8" s="59">
        <f>_xll.GetLatestPrice($A8,,E$5)</f>
        <v>67</v>
      </c>
      <c r="F8" s="59">
        <f>_xll.GetLatestPrice($A8,,F$5)</f>
        <v>-1</v>
      </c>
      <c r="G8" s="59">
        <f>_xll.GetLatestPrice($A8,,G$5)</f>
        <v>-1</v>
      </c>
      <c r="H8" s="59">
        <f>_xll.GetLatestPrice($A8,,H$5)</f>
        <v>-1</v>
      </c>
      <c r="I8" s="119">
        <f>_xll.GetLatestPrice($A8,,I$5)</f>
        <v>44824.706504629627</v>
      </c>
      <c r="J8" s="59" t="str">
        <f>_xll.GetLatestPrice($A8,,J$5)</f>
        <v>USD</v>
      </c>
      <c r="K8" s="102" t="str">
        <f>_xll.GetLatestPrice($A8,,K$5)</f>
        <v>Hundredweight</v>
      </c>
      <c r="L8" s="59" t="b">
        <f>_xll.GetLatestPrice($A8,,L$5)</f>
        <v>0</v>
      </c>
      <c r="M8" s="59" t="str">
        <f>_xll.GetLatestPrice($A8,,M$5)</f>
        <v>Monthly</v>
      </c>
      <c r="N8" s="292" t="str">
        <f>_xll.GetLatestPrice($A8,,N$5)</f>
        <v/>
      </c>
      <c r="O8" s="111" t="str">
        <f>_xll.GetLatestPrice($A8,"MonthlyAverage",O$5)</f>
        <v>Sep 2022</v>
      </c>
      <c r="P8" s="103">
        <f>_xll.GetLatestPrice($A8,"MonthlyAverage",P$5)</f>
        <v>67</v>
      </c>
      <c r="Q8" s="103">
        <f>_xll.GetLatestPrice($A8,"MonthlyAverage",Q$5)</f>
        <v>67</v>
      </c>
      <c r="R8" s="103">
        <f>_xll.GetLatestPrice($A8,"MonthlyAverage",R$5)</f>
        <v>67</v>
      </c>
      <c r="S8" s="123">
        <f>_xll.GetLatestPrice($A8,"MonthlyAverage",S$5)</f>
        <v>44834.712465277778</v>
      </c>
    </row>
    <row r="9" spans="1:19" x14ac:dyDescent="0.2">
      <c r="A9" s="100" t="s">
        <v>1491</v>
      </c>
      <c r="B9" s="10" t="str">
        <f>_xll.GetLatestPrice($A9,,B$5)</f>
        <v>Steel bar hot-rolled special bar quality (SBQ) 1-inch round 1000 series (carbon), fob mill US, $/cwt</v>
      </c>
      <c r="C9" s="277">
        <f>_xll.GetLatestPrice($A9,,C$5)</f>
        <v>63.5</v>
      </c>
      <c r="D9" s="40">
        <f>_xll.GetLatestPrice($A9,,D$5)</f>
        <v>63.5</v>
      </c>
      <c r="E9" s="40">
        <f>_xll.GetLatestPrice($A9,,E$5)</f>
        <v>63.5</v>
      </c>
      <c r="F9" s="40">
        <f>_xll.GetLatestPrice($A9,,F$5)</f>
        <v>-1</v>
      </c>
      <c r="G9" s="40">
        <f>_xll.GetLatestPrice($A9,,G$5)</f>
        <v>-1</v>
      </c>
      <c r="H9" s="40">
        <f>_xll.GetLatestPrice($A9,,H$5)</f>
        <v>-1</v>
      </c>
      <c r="I9" s="104">
        <f>_xll.GetLatestPrice($A9,,I$5)</f>
        <v>44820.691134259258</v>
      </c>
      <c r="J9" s="40" t="str">
        <f>_xll.GetLatestPrice($A9,,J$5)</f>
        <v>USD</v>
      </c>
      <c r="K9" s="112" t="str">
        <f>_xll.GetLatestPrice($A9,,K$5)</f>
        <v>Hundredweight</v>
      </c>
      <c r="L9" s="40" t="b">
        <f>_xll.GetLatestPrice($A9,,L$5)</f>
        <v>0</v>
      </c>
      <c r="M9" s="40" t="str">
        <f>_xll.GetLatestPrice($A9,,M$5)</f>
        <v>Monthly</v>
      </c>
      <c r="N9" s="291" t="str">
        <f>_xll.GetLatestPrice($A9,,N$5)</f>
        <v/>
      </c>
      <c r="O9" s="275" t="str">
        <f>_xll.GetLatestPrice($A9,"MonthlyAverage",O$5)</f>
        <v>Sep 2022</v>
      </c>
      <c r="P9" s="273">
        <f>_xll.GetLatestPrice($A9,"MonthlyAverage",P$5)</f>
        <v>63.5</v>
      </c>
      <c r="Q9" s="273">
        <f>_xll.GetLatestPrice($A9,"MonthlyAverage",Q$5)</f>
        <v>63.5</v>
      </c>
      <c r="R9" s="273">
        <f>_xll.GetLatestPrice($A9,"MonthlyAverage",R$5)</f>
        <v>63.5</v>
      </c>
      <c r="S9" s="122">
        <f>_xll.GetLatestPrice($A9,"MonthlyAverage",S$5)</f>
        <v>44834.712465277778</v>
      </c>
    </row>
    <row r="10" spans="1:19" x14ac:dyDescent="0.2">
      <c r="A10" s="101" t="s">
        <v>1482</v>
      </c>
      <c r="B10" s="12" t="str">
        <f>_xll.GetLatestPrice($A10,,B$5)</f>
        <v>Steel bar 2 x 2 x 1/4-inch angle merchant products, fob mill US, $/cwt</v>
      </c>
      <c r="C10" s="60">
        <f>_xll.GetLatestPrice($A10,,C$5)</f>
        <v>62.3</v>
      </c>
      <c r="D10" s="59">
        <f>_xll.GetLatestPrice($A10,,D$5)</f>
        <v>62.3</v>
      </c>
      <c r="E10" s="59">
        <f>_xll.GetLatestPrice($A10,,E$5)</f>
        <v>62.3</v>
      </c>
      <c r="F10" s="59">
        <f>_xll.GetLatestPrice($A10,,F$5)</f>
        <v>0</v>
      </c>
      <c r="G10" s="59">
        <f>_xll.GetLatestPrice($A10,,G$5)</f>
        <v>0</v>
      </c>
      <c r="H10" s="59">
        <f>_xll.GetLatestPrice($A10,,H$5)</f>
        <v>0</v>
      </c>
      <c r="I10" s="119">
        <f>_xll.GetLatestPrice($A10,,I$5)</f>
        <v>44834.675787037035</v>
      </c>
      <c r="J10" s="59" t="str">
        <f>_xll.GetLatestPrice($A10,,J$5)</f>
        <v>USD</v>
      </c>
      <c r="K10" s="102" t="str">
        <f>_xll.GetLatestPrice($A10,,K$5)</f>
        <v>Hundredweight</v>
      </c>
      <c r="L10" s="59" t="b">
        <f>_xll.GetLatestPrice($A10,,L$5)</f>
        <v>0</v>
      </c>
      <c r="M10" s="59" t="str">
        <f>_xll.GetLatestPrice($A10,,M$5)</f>
        <v>Monthly</v>
      </c>
      <c r="N10" s="292" t="str">
        <f>_xll.GetLatestPrice($A10,,N$5)</f>
        <v/>
      </c>
      <c r="O10" s="111" t="str">
        <f>_xll.GetLatestPrice($A10,"MonthlyAverage",O$5)</f>
        <v>Sep 2022</v>
      </c>
      <c r="P10" s="103">
        <f>_xll.GetLatestPrice($A10,"MonthlyAverage",P$5)</f>
        <v>62.3</v>
      </c>
      <c r="Q10" s="103">
        <f>_xll.GetLatestPrice($A10,"MonthlyAverage",Q$5)</f>
        <v>62.3</v>
      </c>
      <c r="R10" s="103">
        <f>_xll.GetLatestPrice($A10,"MonthlyAverage",R$5)</f>
        <v>62.3</v>
      </c>
      <c r="S10" s="123">
        <f>_xll.GetLatestPrice($A10,"MonthlyAverage",S$5)</f>
        <v>44834.712465277778</v>
      </c>
    </row>
    <row r="11" spans="1:19" x14ac:dyDescent="0.2">
      <c r="A11" s="100" t="s">
        <v>1488</v>
      </c>
      <c r="B11" s="10" t="str">
        <f>_xll.GetLatestPrice($A11,,B$5)</f>
        <v>Steel bar cold-finished 1-inch round 1018 (carbon), fob mill US, $/cwt</v>
      </c>
      <c r="C11" s="277">
        <f>_xll.GetLatestPrice($A11,,C$5)</f>
        <v>85</v>
      </c>
      <c r="D11" s="40">
        <f>_xll.GetLatestPrice($A11,,D$5)</f>
        <v>85</v>
      </c>
      <c r="E11" s="40">
        <f>_xll.GetLatestPrice($A11,,E$5)</f>
        <v>85</v>
      </c>
      <c r="F11" s="40">
        <f>_xll.GetLatestPrice($A11,,F$5)</f>
        <v>-2</v>
      </c>
      <c r="G11" s="40">
        <f>_xll.GetLatestPrice($A11,,G$5)</f>
        <v>-2</v>
      </c>
      <c r="H11" s="40">
        <f>_xll.GetLatestPrice($A11,,H$5)</f>
        <v>-2</v>
      </c>
      <c r="I11" s="104">
        <f>_xll.GetLatestPrice($A11,,I$5)</f>
        <v>44820.691134259258</v>
      </c>
      <c r="J11" s="40" t="str">
        <f>_xll.GetLatestPrice($A11,,J$5)</f>
        <v>USD</v>
      </c>
      <c r="K11" s="112" t="str">
        <f>_xll.GetLatestPrice($A11,,K$5)</f>
        <v>Hundredweight</v>
      </c>
      <c r="L11" s="40" t="b">
        <f>_xll.GetLatestPrice($A11,,L$5)</f>
        <v>0</v>
      </c>
      <c r="M11" s="40" t="str">
        <f>_xll.GetLatestPrice($A11,,M$5)</f>
        <v>Monthly</v>
      </c>
      <c r="N11" s="291" t="str">
        <f>_xll.GetLatestPrice($A11,,N$5)</f>
        <v/>
      </c>
      <c r="O11" s="275" t="str">
        <f>_xll.GetLatestPrice($A11,"MonthlyAverage",O$5)</f>
        <v>Sep 2022</v>
      </c>
      <c r="P11" s="273">
        <f>_xll.GetLatestPrice($A11,"MonthlyAverage",P$5)</f>
        <v>85</v>
      </c>
      <c r="Q11" s="273">
        <f>_xll.GetLatestPrice($A11,"MonthlyAverage",Q$5)</f>
        <v>85</v>
      </c>
      <c r="R11" s="273">
        <f>_xll.GetLatestPrice($A11,"MonthlyAverage",R$5)</f>
        <v>85</v>
      </c>
      <c r="S11" s="122">
        <f>_xll.GetLatestPrice($A11,"MonthlyAverage",S$5)</f>
        <v>44834.712465277778</v>
      </c>
    </row>
    <row r="12" spans="1:19" x14ac:dyDescent="0.2">
      <c r="A12" s="101" t="s">
        <v>1459</v>
      </c>
      <c r="B12" s="12" t="str">
        <f>_xll.GetLatestPrice($A12,,B$5)</f>
        <v>Steel reinforcing bar (rebar), fob mill US, $/cwt</v>
      </c>
      <c r="C12" s="60">
        <f>_xll.GetLatestPrice($A12,,C$5)</f>
        <v>50</v>
      </c>
      <c r="D12" s="59">
        <f>_xll.GetLatestPrice($A12,,D$5)</f>
        <v>50</v>
      </c>
      <c r="E12" s="59">
        <f>_xll.GetLatestPrice($A12,,E$5)</f>
        <v>50</v>
      </c>
      <c r="F12" s="59">
        <f>_xll.GetLatestPrice($A12,,F$5)</f>
        <v>0</v>
      </c>
      <c r="G12" s="59">
        <f>_xll.GetLatestPrice($A12,,G$5)</f>
        <v>0</v>
      </c>
      <c r="H12" s="59">
        <f>_xll.GetLatestPrice($A12,,H$5)</f>
        <v>0</v>
      </c>
      <c r="I12" s="119">
        <f>_xll.GetLatestPrice($A12,,I$5)</f>
        <v>44846.676099537035</v>
      </c>
      <c r="J12" s="59" t="str">
        <f>_xll.GetLatestPrice($A12,,J$5)</f>
        <v>USD</v>
      </c>
      <c r="K12" s="102" t="str">
        <f>_xll.GetLatestPrice($A12,,K$5)</f>
        <v>Hundredweight</v>
      </c>
      <c r="L12" s="59" t="b">
        <f>_xll.GetLatestPrice($A12,,L$5)</f>
        <v>0</v>
      </c>
      <c r="M12" s="59" t="str">
        <f>_xll.GetLatestPrice($A12,,M$5)</f>
        <v>Weekly</v>
      </c>
      <c r="N12" s="292" t="str">
        <f>_xll.GetLatestPrice($A12,,N$5)</f>
        <v/>
      </c>
      <c r="O12" s="111" t="str">
        <f>_xll.GetLatestPrice($A12,"MonthlyAverage",O$5)</f>
        <v>Sep 2022</v>
      </c>
      <c r="P12" s="103">
        <f>_xll.GetLatestPrice($A12,"MonthlyAverage",P$5)</f>
        <v>50</v>
      </c>
      <c r="Q12" s="103">
        <f>_xll.GetLatestPrice($A12,"MonthlyAverage",Q$5)</f>
        <v>50</v>
      </c>
      <c r="R12" s="103">
        <f>_xll.GetLatestPrice($A12,"MonthlyAverage",R$5)</f>
        <v>50</v>
      </c>
      <c r="S12" s="123">
        <f>_xll.GetLatestPrice($A12,"MonthlyAverage",S$5)</f>
        <v>44834.712465277778</v>
      </c>
    </row>
    <row r="13" spans="1:19" x14ac:dyDescent="0.2">
      <c r="A13" s="100" t="s">
        <v>1783</v>
      </c>
      <c r="B13" s="10" t="str">
        <f>_xll.GetLatestPrice($A13,,B$5)</f>
        <v>Steel ERW line pipe (X52), fob mill US, $/short ton</v>
      </c>
      <c r="C13" s="277">
        <f>_xll.GetLatestPrice($A13,,C$5)</f>
        <v>2075</v>
      </c>
      <c r="D13" s="40">
        <f>_xll.GetLatestPrice($A13,,D$5)</f>
        <v>2125</v>
      </c>
      <c r="E13" s="40">
        <f>_xll.GetLatestPrice($A13,,E$5)</f>
        <v>2100</v>
      </c>
      <c r="F13" s="40">
        <f>_xll.GetLatestPrice($A13,,F$5)</f>
        <v>-50</v>
      </c>
      <c r="G13" s="40">
        <f>_xll.GetLatestPrice($A13,,G$5)</f>
        <v>-50</v>
      </c>
      <c r="H13" s="40">
        <f>_xll.GetLatestPrice($A13,,H$5)</f>
        <v>-50</v>
      </c>
      <c r="I13" s="104">
        <f>_xll.GetLatestPrice($A13,,I$5)</f>
        <v>44845.678333333337</v>
      </c>
      <c r="J13" s="40" t="str">
        <f>_xll.GetLatestPrice($A13,,J$5)</f>
        <v>USD</v>
      </c>
      <c r="K13" s="112" t="str">
        <f>_xll.GetLatestPrice($A13,,K$5)</f>
        <v>ShortTon</v>
      </c>
      <c r="L13" s="40" t="b">
        <f>_xll.GetLatestPrice($A13,,L$5)</f>
        <v>0</v>
      </c>
      <c r="M13" s="40" t="str">
        <f>_xll.GetLatestPrice($A13,,M$5)</f>
        <v>Monthly</v>
      </c>
      <c r="N13" s="291" t="str">
        <f>_xll.GetLatestPrice($A13,,N$5)</f>
        <v/>
      </c>
      <c r="O13" s="275" t="str">
        <f>_xll.GetLatestPrice($A13,"MonthlyAverage",O$5)</f>
        <v>Sep 2022</v>
      </c>
      <c r="P13" s="273">
        <f>_xll.GetLatestPrice($A13,"MonthlyAverage",P$5)</f>
        <v>2125</v>
      </c>
      <c r="Q13" s="273">
        <f>_xll.GetLatestPrice($A13,"MonthlyAverage",Q$5)</f>
        <v>2175</v>
      </c>
      <c r="R13" s="273">
        <f>_xll.GetLatestPrice($A13,"MonthlyAverage",R$5)</f>
        <v>2150</v>
      </c>
      <c r="S13" s="122">
        <f>_xll.GetLatestPrice($A13,"MonthlyAverage",S$5)</f>
        <v>44834.712465277778</v>
      </c>
    </row>
    <row r="14" spans="1:19" x14ac:dyDescent="0.2">
      <c r="A14" s="101" t="s">
        <v>1797</v>
      </c>
      <c r="B14" s="12" t="str">
        <f>_xll.GetLatestPrice($A14,,B$5)</f>
        <v>Steel welded OCTG API 5CT - Casing P110, fob mill US, $/short ton</v>
      </c>
      <c r="C14" s="60">
        <f>_xll.GetLatestPrice($A14,,C$5)</f>
        <v>3250</v>
      </c>
      <c r="D14" s="59">
        <f>_xll.GetLatestPrice($A14,,D$5)</f>
        <v>3350</v>
      </c>
      <c r="E14" s="59">
        <f>_xll.GetLatestPrice($A14,,E$5)</f>
        <v>3300</v>
      </c>
      <c r="F14" s="59">
        <f>_xll.GetLatestPrice($A14,,F$5)</f>
        <v>0</v>
      </c>
      <c r="G14" s="59">
        <f>_xll.GetLatestPrice($A14,,G$5)</f>
        <v>0</v>
      </c>
      <c r="H14" s="59">
        <f>_xll.GetLatestPrice($A14,,H$5)</f>
        <v>0</v>
      </c>
      <c r="I14" s="119">
        <f>_xll.GetLatestPrice($A14,,I$5)</f>
        <v>44845.678333333337</v>
      </c>
      <c r="J14" s="59" t="str">
        <f>_xll.GetLatestPrice($A14,,J$5)</f>
        <v>USD</v>
      </c>
      <c r="K14" s="102" t="str">
        <f>_xll.GetLatestPrice($A14,,K$5)</f>
        <v>ShortTon</v>
      </c>
      <c r="L14" s="59" t="b">
        <f>_xll.GetLatestPrice($A14,,L$5)</f>
        <v>0</v>
      </c>
      <c r="M14" s="59" t="str">
        <f>_xll.GetLatestPrice($A14,,M$5)</f>
        <v>Monthly</v>
      </c>
      <c r="N14" s="292" t="str">
        <f>_xll.GetLatestPrice($A14,,N$5)</f>
        <v/>
      </c>
      <c r="O14" s="111" t="str">
        <f>_xll.GetLatestPrice($A14,"MonthlyAverage",O$5)</f>
        <v>Sep 2022</v>
      </c>
      <c r="P14" s="103">
        <f>_xll.GetLatestPrice($A14,"MonthlyAverage",P$5)</f>
        <v>3250</v>
      </c>
      <c r="Q14" s="103">
        <f>_xll.GetLatestPrice($A14,"MonthlyAverage",Q$5)</f>
        <v>3350</v>
      </c>
      <c r="R14" s="103">
        <f>_xll.GetLatestPrice($A14,"MonthlyAverage",R$5)</f>
        <v>3300</v>
      </c>
      <c r="S14" s="123">
        <f>_xll.GetLatestPrice($A14,"MonthlyAverage",S$5)</f>
        <v>44834.712465277778</v>
      </c>
    </row>
    <row r="15" spans="1:19" x14ac:dyDescent="0.2">
      <c r="A15" s="100" t="s">
        <v>1316</v>
      </c>
      <c r="B15" s="10" t="str">
        <f>_xll.GetLatestPrice($A15,,B$5)</f>
        <v>Steel hollow sections ASTM A500 Grade B domestic, fob mill US, $/short ton</v>
      </c>
      <c r="C15" s="277">
        <f>_xll.GetLatestPrice($A15,,C$5)</f>
        <v>1480</v>
      </c>
      <c r="D15" s="40">
        <f>_xll.GetLatestPrice($A15,,D$5)</f>
        <v>1530</v>
      </c>
      <c r="E15" s="40">
        <f>_xll.GetLatestPrice($A15,,E$5)</f>
        <v>1505</v>
      </c>
      <c r="F15" s="40">
        <f>_xll.GetLatestPrice($A15,,F$5)</f>
        <v>0</v>
      </c>
      <c r="G15" s="40">
        <f>_xll.GetLatestPrice($A15,,G$5)</f>
        <v>0</v>
      </c>
      <c r="H15" s="40">
        <f>_xll.GetLatestPrice($A15,,H$5)</f>
        <v>0</v>
      </c>
      <c r="I15" s="104">
        <f>_xll.GetLatestPrice($A15,,I$5)</f>
        <v>44847.668668981481</v>
      </c>
      <c r="J15" s="40" t="str">
        <f>_xll.GetLatestPrice($A15,,J$5)</f>
        <v>USD</v>
      </c>
      <c r="K15" s="112" t="str">
        <f>_xll.GetLatestPrice($A15,,K$5)</f>
        <v>ShortTon</v>
      </c>
      <c r="L15" s="40" t="b">
        <f>_xll.GetLatestPrice($A15,,L$5)</f>
        <v>0</v>
      </c>
      <c r="M15" s="40" t="str">
        <f>_xll.GetLatestPrice($A15,,M$5)</f>
        <v>Weekly</v>
      </c>
      <c r="N15" s="291" t="str">
        <f>_xll.GetLatestPrice($A15,,N$5)</f>
        <v/>
      </c>
      <c r="O15" s="275" t="str">
        <f>_xll.GetLatestPrice($A15,"MonthlyAverage",O$5)</f>
        <v>Sep 2022</v>
      </c>
      <c r="P15" s="273">
        <f>_xll.GetLatestPrice($A15,"MonthlyAverage",P$5)</f>
        <v>1560</v>
      </c>
      <c r="Q15" s="273">
        <f>_xll.GetLatestPrice($A15,"MonthlyAverage",Q$5)</f>
        <v>1626</v>
      </c>
      <c r="R15" s="273">
        <f>_xll.GetLatestPrice($A15,"MonthlyAverage",R$5)</f>
        <v>1593</v>
      </c>
      <c r="S15" s="122">
        <f>_xll.GetLatestPrice($A15,"MonthlyAverage",S$5)</f>
        <v>44834.712465277778</v>
      </c>
    </row>
    <row r="16" spans="1:19" x14ac:dyDescent="0.2">
      <c r="A16" s="101" t="s">
        <v>1358</v>
      </c>
      <c r="B16" s="12" t="str">
        <f>_xll.GetLatestPrice($A16,,B$5)</f>
        <v>Steel OCTG API 5CT - Casing J55, fob mill US, $/short ton</v>
      </c>
      <c r="C16" s="60">
        <f>_xll.GetLatestPrice($A16,,C$5)</f>
        <v>2425</v>
      </c>
      <c r="D16" s="59">
        <f>_xll.GetLatestPrice($A16,,D$5)</f>
        <v>2500</v>
      </c>
      <c r="E16" s="59">
        <f>_xll.GetLatestPrice($A16,,E$5)</f>
        <v>2462.5</v>
      </c>
      <c r="F16" s="59">
        <f>_xll.GetLatestPrice($A16,,F$5)</f>
        <v>0</v>
      </c>
      <c r="G16" s="59">
        <f>_xll.GetLatestPrice($A16,,G$5)</f>
        <v>0</v>
      </c>
      <c r="H16" s="59">
        <f>_xll.GetLatestPrice($A16,,H$5)</f>
        <v>0</v>
      </c>
      <c r="I16" s="119">
        <f>_xll.GetLatestPrice($A16,,I$5)</f>
        <v>44845.678333333337</v>
      </c>
      <c r="J16" s="59" t="str">
        <f>_xll.GetLatestPrice($A16,,J$5)</f>
        <v>USD</v>
      </c>
      <c r="K16" s="102" t="str">
        <f>_xll.GetLatestPrice($A16,,K$5)</f>
        <v>ShortTon</v>
      </c>
      <c r="L16" s="59" t="b">
        <f>_xll.GetLatestPrice($A16,,L$5)</f>
        <v>0</v>
      </c>
      <c r="M16" s="59" t="str">
        <f>_xll.GetLatestPrice($A16,,M$5)</f>
        <v>Monthly</v>
      </c>
      <c r="N16" s="292" t="str">
        <f>_xll.GetLatestPrice($A16,,N$5)</f>
        <v/>
      </c>
      <c r="O16" s="111" t="str">
        <f>_xll.GetLatestPrice($A16,"MonthlyAverage",O$5)</f>
        <v>Sep 2022</v>
      </c>
      <c r="P16" s="103">
        <f>_xll.GetLatestPrice($A16,"MonthlyAverage",P$5)</f>
        <v>2425</v>
      </c>
      <c r="Q16" s="103">
        <f>_xll.GetLatestPrice($A16,"MonthlyAverage",Q$5)</f>
        <v>2500</v>
      </c>
      <c r="R16" s="103">
        <f>_xll.GetLatestPrice($A16,"MonthlyAverage",R$5)</f>
        <v>2462.5</v>
      </c>
      <c r="S16" s="123">
        <f>_xll.GetLatestPrice($A16,"MonthlyAverage",S$5)</f>
        <v>44834.712465277778</v>
      </c>
    </row>
    <row r="17" spans="1:19" x14ac:dyDescent="0.2">
      <c r="A17" s="116" t="s">
        <v>9880</v>
      </c>
      <c r="B17" s="117"/>
      <c r="C17" s="50"/>
      <c r="D17" s="50"/>
      <c r="E17" s="50"/>
      <c r="F17" s="127"/>
      <c r="G17" s="50"/>
      <c r="H17" s="50"/>
      <c r="I17" s="127"/>
      <c r="J17" s="50"/>
      <c r="K17" s="50"/>
      <c r="L17" s="50"/>
      <c r="M17" s="50"/>
      <c r="N17" s="38"/>
      <c r="O17" s="50"/>
      <c r="P17" s="50"/>
      <c r="Q17" s="50"/>
      <c r="R17" s="50"/>
      <c r="S17" s="128"/>
    </row>
    <row r="18" spans="1:19" x14ac:dyDescent="0.2">
      <c r="A18" s="100" t="s">
        <v>1332</v>
      </c>
      <c r="B18" s="10" t="str">
        <f>_xll.GetLatestPrice($A18,,B$5)</f>
        <v xml:space="preserve">Steel reinforcing bar (rebar) domestic, delivered Northern Europe, €/tonne </v>
      </c>
      <c r="C18" s="56">
        <f>_xll.GetLatestPrice($A18,,C$5)</f>
        <v>930</v>
      </c>
      <c r="D18" s="40">
        <f>_xll.GetLatestPrice($A18,,D$5)</f>
        <v>995</v>
      </c>
      <c r="E18" s="40">
        <f>_xll.GetLatestPrice($A18,,E$5)</f>
        <v>962.5</v>
      </c>
      <c r="F18" s="40">
        <f>_xll.GetLatestPrice($A18,,F$5)</f>
        <v>-20</v>
      </c>
      <c r="G18" s="40">
        <f>_xll.GetLatestPrice($A18,,G$5)</f>
        <v>-15</v>
      </c>
      <c r="H18" s="40">
        <f>_xll.GetLatestPrice($A18,,H$5)</f>
        <v>-10</v>
      </c>
      <c r="I18" s="104">
        <f>_xll.GetLatestPrice($A18,,I$5)</f>
        <v>44846.618159722224</v>
      </c>
      <c r="J18" s="40" t="str">
        <f>_xll.GetLatestPrice($A18,,J$5)</f>
        <v>EUR</v>
      </c>
      <c r="K18" s="40" t="str">
        <f>_xll.GetLatestPrice($A18,,K$5)</f>
        <v>Tonne</v>
      </c>
      <c r="L18" s="112" t="b">
        <f>_xll.GetLatestPrice($A18,,L$5)</f>
        <v>0</v>
      </c>
      <c r="M18" s="112" t="str">
        <f>_xll.GetLatestPrice($A18,,M$5)</f>
        <v>Weekly</v>
      </c>
      <c r="N18" s="226" t="str">
        <f>_xll.GetLatestPrice($A18,,N$5)</f>
        <v/>
      </c>
      <c r="O18" s="279" t="str">
        <f>_xll.GetLatestPrice($A18,"MonthlyAverage",O$5)</f>
        <v>Sep 2022</v>
      </c>
      <c r="P18" s="273">
        <f>_xll.GetLatestPrice($A18,"MonthlyAverage",P$5)</f>
        <v>983.75</v>
      </c>
      <c r="Q18" s="273">
        <f>_xll.GetLatestPrice($A18,"MonthlyAverage",Q$5)</f>
        <v>1045</v>
      </c>
      <c r="R18" s="273">
        <f>_xll.GetLatestPrice($A18,"MonthlyAverage",R$5)</f>
        <v>1014.38</v>
      </c>
      <c r="S18" s="122">
        <f>_xll.GetLatestPrice($A18,"MonthlyAverage",S$5)</f>
        <v>44834.681701388887</v>
      </c>
    </row>
    <row r="19" spans="1:19" x14ac:dyDescent="0.2">
      <c r="A19" s="101" t="s">
        <v>1333</v>
      </c>
      <c r="B19" s="12" t="str">
        <f>_xll.GetLatestPrice($A19,,B$5)</f>
        <v>Steel reinforcing bar (Rebar) domestic, exw Italy, €/tonne</v>
      </c>
      <c r="C19" s="96">
        <f>_xll.GetLatestPrice($A19,,C$5)</f>
        <v>895</v>
      </c>
      <c r="D19" s="59">
        <f>_xll.GetLatestPrice($A19,,D$5)</f>
        <v>955</v>
      </c>
      <c r="E19" s="59">
        <f>_xll.GetLatestPrice($A19,,E$5)</f>
        <v>925</v>
      </c>
      <c r="F19" s="59">
        <f>_xll.GetLatestPrice($A19,,F$5)</f>
        <v>-5</v>
      </c>
      <c r="G19" s="59">
        <f>_xll.GetLatestPrice($A19,,G$5)</f>
        <v>-12.5</v>
      </c>
      <c r="H19" s="59">
        <f>_xll.GetLatestPrice($A19,,H$5)</f>
        <v>-20</v>
      </c>
      <c r="I19" s="119">
        <f>_xll.GetLatestPrice($A19,,I$5)</f>
        <v>44846.618159722224</v>
      </c>
      <c r="J19" s="59" t="str">
        <f>_xll.GetLatestPrice($A19,,J$5)</f>
        <v>EUR</v>
      </c>
      <c r="K19" s="59" t="str">
        <f>_xll.GetLatestPrice($A19,,K$5)</f>
        <v>Tonne</v>
      </c>
      <c r="L19" s="102" t="b">
        <f>_xll.GetLatestPrice($A19,,L$5)</f>
        <v>0</v>
      </c>
      <c r="M19" s="102" t="str">
        <f>_xll.GetLatestPrice($A19,,M$5)</f>
        <v>Weekly</v>
      </c>
      <c r="N19" s="221" t="str">
        <f>_xll.GetLatestPrice($A19,,N$5)</f>
        <v/>
      </c>
      <c r="O19" s="280" t="str">
        <f>_xll.GetLatestPrice($A19,"MonthlyAverage",O$5)</f>
        <v>Sep 2022</v>
      </c>
      <c r="P19" s="103">
        <f>_xll.GetLatestPrice($A19,"MonthlyAverage",P$5)</f>
        <v>975</v>
      </c>
      <c r="Q19" s="103">
        <f>_xll.GetLatestPrice($A19,"MonthlyAverage",Q$5)</f>
        <v>1008.75</v>
      </c>
      <c r="R19" s="103">
        <f>_xll.GetLatestPrice($A19,"MonthlyAverage",R$5)</f>
        <v>991.88</v>
      </c>
      <c r="S19" s="123">
        <f>_xll.GetLatestPrice($A19,"MonthlyAverage",S$5)</f>
        <v>44834.681701388887</v>
      </c>
    </row>
    <row r="20" spans="1:19" x14ac:dyDescent="0.2">
      <c r="A20" s="100" t="s">
        <v>1347</v>
      </c>
      <c r="B20" s="10" t="str">
        <f>_xll.GetLatestPrice($A20,,B$5)</f>
        <v xml:space="preserve">Steel reinforcing bar (rebar) import, cfr main EU port Northern Europe, €/tonne </v>
      </c>
      <c r="C20" s="56">
        <f>_xll.GetLatestPrice($A20,,C$5)</f>
        <v>850</v>
      </c>
      <c r="D20" s="40">
        <f>_xll.GetLatestPrice($A20,,D$5)</f>
        <v>860</v>
      </c>
      <c r="E20" s="40">
        <f>_xll.GetLatestPrice($A20,,E$5)</f>
        <v>855</v>
      </c>
      <c r="F20" s="40">
        <f>_xll.GetLatestPrice($A20,,F$5)</f>
        <v>0</v>
      </c>
      <c r="G20" s="40">
        <f>_xll.GetLatestPrice($A20,,G$5)</f>
        <v>0</v>
      </c>
      <c r="H20" s="40">
        <f>_xll.GetLatestPrice($A20,,H$5)</f>
        <v>0</v>
      </c>
      <c r="I20" s="104">
        <f>_xll.GetLatestPrice($A20,,I$5)</f>
        <v>44846.618159722224</v>
      </c>
      <c r="J20" s="40" t="str">
        <f>_xll.GetLatestPrice($A20,,J$5)</f>
        <v>EUR</v>
      </c>
      <c r="K20" s="40" t="str">
        <f>_xll.GetLatestPrice($A20,,K$5)</f>
        <v>Tonne</v>
      </c>
      <c r="L20" s="112" t="b">
        <f>_xll.GetLatestPrice($A20,,L$5)</f>
        <v>0</v>
      </c>
      <c r="M20" s="112" t="str">
        <f>_xll.GetLatestPrice($A20,,M$5)</f>
        <v>Weekly</v>
      </c>
      <c r="N20" s="226" t="str">
        <f>_xll.GetLatestPrice($A20,,N$5)</f>
        <v/>
      </c>
      <c r="O20" s="279" t="str">
        <f>_xll.GetLatestPrice($A20,"MonthlyAverage",O$5)</f>
        <v>Sep 2022</v>
      </c>
      <c r="P20" s="273">
        <f>_xll.GetLatestPrice($A20,"MonthlyAverage",P$5)</f>
        <v>850</v>
      </c>
      <c r="Q20" s="273">
        <f>_xll.GetLatestPrice($A20,"MonthlyAverage",Q$5)</f>
        <v>860</v>
      </c>
      <c r="R20" s="273">
        <f>_xll.GetLatestPrice($A20,"MonthlyAverage",R$5)</f>
        <v>855</v>
      </c>
      <c r="S20" s="122">
        <f>_xll.GetLatestPrice($A20,"MonthlyAverage",S$5)</f>
        <v>44834.681701388887</v>
      </c>
    </row>
    <row r="21" spans="1:19" x14ac:dyDescent="0.2">
      <c r="A21" s="101" t="s">
        <v>1348</v>
      </c>
      <c r="B21" s="12" t="str">
        <f>_xll.GetLatestPrice($A21,,B$5)</f>
        <v xml:space="preserve">Steel reinforcing bar (rebar) import, cfr main EU port Southern Europe, €/tonne </v>
      </c>
      <c r="C21" s="96">
        <f>_xll.GetLatestPrice($A21,,C$5)</f>
        <v>850</v>
      </c>
      <c r="D21" s="59">
        <f>_xll.GetLatestPrice($A21,,D$5)</f>
        <v>860</v>
      </c>
      <c r="E21" s="59">
        <f>_xll.GetLatestPrice($A21,,E$5)</f>
        <v>855</v>
      </c>
      <c r="F21" s="59">
        <f>_xll.GetLatestPrice($A21,,F$5)</f>
        <v>0</v>
      </c>
      <c r="G21" s="59">
        <f>_xll.GetLatestPrice($A21,,G$5)</f>
        <v>0</v>
      </c>
      <c r="H21" s="59">
        <f>_xll.GetLatestPrice($A21,,H$5)</f>
        <v>0</v>
      </c>
      <c r="I21" s="119">
        <f>_xll.GetLatestPrice($A21,,I$5)</f>
        <v>44846.618159722224</v>
      </c>
      <c r="J21" s="59" t="str">
        <f>_xll.GetLatestPrice($A21,,J$5)</f>
        <v>EUR</v>
      </c>
      <c r="K21" s="59" t="str">
        <f>_xll.GetLatestPrice($A21,,K$5)</f>
        <v>Tonne</v>
      </c>
      <c r="L21" s="102" t="b">
        <f>_xll.GetLatestPrice($A21,,L$5)</f>
        <v>0</v>
      </c>
      <c r="M21" s="102" t="str">
        <f>_xll.GetLatestPrice($A21,,M$5)</f>
        <v>Weekly</v>
      </c>
      <c r="N21" s="221" t="str">
        <f>_xll.GetLatestPrice($A21,,N$5)</f>
        <v/>
      </c>
      <c r="O21" s="280" t="str">
        <f>_xll.GetLatestPrice($A21,"MonthlyAverage",O$5)</f>
        <v>Sep 2022</v>
      </c>
      <c r="P21" s="103">
        <f>_xll.GetLatestPrice($A21,"MonthlyAverage",P$5)</f>
        <v>850</v>
      </c>
      <c r="Q21" s="103">
        <f>_xll.GetLatestPrice($A21,"MonthlyAverage",Q$5)</f>
        <v>860</v>
      </c>
      <c r="R21" s="103">
        <f>_xll.GetLatestPrice($A21,"MonthlyAverage",R$5)</f>
        <v>855</v>
      </c>
      <c r="S21" s="123">
        <f>_xll.GetLatestPrice($A21,"MonthlyAverage",S$5)</f>
        <v>44834.681701388887</v>
      </c>
    </row>
    <row r="22" spans="1:19" x14ac:dyDescent="0.2">
      <c r="A22" s="100" t="s">
        <v>1408</v>
      </c>
      <c r="B22" s="10" t="str">
        <f>_xll.GetLatestPrice($A22,,B$5)</f>
        <v xml:space="preserve">Steel reinforcing bar (rebar) export, fob main port Turkey, $/tonne </v>
      </c>
      <c r="C22" s="56">
        <f>_xll.GetLatestPrice($A22,,C$5)</f>
        <v>690</v>
      </c>
      <c r="D22" s="40">
        <f>_xll.GetLatestPrice($A22,,D$5)</f>
        <v>700</v>
      </c>
      <c r="E22" s="40">
        <f>_xll.GetLatestPrice($A22,,E$5)</f>
        <v>695</v>
      </c>
      <c r="F22" s="40">
        <f>_xll.GetLatestPrice($A22,,F$5)</f>
        <v>0</v>
      </c>
      <c r="G22" s="40">
        <f>_xll.GetLatestPrice($A22,,G$5)</f>
        <v>0</v>
      </c>
      <c r="H22" s="40">
        <f>_xll.GetLatestPrice($A22,,H$5)</f>
        <v>0</v>
      </c>
      <c r="I22" s="104">
        <f>_xll.GetLatestPrice($A22,,I$5)</f>
        <v>44847.614317129628</v>
      </c>
      <c r="J22" s="40" t="str">
        <f>_xll.GetLatestPrice($A22,,J$5)</f>
        <v>USD</v>
      </c>
      <c r="K22" s="40" t="str">
        <f>_xll.GetLatestPrice($A22,,K$5)</f>
        <v>Tonne</v>
      </c>
      <c r="L22" s="112" t="b">
        <f>_xll.GetLatestPrice($A22,,L$5)</f>
        <v>0</v>
      </c>
      <c r="M22" s="112" t="str">
        <f>_xll.GetLatestPrice($A22,,M$5)</f>
        <v>Weekly</v>
      </c>
      <c r="N22" s="226" t="str">
        <f>_xll.GetLatestPrice($A22,,N$5)</f>
        <v/>
      </c>
      <c r="O22" s="279" t="str">
        <f>_xll.GetLatestPrice($A22,"MonthlyAverage",O$5)</f>
        <v>Sep 2022</v>
      </c>
      <c r="P22" s="273">
        <f>_xll.GetLatestPrice($A22,"MonthlyAverage",P$5)</f>
        <v>670</v>
      </c>
      <c r="Q22" s="273">
        <f>_xll.GetLatestPrice($A22,"MonthlyAverage",Q$5)</f>
        <v>684</v>
      </c>
      <c r="R22" s="273">
        <f>_xll.GetLatestPrice($A22,"MonthlyAverage",R$5)</f>
        <v>677</v>
      </c>
      <c r="S22" s="122">
        <f>_xll.GetLatestPrice($A22,"MonthlyAverage",S$5)</f>
        <v>44834.681701388887</v>
      </c>
    </row>
    <row r="23" spans="1:19" x14ac:dyDescent="0.2">
      <c r="A23" s="101" t="s">
        <v>1311</v>
      </c>
      <c r="B23" s="12" t="str">
        <f>_xll.GetLatestPrice($A23,,B$5)</f>
        <v xml:space="preserve">Steel reinforcing bar (rebar) export, fob Black Sea, CIS, $/tonne </v>
      </c>
      <c r="C23" s="96">
        <f>_xll.GetLatestPrice($A23,,C$5)</f>
        <v>530</v>
      </c>
      <c r="D23" s="59">
        <f>_xll.GetLatestPrice($A23,,D$5)</f>
        <v>565</v>
      </c>
      <c r="E23" s="59">
        <f>_xll.GetLatestPrice($A23,,E$5)</f>
        <v>547.5</v>
      </c>
      <c r="F23" s="59">
        <f>_xll.GetLatestPrice($A23,,F$5)</f>
        <v>0</v>
      </c>
      <c r="G23" s="59">
        <f>_xll.GetLatestPrice($A23,,G$5)</f>
        <v>2.5</v>
      </c>
      <c r="H23" s="59">
        <f>_xll.GetLatestPrice($A23,,H$5)</f>
        <v>5</v>
      </c>
      <c r="I23" s="119">
        <f>_xll.GetLatestPrice($A23,,I$5)</f>
        <v>44844.609050925923</v>
      </c>
      <c r="J23" s="59" t="str">
        <f>_xll.GetLatestPrice($A23,,J$5)</f>
        <v>USD</v>
      </c>
      <c r="K23" s="59" t="str">
        <f>_xll.GetLatestPrice($A23,,K$5)</f>
        <v>Tonne</v>
      </c>
      <c r="L23" s="102" t="b">
        <f>_xll.GetLatestPrice($A23,,L$5)</f>
        <v>0</v>
      </c>
      <c r="M23" s="102" t="str">
        <f>_xll.GetLatestPrice($A23,,M$5)</f>
        <v>Weekly</v>
      </c>
      <c r="N23" s="221" t="str">
        <f>_xll.GetLatestPrice($A23,,N$5)</f>
        <v/>
      </c>
      <c r="O23" s="280" t="str">
        <f>_xll.GetLatestPrice($A23,"MonthlyAverage",O$5)</f>
        <v>Sep 2022</v>
      </c>
      <c r="P23" s="103">
        <f>_xll.GetLatestPrice($A23,"MonthlyAverage",P$5)</f>
        <v>560</v>
      </c>
      <c r="Q23" s="103">
        <f>_xll.GetLatestPrice($A23,"MonthlyAverage",Q$5)</f>
        <v>576.25</v>
      </c>
      <c r="R23" s="103">
        <f>_xll.GetLatestPrice($A23,"MonthlyAverage",R$5)</f>
        <v>568.13</v>
      </c>
      <c r="S23" s="123">
        <f>_xll.GetLatestPrice($A23,"MonthlyAverage",S$5)</f>
        <v>44834.681701388887</v>
      </c>
    </row>
    <row r="24" spans="1:19" s="29" customFormat="1" x14ac:dyDescent="0.25">
      <c r="A24" s="125" t="s">
        <v>1415</v>
      </c>
      <c r="B24" s="29" t="str">
        <f>_xll.GetLatestPrice($A24,,B$5)</f>
        <v>Steel reinforcing bar (rebar) domestic, exw UAE, dirhams/tonne</v>
      </c>
      <c r="C24" s="277">
        <f>_xll.GetLatestPrice($A24,,C$5)</f>
        <v>2060</v>
      </c>
      <c r="D24" s="40">
        <f>_xll.GetLatestPrice($A24,,D$5)</f>
        <v>2195</v>
      </c>
      <c r="E24" s="40">
        <f>_xll.GetLatestPrice($A24,,E$5)</f>
        <v>2127.5</v>
      </c>
      <c r="F24" s="40">
        <f>_xll.GetLatestPrice($A24,,F$5)</f>
        <v>-10</v>
      </c>
      <c r="G24" s="40">
        <f>_xll.GetLatestPrice($A24,,G$5)</f>
        <v>-5</v>
      </c>
      <c r="H24" s="40">
        <f>_xll.GetLatestPrice($A24,,H$5)</f>
        <v>0</v>
      </c>
      <c r="I24" s="104">
        <f>_xll.GetLatestPrice($A24,,I$5)</f>
        <v>44845.591909722221</v>
      </c>
      <c r="J24" s="112" t="str">
        <f>_xll.GetLatestPrice($A24,,J$5)</f>
        <v>AED</v>
      </c>
      <c r="K24" s="40" t="str">
        <f>_xll.GetLatestPrice($A24,,K$5)</f>
        <v>Tonne</v>
      </c>
      <c r="L24" s="112" t="b">
        <f>_xll.GetLatestPrice($A24,,L$5)</f>
        <v>0</v>
      </c>
      <c r="M24" s="112" t="str">
        <f>_xll.GetLatestPrice($A24,,M$5)</f>
        <v>Weekly</v>
      </c>
      <c r="N24" s="226" t="str">
        <f>_xll.GetLatestPrice($A24,,N$5)</f>
        <v/>
      </c>
      <c r="O24" s="279" t="str">
        <f>_xll.GetLatestPrice($A24,"MonthlyAverage",O$5)</f>
        <v>Sep 2022</v>
      </c>
      <c r="P24" s="273">
        <f>_xll.GetLatestPrice($A24,"MonthlyAverage",P$5)</f>
        <v>2047.5</v>
      </c>
      <c r="Q24" s="273">
        <f>_xll.GetLatestPrice($A24,"MonthlyAverage",Q$5)</f>
        <v>2216.5</v>
      </c>
      <c r="R24" s="273">
        <f>_xll.GetLatestPrice($A24,"MonthlyAverage",R$5)</f>
        <v>2132</v>
      </c>
      <c r="S24" s="122">
        <f>_xll.GetLatestPrice($A24,"MonthlyAverage",S$5)</f>
        <v>44834.681701388887</v>
      </c>
    </row>
    <row r="25" spans="1:19" x14ac:dyDescent="0.2">
      <c r="A25" s="101" t="s">
        <v>1401</v>
      </c>
      <c r="B25" s="12" t="str">
        <f>_xll.GetLatestPrice($A25,,B$5)</f>
        <v xml:space="preserve">Steel reinforcing bar (rebar) domestic, exw Egypt, E£/tonne </v>
      </c>
      <c r="C25" s="60">
        <f>_xll.GetLatestPrice($A25,,C$5)</f>
        <v>17300</v>
      </c>
      <c r="D25" s="59">
        <f>_xll.GetLatestPrice($A25,,D$5)</f>
        <v>17900</v>
      </c>
      <c r="E25" s="59">
        <f>_xll.GetLatestPrice($A25,,E$5)</f>
        <v>17600</v>
      </c>
      <c r="F25" s="59">
        <f>_xll.GetLatestPrice($A25,,F$5)</f>
        <v>0</v>
      </c>
      <c r="G25" s="59">
        <f>_xll.GetLatestPrice($A25,,G$5)</f>
        <v>0</v>
      </c>
      <c r="H25" s="59">
        <f>_xll.GetLatestPrice($A25,,H$5)</f>
        <v>0</v>
      </c>
      <c r="I25" s="119">
        <f>_xll.GetLatestPrice($A25,,I$5)</f>
        <v>44847.596215277779</v>
      </c>
      <c r="J25" s="59" t="str">
        <f>_xll.GetLatestPrice($A25,,J$5)</f>
        <v>EGP</v>
      </c>
      <c r="K25" s="102" t="str">
        <f>_xll.GetLatestPrice($A25,,K$5)</f>
        <v>Tonne</v>
      </c>
      <c r="L25" s="59" t="b">
        <f>_xll.GetLatestPrice($A25,,L$5)</f>
        <v>0</v>
      </c>
      <c r="M25" s="59" t="str">
        <f>_xll.GetLatestPrice($A25,,M$5)</f>
        <v>Weekly</v>
      </c>
      <c r="N25" s="292" t="str">
        <f>_xll.GetLatestPrice($A25,,N$5)</f>
        <v/>
      </c>
      <c r="O25" s="111" t="str">
        <f>_xll.GetLatestPrice($A25,"MonthlyAverage",O$5)</f>
        <v>Sep 2022</v>
      </c>
      <c r="P25" s="103">
        <f>_xll.GetLatestPrice($A25,"MonthlyAverage",P$5)</f>
        <v>17300</v>
      </c>
      <c r="Q25" s="103">
        <f>_xll.GetLatestPrice($A25,"MonthlyAverage",Q$5)</f>
        <v>17900</v>
      </c>
      <c r="R25" s="103">
        <f>_xll.GetLatestPrice($A25,"MonthlyAverage",R$5)</f>
        <v>17600</v>
      </c>
      <c r="S25" s="123">
        <f>_xll.GetLatestPrice($A25,"MonthlyAverage",S$5)</f>
        <v>44834.681701388887</v>
      </c>
    </row>
    <row r="26" spans="1:19" x14ac:dyDescent="0.2">
      <c r="A26" s="116" t="s">
        <v>9881</v>
      </c>
      <c r="B26" s="117"/>
      <c r="C26" s="50"/>
      <c r="D26" s="50"/>
      <c r="E26" s="50"/>
      <c r="F26" s="127"/>
      <c r="G26" s="50"/>
      <c r="H26" s="50"/>
      <c r="I26" s="127"/>
      <c r="J26" s="50"/>
      <c r="K26" s="50"/>
      <c r="L26" s="50"/>
      <c r="M26" s="50"/>
      <c r="N26" s="38"/>
      <c r="O26" s="50"/>
      <c r="P26" s="50"/>
      <c r="Q26" s="50"/>
      <c r="R26" s="50"/>
      <c r="S26" s="128"/>
    </row>
    <row r="27" spans="1:19" x14ac:dyDescent="0.2">
      <c r="A27" s="100" t="s">
        <v>1436</v>
      </c>
      <c r="B27" s="10" t="str">
        <f>_xll.GetLatestPrice($A27,,B$5)</f>
        <v xml:space="preserve">Steel reinforcing bar (rebar) index export, fob China main port, $/tonne </v>
      </c>
      <c r="C27" s="56">
        <f>_xll.GetLatestPrice($A27,,C$5)</f>
        <v>610.63</v>
      </c>
      <c r="D27" s="40">
        <f>_xll.GetLatestPrice($A27,,D$5)</f>
        <v>610.63</v>
      </c>
      <c r="E27" s="40">
        <f>_xll.GetLatestPrice($A27,,E$5)</f>
        <v>610.63</v>
      </c>
      <c r="F27" s="40">
        <f>_xll.GetLatestPrice($A27,,F$5)</f>
        <v>-6.87</v>
      </c>
      <c r="G27" s="40">
        <f>_xll.GetLatestPrice($A27,,G$5)</f>
        <v>-6.87</v>
      </c>
      <c r="H27" s="40">
        <f>_xll.GetLatestPrice($A27,,H$5)</f>
        <v>-6.87</v>
      </c>
      <c r="I27" s="104">
        <f>_xll.GetLatestPrice($A27,,I$5)</f>
        <v>44845.743819444448</v>
      </c>
      <c r="J27" s="40" t="str">
        <f>_xll.GetLatestPrice($A27,,J$5)</f>
        <v>USD</v>
      </c>
      <c r="K27" s="40" t="str">
        <f>_xll.GetLatestPrice($A27,,K$5)</f>
        <v>Tonne</v>
      </c>
      <c r="L27" s="112" t="b">
        <f>_xll.GetLatestPrice($A27,,L$5)</f>
        <v>0</v>
      </c>
      <c r="M27" s="112" t="str">
        <f>_xll.GetLatestPrice($A27,,M$5)</f>
        <v>Weekly</v>
      </c>
      <c r="N27" s="226" t="str">
        <f>_xll.GetLatestPrice($A27,,N$5)</f>
        <v/>
      </c>
      <c r="O27" s="279" t="str">
        <f>_xll.GetLatestPrice($A27,"MonthlyAverage",O$5)</f>
        <v>Sep 2022</v>
      </c>
      <c r="P27" s="273">
        <f>_xll.GetLatestPrice($A27,"MonthlyAverage",P$5)</f>
        <v>622.14</v>
      </c>
      <c r="Q27" s="273">
        <f>_xll.GetLatestPrice($A27,"MonthlyAverage",Q$5)</f>
        <v>622.14</v>
      </c>
      <c r="R27" s="273">
        <f>_xll.GetLatestPrice($A27,"MonthlyAverage",R$5)</f>
        <v>622.14</v>
      </c>
      <c r="S27" s="122">
        <f>_xll.GetLatestPrice($A27,"MonthlyAverage",S$5)</f>
        <v>44834.916666666664</v>
      </c>
    </row>
    <row r="28" spans="1:19" s="29" customFormat="1" ht="51.75" customHeight="1" x14ac:dyDescent="0.25">
      <c r="A28" s="105" t="s">
        <v>1441</v>
      </c>
      <c r="B28" s="219" t="str">
        <f>_xll.GetLatestPrice($A28,,B$5)</f>
        <v>Steel reinforcing bar (rebar) domestic, ex-whs Eastern China, yuan/tonne</v>
      </c>
      <c r="C28" s="60">
        <f>_xll.GetLatestPrice($A28,,C$5)</f>
        <v>3860</v>
      </c>
      <c r="D28" s="59">
        <f>_xll.GetLatestPrice($A28,,D$5)</f>
        <v>3910</v>
      </c>
      <c r="E28" s="59">
        <f>_xll.GetLatestPrice($A28,,E$5)</f>
        <v>3885</v>
      </c>
      <c r="F28" s="59">
        <f>_xll.GetLatestPrice($A28,,F$5)</f>
        <v>10</v>
      </c>
      <c r="G28" s="59">
        <f>_xll.GetLatestPrice($A28,,G$5)</f>
        <v>5</v>
      </c>
      <c r="H28" s="59">
        <f>_xll.GetLatestPrice($A28,,H$5)</f>
        <v>0</v>
      </c>
      <c r="I28" s="119">
        <f>_xll.GetLatestPrice($A28,,I$5)</f>
        <v>44848.369895833333</v>
      </c>
      <c r="J28" s="59" t="str">
        <f>_xll.GetLatestPrice($A28,,J$5)</f>
        <v>CNY</v>
      </c>
      <c r="K28" s="59" t="str">
        <f>_xll.GetLatestPrice($A28,,K$5)</f>
        <v>Tonne</v>
      </c>
      <c r="L28" s="102" t="b">
        <f>_xll.GetLatestPrice($A28,,L$5)</f>
        <v>0</v>
      </c>
      <c r="M28" s="102" t="str">
        <f>_xll.GetLatestPrice($A28,,M$5)</f>
        <v>Daily</v>
      </c>
      <c r="N28" s="293" t="str">
        <f>_xll.GetLatestPrice($A28,,N$5)</f>
        <v/>
      </c>
      <c r="O28" s="280" t="str">
        <f>_xll.GetLatestPrice($A28,"MonthlyAverage",O$5)</f>
        <v>Sep 2022</v>
      </c>
      <c r="P28" s="103">
        <f>_xll.GetLatestPrice($A28,"MonthlyAverage",P$5)</f>
        <v>3940</v>
      </c>
      <c r="Q28" s="103">
        <f>_xll.GetLatestPrice($A28,"MonthlyAverage",Q$5)</f>
        <v>3973.81</v>
      </c>
      <c r="R28" s="103">
        <f>_xll.GetLatestPrice($A28,"MonthlyAverage",R$5)</f>
        <v>3956.91</v>
      </c>
      <c r="S28" s="123">
        <f>_xll.GetLatestPrice($A28,"MonthlyAverage",S$5)</f>
        <v>44834.681701388887</v>
      </c>
    </row>
    <row r="29" spans="1:19" x14ac:dyDescent="0.2">
      <c r="A29" s="100" t="s">
        <v>1431</v>
      </c>
      <c r="B29" s="10" t="str">
        <f>_xll.GetLatestPrice($A29,,B$5)</f>
        <v>Steel reinforcing bar (rebar) import, cfr Singapore, $/tonne</v>
      </c>
      <c r="C29" s="56">
        <f>_xll.GetLatestPrice($A29,,C$5)</f>
        <v>570</v>
      </c>
      <c r="D29" s="40">
        <f>_xll.GetLatestPrice($A29,,D$5)</f>
        <v>575</v>
      </c>
      <c r="E29" s="40">
        <f>_xll.GetLatestPrice($A29,,E$5)</f>
        <v>572.5</v>
      </c>
      <c r="F29" s="40">
        <f>_xll.GetLatestPrice($A29,,F$5)</f>
        <v>-10</v>
      </c>
      <c r="G29" s="40">
        <f>_xll.GetLatestPrice($A29,,G$5)</f>
        <v>-7.5</v>
      </c>
      <c r="H29" s="40">
        <f>_xll.GetLatestPrice($A29,,H$5)</f>
        <v>-5</v>
      </c>
      <c r="I29" s="104">
        <f>_xll.GetLatestPrice($A29,,I$5)</f>
        <v>44851.344525462962</v>
      </c>
      <c r="J29" s="40" t="str">
        <f>_xll.GetLatestPrice($A29,,J$5)</f>
        <v>USD</v>
      </c>
      <c r="K29" s="40" t="str">
        <f>_xll.GetLatestPrice($A29,,K$5)</f>
        <v>Tonne</v>
      </c>
      <c r="L29" s="112" t="b">
        <f>_xll.GetLatestPrice($A29,,L$5)</f>
        <v>0</v>
      </c>
      <c r="M29" s="112" t="str">
        <f>_xll.GetLatestPrice($A29,,M$5)</f>
        <v>Weekly</v>
      </c>
      <c r="N29" s="226" t="str">
        <f>_xll.GetLatestPrice($A29,,N$5)</f>
        <v/>
      </c>
      <c r="O29" s="279" t="str">
        <f>_xll.GetLatestPrice($A29,"MonthlyAverage",O$5)</f>
        <v>Sep 2022</v>
      </c>
      <c r="P29" s="273">
        <f>_xll.GetLatestPrice($A29,"MonthlyAverage",P$5)</f>
        <v>597.5</v>
      </c>
      <c r="Q29" s="273">
        <f>_xll.GetLatestPrice($A29,"MonthlyAverage",Q$5)</f>
        <v>598.75</v>
      </c>
      <c r="R29" s="273">
        <f>_xll.GetLatestPrice($A29,"MonthlyAverage",R$5)</f>
        <v>598.13</v>
      </c>
      <c r="S29" s="122">
        <f>_xll.GetLatestPrice($A29,"MonthlyAverage",S$5)</f>
        <v>44834.681701388887</v>
      </c>
    </row>
    <row r="30" spans="1:19" s="29" customFormat="1" ht="38.25" customHeight="1" x14ac:dyDescent="0.25">
      <c r="A30" s="105" t="s">
        <v>1437</v>
      </c>
      <c r="B30" s="219" t="str">
        <f>_xll.GetLatestPrice($A30,,B$5)</f>
        <v xml:space="preserve">Steel wire rod (mesh quality) export, fob China main port, $/tonne </v>
      </c>
      <c r="C30" s="60">
        <f>_xll.GetLatestPrice($A30,,C$5)</f>
        <v>570</v>
      </c>
      <c r="D30" s="59">
        <f>_xll.GetLatestPrice($A30,,D$5)</f>
        <v>580</v>
      </c>
      <c r="E30" s="59">
        <f>_xll.GetLatestPrice($A30,,E$5)</f>
        <v>575</v>
      </c>
      <c r="F30" s="59">
        <f>_xll.GetLatestPrice($A30,,F$5)</f>
        <v>0</v>
      </c>
      <c r="G30" s="59">
        <f>_xll.GetLatestPrice($A30,,G$5)</f>
        <v>0</v>
      </c>
      <c r="H30" s="59">
        <f>_xll.GetLatestPrice($A30,,H$5)</f>
        <v>0</v>
      </c>
      <c r="I30" s="119">
        <f>_xll.GetLatestPrice($A30,,I$5)</f>
        <v>44845.704594907409</v>
      </c>
      <c r="J30" s="59" t="str">
        <f>_xll.GetLatestPrice($A30,,J$5)</f>
        <v>USD</v>
      </c>
      <c r="K30" s="59" t="str">
        <f>_xll.GetLatestPrice($A30,,K$5)</f>
        <v>Tonne</v>
      </c>
      <c r="L30" s="102" t="b">
        <f>_xll.GetLatestPrice($A30,,L$5)</f>
        <v>0</v>
      </c>
      <c r="M30" s="102" t="str">
        <f>_xll.GetLatestPrice($A30,,M$5)</f>
        <v>Weekly</v>
      </c>
      <c r="N30" s="292" t="str">
        <f>_xll.GetLatestPrice($A30,,N$5)</f>
        <v/>
      </c>
      <c r="O30" s="280" t="str">
        <f>_xll.GetLatestPrice($A30,"MonthlyAverage",O$5)</f>
        <v>Sep 2022</v>
      </c>
      <c r="P30" s="103">
        <f>_xll.GetLatestPrice($A30,"MonthlyAverage",P$5)</f>
        <v>585</v>
      </c>
      <c r="Q30" s="103">
        <f>_xll.GetLatestPrice($A30,"MonthlyAverage",Q$5)</f>
        <v>591.25</v>
      </c>
      <c r="R30" s="103">
        <f>_xll.GetLatestPrice($A30,"MonthlyAverage",R$5)</f>
        <v>588.13</v>
      </c>
      <c r="S30" s="123">
        <f>_xll.GetLatestPrice($A30,"MonthlyAverage",S$5)</f>
        <v>44834.916666666664</v>
      </c>
    </row>
    <row r="31" spans="1:19" x14ac:dyDescent="0.2">
      <c r="A31" s="100" t="s">
        <v>1453</v>
      </c>
      <c r="B31" s="10" t="str">
        <f>_xll.GetLatestPrice($A31,,B$5)</f>
        <v>Steel wire rod (mesh quality) domestic, ex-whs Eastern China, yuan/tonne</v>
      </c>
      <c r="C31" s="56">
        <f>_xll.GetLatestPrice($A31,,C$5)</f>
        <v>4100</v>
      </c>
      <c r="D31" s="40">
        <f>_xll.GetLatestPrice($A31,,D$5)</f>
        <v>4130</v>
      </c>
      <c r="E31" s="40">
        <f>_xll.GetLatestPrice($A31,,E$5)</f>
        <v>4115</v>
      </c>
      <c r="F31" s="40">
        <f>_xll.GetLatestPrice($A31,,F$5)</f>
        <v>-50</v>
      </c>
      <c r="G31" s="40">
        <f>_xll.GetLatestPrice($A31,,G$5)</f>
        <v>-65</v>
      </c>
      <c r="H31" s="40">
        <f>_xll.GetLatestPrice($A31,,H$5)</f>
        <v>-80</v>
      </c>
      <c r="I31" s="104">
        <f>_xll.GetLatestPrice($A31,,I$5)</f>
        <v>44848.408587962964</v>
      </c>
      <c r="J31" s="40" t="str">
        <f>_xll.GetLatestPrice($A31,,J$5)</f>
        <v>CNY</v>
      </c>
      <c r="K31" s="40" t="str">
        <f>_xll.GetLatestPrice($A31,,K$5)</f>
        <v>Tonne</v>
      </c>
      <c r="L31" s="112" t="b">
        <f>_xll.GetLatestPrice($A31,,L$5)</f>
        <v>0</v>
      </c>
      <c r="M31" s="112" t="str">
        <f>_xll.GetLatestPrice($A31,,M$5)</f>
        <v>Weekly</v>
      </c>
      <c r="N31" s="226" t="str">
        <f>_xll.GetLatestPrice($A31,,N$5)</f>
        <v/>
      </c>
      <c r="O31" s="279" t="str">
        <f>_xll.GetLatestPrice($A31,"MonthlyAverage",O$5)</f>
        <v>Sep 2022</v>
      </c>
      <c r="P31" s="273">
        <f>_xll.GetLatestPrice($A31,"MonthlyAverage",P$5)</f>
        <v>4090</v>
      </c>
      <c r="Q31" s="273">
        <f>_xll.GetLatestPrice($A31,"MonthlyAverage",Q$5)</f>
        <v>4128</v>
      </c>
      <c r="R31" s="273">
        <f>_xll.GetLatestPrice($A31,"MonthlyAverage",R$5)</f>
        <v>4109</v>
      </c>
      <c r="S31" s="122">
        <f>_xll.GetLatestPrice($A31,"MonthlyAverage",S$5)</f>
        <v>44834.681701388887</v>
      </c>
    </row>
    <row r="32" spans="1:19" x14ac:dyDescent="0.2">
      <c r="A32" s="106" t="s">
        <v>1432</v>
      </c>
      <c r="B32" s="107" t="str">
        <f>_xll.GetLatestPrice($A32,,B$5)</f>
        <v>Steel wire rod (low carbon) import, cfr Southeast Asia, $/tonne</v>
      </c>
      <c r="C32" s="126">
        <f>_xll.GetLatestPrice($A32,,C$5)</f>
        <v>565</v>
      </c>
      <c r="D32" s="108">
        <f>_xll.GetLatestPrice($A32,,D$5)</f>
        <v>570</v>
      </c>
      <c r="E32" s="108">
        <f>_xll.GetLatestPrice($A32,,E$5)</f>
        <v>567.5</v>
      </c>
      <c r="F32" s="108">
        <f>_xll.GetLatestPrice($A32,,F$5)</f>
        <v>-5</v>
      </c>
      <c r="G32" s="108">
        <f>_xll.GetLatestPrice($A32,,G$5)</f>
        <v>-2.5</v>
      </c>
      <c r="H32" s="108">
        <f>_xll.GetLatestPrice($A32,,H$5)</f>
        <v>0</v>
      </c>
      <c r="I32" s="120">
        <f>_xll.GetLatestPrice($A32,,I$5)</f>
        <v>44851.344525462962</v>
      </c>
      <c r="J32" s="108" t="str">
        <f>_xll.GetLatestPrice($A32,,J$5)</f>
        <v>USD</v>
      </c>
      <c r="K32" s="108" t="str">
        <f>_xll.GetLatestPrice($A32,,K$5)</f>
        <v>Tonne</v>
      </c>
      <c r="L32" s="109" t="b">
        <f>_xll.GetLatestPrice($A32,,L$5)</f>
        <v>0</v>
      </c>
      <c r="M32" s="109" t="str">
        <f>_xll.GetLatestPrice($A32,,M$5)</f>
        <v>Weekly</v>
      </c>
      <c r="N32" s="294" t="str">
        <f>_xll.GetLatestPrice($A32,,N$5)</f>
        <v/>
      </c>
      <c r="O32" s="281" t="str">
        <f>_xll.GetLatestPrice($A32,"MonthlyAverage",O$5)</f>
        <v>Sep 2022</v>
      </c>
      <c r="P32" s="110">
        <f>_xll.GetLatestPrice($A32,"MonthlyAverage",P$5)</f>
        <v>578.75</v>
      </c>
      <c r="Q32" s="110">
        <f>_xll.GetLatestPrice($A32,"MonthlyAverage",Q$5)</f>
        <v>593.75</v>
      </c>
      <c r="R32" s="110">
        <f>_xll.GetLatestPrice($A32,"MonthlyAverage",R$5)</f>
        <v>586.25</v>
      </c>
      <c r="S32" s="124">
        <f>_xll.GetLatestPrice($A32,"MonthlyAverage",S$5)</f>
        <v>44834.681701388887</v>
      </c>
    </row>
    <row r="33" spans="9:21" x14ac:dyDescent="0.2">
      <c r="I33" s="118"/>
      <c r="L33" s="32"/>
      <c r="M33" s="32"/>
    </row>
    <row r="35" spans="9:21" x14ac:dyDescent="0.2">
      <c r="U35" s="118"/>
    </row>
  </sheetData>
  <mergeCells count="3">
    <mergeCell ref="C4:N4"/>
    <mergeCell ref="O4:S4"/>
    <mergeCell ref="C1:S3"/>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R42"/>
  <sheetViews>
    <sheetView showGridLines="0" workbookViewId="0">
      <selection activeCell="E8" sqref="E8"/>
    </sheetView>
  </sheetViews>
  <sheetFormatPr defaultColWidth="8.85546875" defaultRowHeight="12.75" x14ac:dyDescent="0.2"/>
  <cols>
    <col min="1" max="1" width="12" style="10" bestFit="1" customWidth="1"/>
    <col min="2" max="2" width="80.140625" style="10" customWidth="1"/>
    <col min="3" max="5" width="15.85546875" style="11" bestFit="1" customWidth="1"/>
    <col min="6" max="6" width="12.85546875" style="11" customWidth="1"/>
    <col min="7" max="9" width="15.85546875" style="11" bestFit="1" customWidth="1"/>
    <col min="10" max="10" width="15.7109375" style="11" customWidth="1"/>
    <col min="11" max="11" width="14.140625" style="11" customWidth="1"/>
    <col min="12" max="12" width="15.85546875" style="11" bestFit="1" customWidth="1"/>
    <col min="13" max="13" width="18.85546875" style="10" customWidth="1"/>
    <col min="14" max="17" width="15.85546875" style="10" bestFit="1" customWidth="1"/>
    <col min="18" max="18" width="15.7109375" style="10" bestFit="1" customWidth="1"/>
    <col min="19" max="16384" width="8.85546875" style="10"/>
  </cols>
  <sheetData>
    <row r="1" spans="1:18" x14ac:dyDescent="0.2">
      <c r="C1" s="330" t="s">
        <v>10000</v>
      </c>
      <c r="D1" s="331"/>
      <c r="E1" s="331"/>
      <c r="F1" s="331"/>
      <c r="G1" s="331"/>
      <c r="H1" s="331"/>
      <c r="I1" s="331"/>
      <c r="J1" s="331"/>
      <c r="K1" s="331"/>
      <c r="L1" s="331"/>
      <c r="M1" s="331"/>
      <c r="N1" s="331"/>
      <c r="O1" s="331"/>
      <c r="P1" s="331"/>
      <c r="Q1" s="331"/>
      <c r="R1" s="332"/>
    </row>
    <row r="2" spans="1:18" x14ac:dyDescent="0.2">
      <c r="C2" s="351"/>
      <c r="D2" s="352"/>
      <c r="E2" s="352"/>
      <c r="F2" s="352"/>
      <c r="G2" s="352"/>
      <c r="H2" s="352"/>
      <c r="I2" s="352"/>
      <c r="J2" s="352"/>
      <c r="K2" s="352"/>
      <c r="L2" s="352"/>
      <c r="M2" s="352"/>
      <c r="N2" s="352"/>
      <c r="O2" s="352"/>
      <c r="P2" s="352"/>
      <c r="Q2" s="352"/>
      <c r="R2" s="353"/>
    </row>
    <row r="3" spans="1:18" x14ac:dyDescent="0.2">
      <c r="C3" s="354"/>
      <c r="D3" s="355"/>
      <c r="E3" s="355"/>
      <c r="F3" s="355"/>
      <c r="G3" s="355"/>
      <c r="H3" s="355"/>
      <c r="I3" s="355"/>
      <c r="J3" s="355"/>
      <c r="K3" s="355"/>
      <c r="L3" s="355"/>
      <c r="M3" s="355"/>
      <c r="N3" s="355"/>
      <c r="O3" s="355"/>
      <c r="P3" s="355"/>
      <c r="Q3" s="355"/>
      <c r="R3" s="356"/>
    </row>
    <row r="4" spans="1:18" ht="18" customHeight="1" x14ac:dyDescent="0.2">
      <c r="C4" s="357" t="s">
        <v>9998</v>
      </c>
      <c r="D4" s="358"/>
      <c r="E4" s="358"/>
      <c r="F4" s="358"/>
      <c r="G4" s="358"/>
      <c r="H4" s="358"/>
      <c r="I4" s="358"/>
      <c r="J4" s="358"/>
      <c r="K4" s="358"/>
      <c r="L4" s="358"/>
      <c r="M4" s="359"/>
      <c r="N4" s="360" t="s">
        <v>9932</v>
      </c>
      <c r="O4" s="360"/>
      <c r="P4" s="360"/>
      <c r="Q4" s="360"/>
      <c r="R4" s="361"/>
    </row>
    <row r="5" spans="1:18" ht="25.5" x14ac:dyDescent="0.2">
      <c r="A5" s="116" t="s">
        <v>2</v>
      </c>
      <c r="B5" s="50" t="s">
        <v>9851</v>
      </c>
      <c r="C5" s="135" t="s">
        <v>9853</v>
      </c>
      <c r="D5" s="50" t="s">
        <v>9852</v>
      </c>
      <c r="E5" s="50" t="s">
        <v>9854</v>
      </c>
      <c r="F5" s="127" t="s">
        <v>9952</v>
      </c>
      <c r="G5" s="50" t="s">
        <v>9953</v>
      </c>
      <c r="H5" s="50" t="s">
        <v>9954</v>
      </c>
      <c r="I5" s="50" t="s">
        <v>9855</v>
      </c>
      <c r="J5" s="50" t="s">
        <v>3</v>
      </c>
      <c r="K5" s="127" t="s">
        <v>9933</v>
      </c>
      <c r="L5" s="50" t="s">
        <v>9934</v>
      </c>
      <c r="M5" s="152" t="s">
        <v>9935</v>
      </c>
      <c r="N5" s="50" t="s">
        <v>9936</v>
      </c>
      <c r="O5" s="50" t="s">
        <v>9853</v>
      </c>
      <c r="P5" s="50" t="s">
        <v>9852</v>
      </c>
      <c r="Q5" s="50" t="s">
        <v>9854</v>
      </c>
      <c r="R5" s="136" t="s">
        <v>9855</v>
      </c>
    </row>
    <row r="6" spans="1:18" x14ac:dyDescent="0.2">
      <c r="A6" s="48" t="s">
        <v>9882</v>
      </c>
      <c r="B6" s="148"/>
      <c r="C6" s="132"/>
      <c r="D6" s="133"/>
      <c r="E6" s="133"/>
      <c r="F6" s="133"/>
      <c r="G6" s="133"/>
      <c r="H6" s="133"/>
      <c r="I6" s="133"/>
      <c r="J6" s="133"/>
      <c r="K6" s="149"/>
      <c r="L6" s="108"/>
      <c r="M6" s="134"/>
      <c r="N6" s="133"/>
      <c r="O6" s="133"/>
      <c r="P6" s="133"/>
      <c r="Q6" s="133"/>
      <c r="R6" s="134"/>
    </row>
    <row r="7" spans="1:18" ht="13.15" customHeight="1" x14ac:dyDescent="0.2">
      <c r="A7" s="100" t="s">
        <v>1469</v>
      </c>
      <c r="B7" s="10" t="str">
        <f>_xll.GetLatestPrice($A7,,B$5)</f>
        <v>Steel hot-rolled coil index, fob mill US, $/cwt</v>
      </c>
      <c r="C7" s="277">
        <f>_xll.GetLatestPrice($A7,,C$5)</f>
        <v>33.5</v>
      </c>
      <c r="D7" s="40">
        <f>_xll.GetLatestPrice($A7,,D$5)</f>
        <v>33.5</v>
      </c>
      <c r="E7" s="40">
        <f>_xll.GetLatestPrice($A7,,E$5)</f>
        <v>33.5</v>
      </c>
      <c r="F7" s="40">
        <f>_xll.GetLatestPrice($A7,,F$5)</f>
        <v>0.55000000000000004</v>
      </c>
      <c r="G7" s="40">
        <f>_xll.GetLatestPrice($A7,,G$5)</f>
        <v>0.55000000000000004</v>
      </c>
      <c r="H7" s="40">
        <f>_xll.GetLatestPrice($A7,,H$5)</f>
        <v>0.55000000000000004</v>
      </c>
      <c r="I7" s="138">
        <f>_xll.GetLatestPrice($A7,,I$5)</f>
        <v>44895.68072916667</v>
      </c>
      <c r="J7" s="40" t="str">
        <f>_xll.GetLatestPrice($A7,,J$5)</f>
        <v>USD</v>
      </c>
      <c r="K7" s="112" t="str">
        <f>_xll.GetLatestPrice($A7,,K$5)</f>
        <v>Hundredweight</v>
      </c>
      <c r="L7" s="40" t="b">
        <f>_xll.GetLatestPrice($A7,,L$5)</f>
        <v>0</v>
      </c>
      <c r="M7" s="276" t="str">
        <f>_xll.GetLatestPrice($A7,,M$5)</f>
        <v>Fastmarkets’ daily steel hot-rolled coil index, fob mill US was calculated at $33.50 per cwt ($670 per ton) on Wednesday November 30, up by 1.67% from $32.95 per cwt on Tuesday November 29 and by 4.98% from $31.91 per cwt one week earlier. 
Inputs were received in the buyer sub-index in a range of $32-33 per cwt, comprising assessments. Inputs were carried over in the seller sub-index due to a lack of liquidity.
Opinions remained mixed on whether recent price increase announcements from hot band mills will be fully accepted into the market or simply prevent further price slides.
Seasonal slowdowns and stocked inventories have kept market activity sluggish, adding to the uncertainty of how new mill prices will impact the market.
Some mills are still quoting into late December, while other mills' December order books are already closed, according to market participants. One source added that prices will increase in earnest once lead times go beyond four weeks.</v>
      </c>
      <c r="N7" s="273" t="str">
        <f>_xll.GetLatestPrice($A7,"MonthlyAverage",N$5)</f>
        <v>Nov 2022</v>
      </c>
      <c r="O7" s="273">
        <f>_xll.GetLatestPrice($A7,"MonthlyAverage",O$5)</f>
        <v>32.76</v>
      </c>
      <c r="P7" s="273">
        <f>_xll.GetLatestPrice($A7,"MonthlyAverage",P$5)</f>
        <v>32.76</v>
      </c>
      <c r="Q7" s="273">
        <f>_xll.GetLatestPrice($A7,"MonthlyAverage",Q$5)</f>
        <v>32.76</v>
      </c>
      <c r="R7" s="141">
        <f>_xll.GetLatestPrice($A7,"MonthlyAverage",R$5)</f>
        <v>44895.709293981483</v>
      </c>
    </row>
    <row r="8" spans="1:18" ht="409.5" x14ac:dyDescent="0.2">
      <c r="A8" s="101" t="s">
        <v>1470</v>
      </c>
      <c r="B8" s="12" t="str">
        <f>_xll.GetLatestPrice($A8,,B$5)</f>
        <v>Steel cold-rolled coil, fob mill US, $/cwt</v>
      </c>
      <c r="C8" s="60">
        <f>_xll.GetLatestPrice($A8,,C$5)</f>
        <v>44</v>
      </c>
      <c r="D8" s="59">
        <f>_xll.GetLatestPrice($A8,,D$5)</f>
        <v>44</v>
      </c>
      <c r="E8" s="59">
        <f>_xll.GetLatestPrice($A8,,E$5)</f>
        <v>44</v>
      </c>
      <c r="F8" s="59">
        <f>_xll.GetLatestPrice($A8,,F$5)</f>
        <v>-1</v>
      </c>
      <c r="G8" s="59">
        <f>_xll.GetLatestPrice($A8,,G$5)</f>
        <v>-1</v>
      </c>
      <c r="H8" s="59">
        <f>_xll.GetLatestPrice($A8,,H$5)</f>
        <v>-1</v>
      </c>
      <c r="I8" s="61">
        <f>_xll.GetLatestPrice($A8,,I$5)</f>
        <v>44893.687071759261</v>
      </c>
      <c r="J8" s="59" t="str">
        <f>_xll.GetLatestPrice($A8,,J$5)</f>
        <v>USD</v>
      </c>
      <c r="K8" s="102" t="str">
        <f>_xll.GetLatestPrice($A8,,K$5)</f>
        <v>Hundredweight</v>
      </c>
      <c r="L8" s="59" t="b">
        <f>_xll.GetLatestPrice($A8,,L$5)</f>
        <v>0</v>
      </c>
      <c r="M8" s="153" t="str">
        <f>_xll.GetLatestPrice($A8,,M$5)</f>
        <v>US domestic cold-rolled coil declined to $44 per cwt ($880 per short ton) on Monday November 28, down 2.22% from the previous assessment of $45 per cwt on November 17. There was no assessment on Thursday November 24 due to the US Thanksgiving holiday.
Inputs were collected in a range of $40-45 per cwt, representing a deal on the higher end of the range, offers at the lower end of the range, and assessments. 
Spot activity was minimal with sources continuing to wait on the sidelines, with some market participants expecting mill price hikes after the Thanksgiving holiday weekend.
On November 28, Cleveland-Cliffs announced it will increase spot market base prices for all carbon hot-rolled, cold-rolled and coated steel products by a minimum of $60 per short ton ($3 per hundredweight). However, it is unclear if the price increase will stick, sources said. 
Lead times are estimated to be around six weeks, sources said.</v>
      </c>
      <c r="N8" s="103" t="str">
        <f>_xll.GetLatestPrice($A8,"MonthlyAverage",N$5)</f>
        <v>Nov 2022</v>
      </c>
      <c r="O8" s="103">
        <f>_xll.GetLatestPrice($A8,"MonthlyAverage",O$5)</f>
        <v>45.25</v>
      </c>
      <c r="P8" s="103">
        <f>_xll.GetLatestPrice($A8,"MonthlyAverage",P$5)</f>
        <v>45.25</v>
      </c>
      <c r="Q8" s="103">
        <f>_xll.GetLatestPrice($A8,"MonthlyAverage",Q$5)</f>
        <v>45.25</v>
      </c>
      <c r="R8" s="142">
        <f>_xll.GetLatestPrice($A8,"MonthlyAverage",R$5)</f>
        <v>44895.709293981483</v>
      </c>
    </row>
    <row r="9" spans="1:18" x14ac:dyDescent="0.2">
      <c r="A9" s="101" t="s">
        <v>1494</v>
      </c>
      <c r="B9" s="12" t="str">
        <f>_xll.GetLatestPrice($A9,,B$5)</f>
        <v>Steel hot-dipped galvanized coil 0.03-0.13 inch G90 (cold-rolled base), fob mill US, $/cwt</v>
      </c>
      <c r="C9" s="60">
        <f>_xll.GetLatestPrice($A9,,C$5)</f>
        <v>49</v>
      </c>
      <c r="D9" s="59">
        <f>_xll.GetLatestPrice($A9,,D$5)</f>
        <v>49</v>
      </c>
      <c r="E9" s="59">
        <f>_xll.GetLatestPrice($A9,,E$5)</f>
        <v>49</v>
      </c>
      <c r="F9" s="59">
        <f>_xll.GetLatestPrice($A9,,F$5)</f>
        <v>-1</v>
      </c>
      <c r="G9" s="59">
        <f>_xll.GetLatestPrice($A9,,G$5)</f>
        <v>-1</v>
      </c>
      <c r="H9" s="59">
        <f>_xll.GetLatestPrice($A9,,H$5)</f>
        <v>-1</v>
      </c>
      <c r="I9" s="61">
        <f>_xll.GetLatestPrice($A9,,I$5)</f>
        <v>44893.687071759261</v>
      </c>
      <c r="J9" s="59" t="str">
        <f>_xll.GetLatestPrice($A9,,J$5)</f>
        <v>USD</v>
      </c>
      <c r="K9" s="102" t="str">
        <f>_xll.GetLatestPrice($A9,,K$5)</f>
        <v>Hundredweight</v>
      </c>
      <c r="L9" s="59" t="b">
        <f>_xll.GetLatestPrice($A9,,L$5)</f>
        <v>0</v>
      </c>
      <c r="M9" s="153" t="str">
        <f>_xll.GetLatestPrice($A9,,M$5)</f>
        <v/>
      </c>
      <c r="N9" s="103" t="str">
        <f>_xll.GetLatestPrice($A9,"MonthlyAverage",N$5)</f>
        <v>Nov 2022</v>
      </c>
      <c r="O9" s="103">
        <f>_xll.GetLatestPrice($A9,"MonthlyAverage",O$5)</f>
        <v>51.13</v>
      </c>
      <c r="P9" s="103">
        <f>_xll.GetLatestPrice($A9,"MonthlyAverage",P$5)</f>
        <v>51.13</v>
      </c>
      <c r="Q9" s="103">
        <f>_xll.GetLatestPrice($A9,"MonthlyAverage",Q$5)</f>
        <v>51.13</v>
      </c>
      <c r="R9" s="142">
        <f>_xll.GetLatestPrice($A9,"MonthlyAverage",R$5)</f>
        <v>44895.709293981483</v>
      </c>
    </row>
    <row r="10" spans="1:18" ht="409.5" x14ac:dyDescent="0.2">
      <c r="A10" s="100" t="s">
        <v>1461</v>
      </c>
      <c r="B10" s="10" t="str">
        <f>_xll.GetLatestPrice($A10,,B$5)</f>
        <v>Steel cut-to-length plate carbon grade, fob mill US, $/cwt</v>
      </c>
      <c r="C10" s="277">
        <f>_xll.GetLatestPrice($A10,,C$5)</f>
        <v>78</v>
      </c>
      <c r="D10" s="40">
        <f>_xll.GetLatestPrice($A10,,D$5)</f>
        <v>78</v>
      </c>
      <c r="E10" s="40">
        <f>_xll.GetLatestPrice($A10,,E$5)</f>
        <v>78</v>
      </c>
      <c r="F10" s="40">
        <f>_xll.GetLatestPrice($A10,,F$5)</f>
        <v>-1</v>
      </c>
      <c r="G10" s="40">
        <f>_xll.GetLatestPrice($A10,,G$5)</f>
        <v>-1</v>
      </c>
      <c r="H10" s="40">
        <f>_xll.GetLatestPrice($A10,,H$5)</f>
        <v>-1</v>
      </c>
      <c r="I10" s="138">
        <f>_xll.GetLatestPrice($A10,,I$5)</f>
        <v>44894.697326388887</v>
      </c>
      <c r="J10" s="40" t="str">
        <f>_xll.GetLatestPrice($A10,,J$5)</f>
        <v>USD</v>
      </c>
      <c r="K10" s="112" t="str">
        <f>_xll.GetLatestPrice($A10,,K$5)</f>
        <v>Hundredweight</v>
      </c>
      <c r="L10" s="40" t="b">
        <f>_xll.GetLatestPrice($A10,,L$5)</f>
        <v>0</v>
      </c>
      <c r="M10" s="276" t="str">
        <f>_xll.GetLatestPrice($A10,,M$5)</f>
        <v>Fastmarkets’ weekly assessment of steel cut-to-length plate carbon grade, fob mill US fell to $78 per hundredweight ($1,560 per short ton) on Tuesday November 29, down 1.27% from $79 per cwt a week earlier, where it stood for seven consecutive weeks.
Inputs were collected in the range of $74-79 per cwt, including assessments and a deal at the high end of the range. An input was discarded because it did not meet Fastmarkets' specifications.
Market participants reported slowing demand heading into December and plenty of plate available to purchase. Opinions among sources were split on whether Nucor Corp would maintain current plate prices in its next pricing letter or announce a price decrease. Two buyers said they are seeing plate prices move lower at other producers and expect Nucor to decrease prices in the coming weeks.
Lead times are estimated to be two to four weeks.</v>
      </c>
      <c r="N10" s="273" t="str">
        <f>_xll.GetLatestPrice($A10,"MonthlyAverage",N$5)</f>
        <v>Nov 2022</v>
      </c>
      <c r="O10" s="273">
        <f>_xll.GetLatestPrice($A10,"MonthlyAverage",O$5)</f>
        <v>78.8</v>
      </c>
      <c r="P10" s="273">
        <f>_xll.GetLatestPrice($A10,"MonthlyAverage",P$5)</f>
        <v>78.8</v>
      </c>
      <c r="Q10" s="273">
        <f>_xll.GetLatestPrice($A10,"MonthlyAverage",Q$5)</f>
        <v>78.8</v>
      </c>
      <c r="R10" s="141">
        <f>_xll.GetLatestPrice($A10,"MonthlyAverage",R$5)</f>
        <v>44895.709293981483</v>
      </c>
    </row>
    <row r="11" spans="1:18" ht="13.15" customHeight="1" x14ac:dyDescent="0.2">
      <c r="A11" s="140" t="s">
        <v>9883</v>
      </c>
      <c r="B11" s="12"/>
      <c r="C11" s="60"/>
      <c r="D11" s="59"/>
      <c r="E11" s="59"/>
      <c r="F11" s="59"/>
      <c r="G11" s="59"/>
      <c r="H11" s="59"/>
      <c r="I11" s="61"/>
      <c r="J11" s="59"/>
      <c r="K11" s="102"/>
      <c r="L11" s="59"/>
      <c r="M11" s="153"/>
      <c r="N11" s="103"/>
      <c r="O11" s="103"/>
      <c r="P11" s="103"/>
      <c r="Q11" s="103"/>
      <c r="R11" s="142"/>
    </row>
    <row r="12" spans="1:18" ht="13.15" customHeight="1" x14ac:dyDescent="0.2">
      <c r="A12" s="100" t="s">
        <v>1324</v>
      </c>
      <c r="B12" s="10" t="str">
        <f>_xll.GetLatestPrice($A12,,B$5)</f>
        <v>Steel hot-rolled coil index domestic, exw Northern Europe, €/tonne</v>
      </c>
      <c r="C12" s="277">
        <f>_xll.GetLatestPrice($A12,,C$5)</f>
        <v>621.25</v>
      </c>
      <c r="D12" s="40">
        <f>_xll.GetLatestPrice($A12,,D$5)</f>
        <v>621.25</v>
      </c>
      <c r="E12" s="40">
        <f>_xll.GetLatestPrice($A12,,E$5)</f>
        <v>621.25</v>
      </c>
      <c r="F12" s="40">
        <f>_xll.GetLatestPrice($A12,,F$5)</f>
        <v>2.25</v>
      </c>
      <c r="G12" s="40">
        <f>_xll.GetLatestPrice($A12,,G$5)</f>
        <v>2.25</v>
      </c>
      <c r="H12" s="40">
        <f>_xll.GetLatestPrice($A12,,H$5)</f>
        <v>2.25</v>
      </c>
      <c r="I12" s="138">
        <f>_xll.GetLatestPrice($A12,,I$5)</f>
        <v>44895.663738425923</v>
      </c>
      <c r="J12" s="40" t="str">
        <f>_xll.GetLatestPrice($A12,,J$5)</f>
        <v>EUR</v>
      </c>
      <c r="K12" s="112" t="str">
        <f>_xll.GetLatestPrice($A12,,K$5)</f>
        <v>Tonne</v>
      </c>
      <c r="L12" s="40" t="b">
        <f>_xll.GetLatestPrice($A12,,L$5)</f>
        <v>0</v>
      </c>
      <c r="M12" s="276" t="str">
        <f>_xll.GetLatestPrice($A12,,M$5)</f>
        <v>Fastmarkets calculated its daily steel HRC index domestic exw Northern Europe at €621.25 ($643.27) per tonne on Wednesday, up by just €2.25 from €619.00 per tonne on Tuesday.
An offer was reported from the mill sources on November 30, at €650 per tonne exw. The same mill source reported a bid at €600 per tonne exw on the same day.
A second mill source reported an offer at €630-650 per tonne exw. The same source reported a transaction at €620 per tonne exw
A source on the buy side reported an assessment at €600-620 per tonne exw. And a second source on the buy side reported an assessment at €620 per tonne exw.
Mills were gradually trying to push for higher prices for Q1 2023, but buyers were not ready to accept increases so far, citing the weak order intake from the end-user sector.</v>
      </c>
      <c r="N12" s="273" t="str">
        <f>_xll.GetLatestPrice($A12,"MonthlyAverage",N$5)</f>
        <v>Nov 2022</v>
      </c>
      <c r="O12" s="273">
        <f>_xll.GetLatestPrice($A12,"MonthlyAverage",O$5)</f>
        <v>634.36</v>
      </c>
      <c r="P12" s="273">
        <f>_xll.GetLatestPrice($A12,"MonthlyAverage",P$5)</f>
        <v>634.36</v>
      </c>
      <c r="Q12" s="273">
        <f>_xll.GetLatestPrice($A12,"MonthlyAverage",Q$5)</f>
        <v>634.36</v>
      </c>
      <c r="R12" s="141">
        <f>_xll.GetLatestPrice($A12,"MonthlyAverage",R$5)</f>
        <v>44895.670543981483</v>
      </c>
    </row>
    <row r="13" spans="1:18" x14ac:dyDescent="0.2">
      <c r="A13" s="100" t="s">
        <v>1342</v>
      </c>
      <c r="B13" s="10" t="str">
        <f>_xll.GetLatestPrice($A13,,B$5)</f>
        <v xml:space="preserve">Steel hot-rolled coil import, cfr main port Northern Europe, €/tonne </v>
      </c>
      <c r="C13" s="277">
        <f>_xll.GetLatestPrice($A13,,C$5)</f>
        <v>590</v>
      </c>
      <c r="D13" s="40">
        <f>_xll.GetLatestPrice($A13,,D$5)</f>
        <v>600</v>
      </c>
      <c r="E13" s="40">
        <f>_xll.GetLatestPrice($A13,,E$5)</f>
        <v>595</v>
      </c>
      <c r="F13" s="40">
        <f>_xll.GetLatestPrice($A13,,F$5)</f>
        <v>20</v>
      </c>
      <c r="G13" s="40">
        <f>_xll.GetLatestPrice($A13,,G$5)</f>
        <v>15</v>
      </c>
      <c r="H13" s="40">
        <f>_xll.GetLatestPrice($A13,,H$5)</f>
        <v>10</v>
      </c>
      <c r="I13" s="138">
        <f>_xll.GetLatestPrice($A13,,I$5)</f>
        <v>44895.614618055559</v>
      </c>
      <c r="J13" s="40" t="str">
        <f>_xll.GetLatestPrice($A13,,J$5)</f>
        <v>EUR</v>
      </c>
      <c r="K13" s="112" t="str">
        <f>_xll.GetLatestPrice($A13,,K$5)</f>
        <v>Tonne</v>
      </c>
      <c r="L13" s="40" t="b">
        <f>_xll.GetLatestPrice($A13,,L$5)</f>
        <v>0</v>
      </c>
      <c r="M13" s="276" t="str">
        <f>_xll.GetLatestPrice($A13,,M$5)</f>
        <v/>
      </c>
      <c r="N13" s="273" t="str">
        <f>_xll.GetLatestPrice($A13,"MonthlyAverage",N$5)</f>
        <v>Nov 2022</v>
      </c>
      <c r="O13" s="273">
        <f>_xll.GetLatestPrice($A13,"MonthlyAverage",O$5)</f>
        <v>590</v>
      </c>
      <c r="P13" s="273">
        <f>_xll.GetLatestPrice($A13,"MonthlyAverage",P$5)</f>
        <v>608</v>
      </c>
      <c r="Q13" s="273">
        <f>_xll.GetLatestPrice($A13,"MonthlyAverage",Q$5)</f>
        <v>599</v>
      </c>
      <c r="R13" s="141">
        <f>_xll.GetLatestPrice($A13,"MonthlyAverage",R$5)</f>
        <v>44895.670543981483</v>
      </c>
    </row>
    <row r="14" spans="1:18" x14ac:dyDescent="0.2">
      <c r="A14" s="101" t="s">
        <v>1343</v>
      </c>
      <c r="B14" s="12" t="str">
        <f>_xll.GetLatestPrice($A14,,B$5)</f>
        <v xml:space="preserve">Steel hot-rolled coil import, cfr main port Southern Europe, €/tonne </v>
      </c>
      <c r="C14" s="60">
        <f>_xll.GetLatestPrice($A14,,C$5)</f>
        <v>580</v>
      </c>
      <c r="D14" s="59">
        <f>_xll.GetLatestPrice($A14,,D$5)</f>
        <v>600</v>
      </c>
      <c r="E14" s="59">
        <f>_xll.GetLatestPrice($A14,,E$5)</f>
        <v>590</v>
      </c>
      <c r="F14" s="59">
        <f>_xll.GetLatestPrice($A14,,F$5)</f>
        <v>10</v>
      </c>
      <c r="G14" s="59">
        <f>_xll.GetLatestPrice($A14,,G$5)</f>
        <v>10</v>
      </c>
      <c r="H14" s="59">
        <f>_xll.GetLatestPrice($A14,,H$5)</f>
        <v>10</v>
      </c>
      <c r="I14" s="61">
        <f>_xll.GetLatestPrice($A14,,I$5)</f>
        <v>44895.614618055559</v>
      </c>
      <c r="J14" s="59" t="str">
        <f>_xll.GetLatestPrice($A14,,J$5)</f>
        <v>EUR</v>
      </c>
      <c r="K14" s="102" t="str">
        <f>_xll.GetLatestPrice($A14,,K$5)</f>
        <v>Tonne</v>
      </c>
      <c r="L14" s="59" t="b">
        <f>_xll.GetLatestPrice($A14,,L$5)</f>
        <v>0</v>
      </c>
      <c r="M14" s="153" t="str">
        <f>_xll.GetLatestPrice($A14,,M$5)</f>
        <v/>
      </c>
      <c r="N14" s="103" t="str">
        <f>_xll.GetLatestPrice($A14,"MonthlyAverage",N$5)</f>
        <v>Nov 2022</v>
      </c>
      <c r="O14" s="103">
        <f>_xll.GetLatestPrice($A14,"MonthlyAverage",O$5)</f>
        <v>584</v>
      </c>
      <c r="P14" s="103">
        <f>_xll.GetLatestPrice($A14,"MonthlyAverage",P$5)</f>
        <v>604</v>
      </c>
      <c r="Q14" s="103">
        <f>_xll.GetLatestPrice($A14,"MonthlyAverage",Q$5)</f>
        <v>594</v>
      </c>
      <c r="R14" s="142">
        <f>_xll.GetLatestPrice($A14,"MonthlyAverage",R$5)</f>
        <v>44895.670543981483</v>
      </c>
    </row>
    <row r="15" spans="1:18" x14ac:dyDescent="0.2">
      <c r="A15" s="100" t="s">
        <v>1322</v>
      </c>
      <c r="B15" s="12" t="str">
        <f>_xll.GetLatestPrice($A15,,B$5)</f>
        <v xml:space="preserve">Steel cold-rolled coil domestic, exw Northern Europe, €/tonne </v>
      </c>
      <c r="C15" s="96">
        <f>_xll.GetLatestPrice($A15,,C$5)</f>
        <v>720</v>
      </c>
      <c r="D15" s="13">
        <f>_xll.GetLatestPrice($A15,,D$5)</f>
        <v>750</v>
      </c>
      <c r="E15" s="13">
        <f>_xll.GetLatestPrice($A15,,E$5)</f>
        <v>735</v>
      </c>
      <c r="F15" s="13">
        <f>_xll.GetLatestPrice($A15,,F$5)</f>
        <v>0</v>
      </c>
      <c r="G15" s="13">
        <f>_xll.GetLatestPrice($A15,,G$5)</f>
        <v>0</v>
      </c>
      <c r="H15" s="13">
        <f>_xll.GetLatestPrice($A15,,H$5)</f>
        <v>0</v>
      </c>
      <c r="I15" s="97">
        <f>_xll.GetLatestPrice($A15,,I$5)</f>
        <v>44895.614618055559</v>
      </c>
      <c r="J15" s="13" t="str">
        <f>_xll.GetLatestPrice($A15,,J$5)</f>
        <v>EUR</v>
      </c>
      <c r="K15" s="13" t="str">
        <f>_xll.GetLatestPrice($A15,,K$5)</f>
        <v>Tonne</v>
      </c>
      <c r="L15" s="13" t="b">
        <f>_xll.GetLatestPrice($A15,,L$5)</f>
        <v>0</v>
      </c>
      <c r="M15" s="154" t="str">
        <f>_xll.GetLatestPrice($A15,,M$5)</f>
        <v/>
      </c>
      <c r="N15" s="273" t="str">
        <f>_xll.GetLatestPrice($A15,"MonthlyAverage",N$5)</f>
        <v>Nov 2022</v>
      </c>
      <c r="O15" s="273">
        <f>_xll.GetLatestPrice($A15,"MonthlyAverage",O$5)</f>
        <v>740</v>
      </c>
      <c r="P15" s="273">
        <f>_xll.GetLatestPrice($A15,"MonthlyAverage",P$5)</f>
        <v>762</v>
      </c>
      <c r="Q15" s="273">
        <f>_xll.GetLatestPrice($A15,"MonthlyAverage",Q$5)</f>
        <v>751</v>
      </c>
      <c r="R15" s="141">
        <f>_xll.GetLatestPrice($A15,"MonthlyAverage",R$5)</f>
        <v>44895.670543981483</v>
      </c>
    </row>
    <row r="16" spans="1:18" x14ac:dyDescent="0.2">
      <c r="A16" s="101" t="s">
        <v>1323</v>
      </c>
      <c r="B16" s="10" t="str">
        <f>_xll.GetLatestPrice($A16,,B$5)</f>
        <v xml:space="preserve">Steel cold-rolled coil domestic, exw Southern Europe, €/tonne </v>
      </c>
      <c r="C16" s="56">
        <f>_xll.GetLatestPrice($A16,,C$5)</f>
        <v>700</v>
      </c>
      <c r="D16" s="40">
        <f>_xll.GetLatestPrice($A16,,D$5)</f>
        <v>730</v>
      </c>
      <c r="E16" s="40">
        <f>_xll.GetLatestPrice($A16,,E$5)</f>
        <v>715</v>
      </c>
      <c r="F16" s="40">
        <f>_xll.GetLatestPrice($A16,,F$5)</f>
        <v>-20</v>
      </c>
      <c r="G16" s="40">
        <f>_xll.GetLatestPrice($A16,,G$5)</f>
        <v>-10</v>
      </c>
      <c r="H16" s="40">
        <f>_xll.GetLatestPrice($A16,,H$5)</f>
        <v>0</v>
      </c>
      <c r="I16" s="138">
        <f>_xll.GetLatestPrice($A16,,I$5)</f>
        <v>44895.614618055559</v>
      </c>
      <c r="J16" s="40" t="str">
        <f>_xll.GetLatestPrice($A16,,J$5)</f>
        <v>EUR</v>
      </c>
      <c r="K16" s="40" t="str">
        <f>_xll.GetLatestPrice($A16,,K$5)</f>
        <v>Tonne</v>
      </c>
      <c r="L16" s="112" t="b">
        <f>_xll.GetLatestPrice($A16,,L$5)</f>
        <v>0</v>
      </c>
      <c r="M16" s="288" t="str">
        <f>_xll.GetLatestPrice($A16,,M$5)</f>
        <v/>
      </c>
      <c r="N16" s="278" t="str">
        <f>_xll.GetLatestPrice($A16,"MonthlyAverage",N$5)</f>
        <v>Nov 2022</v>
      </c>
      <c r="O16" s="273">
        <f>_xll.GetLatestPrice($A16,"MonthlyAverage",O$5)</f>
        <v>738</v>
      </c>
      <c r="P16" s="273">
        <f>_xll.GetLatestPrice($A16,"MonthlyAverage",P$5)</f>
        <v>758</v>
      </c>
      <c r="Q16" s="273">
        <f>_xll.GetLatestPrice($A16,"MonthlyAverage",Q$5)</f>
        <v>748</v>
      </c>
      <c r="R16" s="141">
        <f>_xll.GetLatestPrice($A16,"MonthlyAverage",R$5)</f>
        <v>44895.670543981483</v>
      </c>
    </row>
    <row r="17" spans="1:18" x14ac:dyDescent="0.2">
      <c r="A17" s="100" t="s">
        <v>1340</v>
      </c>
      <c r="B17" s="12" t="str">
        <f>_xll.GetLatestPrice($A17,,B$5)</f>
        <v xml:space="preserve">Steel cold-rolled coil import, cfr main port Northern Europe, €/tonne </v>
      </c>
      <c r="C17" s="96">
        <f>_xll.GetLatestPrice($A17,,C$5)</f>
        <v>680</v>
      </c>
      <c r="D17" s="59">
        <f>_xll.GetLatestPrice($A17,,D$5)</f>
        <v>690</v>
      </c>
      <c r="E17" s="59">
        <f>_xll.GetLatestPrice($A17,,E$5)</f>
        <v>685</v>
      </c>
      <c r="F17" s="59">
        <f>_xll.GetLatestPrice($A17,,F$5)</f>
        <v>10</v>
      </c>
      <c r="G17" s="59">
        <f>_xll.GetLatestPrice($A17,,G$5)</f>
        <v>10</v>
      </c>
      <c r="H17" s="59">
        <f>_xll.GetLatestPrice($A17,,H$5)</f>
        <v>10</v>
      </c>
      <c r="I17" s="61">
        <f>_xll.GetLatestPrice($A17,,I$5)</f>
        <v>44895.614618055559</v>
      </c>
      <c r="J17" s="59" t="str">
        <f>_xll.GetLatestPrice($A17,,J$5)</f>
        <v>EUR</v>
      </c>
      <c r="K17" s="59" t="str">
        <f>_xll.GetLatestPrice($A17,,K$5)</f>
        <v>Tonne</v>
      </c>
      <c r="L17" s="102" t="b">
        <f>_xll.GetLatestPrice($A17,,L$5)</f>
        <v>0</v>
      </c>
      <c r="M17" s="62" t="str">
        <f>_xll.GetLatestPrice($A17,,M$5)</f>
        <v/>
      </c>
      <c r="N17" s="139" t="str">
        <f>_xll.GetLatestPrice($A17,"MonthlyAverage",N$5)</f>
        <v>Nov 2022</v>
      </c>
      <c r="O17" s="103">
        <f>_xll.GetLatestPrice($A17,"MonthlyAverage",O$5)</f>
        <v>688</v>
      </c>
      <c r="P17" s="103">
        <f>_xll.GetLatestPrice($A17,"MonthlyAverage",P$5)</f>
        <v>697</v>
      </c>
      <c r="Q17" s="103">
        <f>_xll.GetLatestPrice($A17,"MonthlyAverage",Q$5)</f>
        <v>692.5</v>
      </c>
      <c r="R17" s="142">
        <f>_xll.GetLatestPrice($A17,"MonthlyAverage",R$5)</f>
        <v>44895.670543981483</v>
      </c>
    </row>
    <row r="18" spans="1:18" x14ac:dyDescent="0.2">
      <c r="A18" s="101" t="s">
        <v>1341</v>
      </c>
      <c r="B18" s="10" t="str">
        <f>_xll.GetLatestPrice($A18,,B$5)</f>
        <v xml:space="preserve">Steel cold-rolled coil import, cfr main port Southern Europe, €/tonne </v>
      </c>
      <c r="C18" s="56">
        <f>_xll.GetLatestPrice($A18,,C$5)</f>
        <v>660</v>
      </c>
      <c r="D18" s="40">
        <f>_xll.GetLatestPrice($A18,,D$5)</f>
        <v>680</v>
      </c>
      <c r="E18" s="40">
        <f>_xll.GetLatestPrice($A18,,E$5)</f>
        <v>670</v>
      </c>
      <c r="F18" s="40">
        <f>_xll.GetLatestPrice($A18,,F$5)</f>
        <v>10</v>
      </c>
      <c r="G18" s="40">
        <f>_xll.GetLatestPrice($A18,,G$5)</f>
        <v>10</v>
      </c>
      <c r="H18" s="40">
        <f>_xll.GetLatestPrice($A18,,H$5)</f>
        <v>10</v>
      </c>
      <c r="I18" s="138">
        <f>_xll.GetLatestPrice($A18,,I$5)</f>
        <v>44895.614618055559</v>
      </c>
      <c r="J18" s="40" t="str">
        <f>_xll.GetLatestPrice($A18,,J$5)</f>
        <v>EUR</v>
      </c>
      <c r="K18" s="40" t="str">
        <f>_xll.GetLatestPrice($A18,,K$5)</f>
        <v>Tonne</v>
      </c>
      <c r="L18" s="112" t="b">
        <f>_xll.GetLatestPrice($A18,,L$5)</f>
        <v>0</v>
      </c>
      <c r="M18" s="288" t="str">
        <f>_xll.GetLatestPrice($A18,,M$5)</f>
        <v/>
      </c>
      <c r="N18" s="278" t="str">
        <f>_xll.GetLatestPrice($A18,"MonthlyAverage",N$5)</f>
        <v>Nov 2022</v>
      </c>
      <c r="O18" s="273">
        <f>_xll.GetLatestPrice($A18,"MonthlyAverage",O$5)</f>
        <v>674</v>
      </c>
      <c r="P18" s="273">
        <f>_xll.GetLatestPrice($A18,"MonthlyAverage",P$5)</f>
        <v>688</v>
      </c>
      <c r="Q18" s="273">
        <f>_xll.GetLatestPrice($A18,"MonthlyAverage",Q$5)</f>
        <v>681</v>
      </c>
      <c r="R18" s="141">
        <f>_xll.GetLatestPrice($A18,"MonthlyAverage",R$5)</f>
        <v>44895.670543981483</v>
      </c>
    </row>
    <row r="19" spans="1:18" x14ac:dyDescent="0.2">
      <c r="A19" s="100" t="s">
        <v>1326</v>
      </c>
      <c r="B19" s="12" t="str">
        <f>_xll.GetLatestPrice($A19,,B$5)</f>
        <v xml:space="preserve">Steel hot-dipped galvanized coil domestic, exw Northern Europe, €/tonne </v>
      </c>
      <c r="C19" s="96">
        <f>_xll.GetLatestPrice($A19,,C$5)</f>
        <v>730</v>
      </c>
      <c r="D19" s="59">
        <f>_xll.GetLatestPrice($A19,,D$5)</f>
        <v>750</v>
      </c>
      <c r="E19" s="59">
        <f>_xll.GetLatestPrice($A19,,E$5)</f>
        <v>740</v>
      </c>
      <c r="F19" s="59">
        <f>_xll.GetLatestPrice($A19,,F$5)</f>
        <v>-10</v>
      </c>
      <c r="G19" s="59">
        <f>_xll.GetLatestPrice($A19,,G$5)</f>
        <v>-5</v>
      </c>
      <c r="H19" s="59">
        <f>_xll.GetLatestPrice($A19,,H$5)</f>
        <v>0</v>
      </c>
      <c r="I19" s="61">
        <f>_xll.GetLatestPrice($A19,,I$5)</f>
        <v>44895.614618055559</v>
      </c>
      <c r="J19" s="59" t="str">
        <f>_xll.GetLatestPrice($A19,,J$5)</f>
        <v>EUR</v>
      </c>
      <c r="K19" s="59" t="str">
        <f>_xll.GetLatestPrice($A19,,K$5)</f>
        <v>Tonne</v>
      </c>
      <c r="L19" s="102" t="b">
        <f>_xll.GetLatestPrice($A19,,L$5)</f>
        <v>0</v>
      </c>
      <c r="M19" s="62" t="str">
        <f>_xll.GetLatestPrice($A19,,M$5)</f>
        <v/>
      </c>
      <c r="N19" s="139" t="str">
        <f>_xll.GetLatestPrice($A19,"MonthlyAverage",N$5)</f>
        <v>Nov 2022</v>
      </c>
      <c r="O19" s="103">
        <f>_xll.GetLatestPrice($A19,"MonthlyAverage",O$5)</f>
        <v>762</v>
      </c>
      <c r="P19" s="103">
        <f>_xll.GetLatestPrice($A19,"MonthlyAverage",P$5)</f>
        <v>782</v>
      </c>
      <c r="Q19" s="103">
        <f>_xll.GetLatestPrice($A19,"MonthlyAverage",Q$5)</f>
        <v>772</v>
      </c>
      <c r="R19" s="142">
        <f>_xll.GetLatestPrice($A19,"MonthlyAverage",R$5)</f>
        <v>44895.670543981483</v>
      </c>
    </row>
    <row r="20" spans="1:18" x14ac:dyDescent="0.2">
      <c r="A20" s="101" t="s">
        <v>1327</v>
      </c>
      <c r="B20" s="10" t="str">
        <f>_xll.GetLatestPrice($A20,,B$5)</f>
        <v xml:space="preserve">Steel hot-dipped galvanized coil domestic, exw Southern Europe, €/tonne </v>
      </c>
      <c r="C20" s="56">
        <f>_xll.GetLatestPrice($A20,,C$5)</f>
        <v>730</v>
      </c>
      <c r="D20" s="40">
        <f>_xll.GetLatestPrice($A20,,D$5)</f>
        <v>750</v>
      </c>
      <c r="E20" s="40">
        <f>_xll.GetLatestPrice($A20,,E$5)</f>
        <v>740</v>
      </c>
      <c r="F20" s="40">
        <f>_xll.GetLatestPrice($A20,,F$5)</f>
        <v>0</v>
      </c>
      <c r="G20" s="40">
        <f>_xll.GetLatestPrice($A20,,G$5)</f>
        <v>0</v>
      </c>
      <c r="H20" s="40">
        <f>_xll.GetLatestPrice($A20,,H$5)</f>
        <v>0</v>
      </c>
      <c r="I20" s="138">
        <f>_xll.GetLatestPrice($A20,,I$5)</f>
        <v>44895.614618055559</v>
      </c>
      <c r="J20" s="40" t="str">
        <f>_xll.GetLatestPrice($A20,,J$5)</f>
        <v>EUR</v>
      </c>
      <c r="K20" s="40" t="str">
        <f>_xll.GetLatestPrice($A20,,K$5)</f>
        <v>Tonne</v>
      </c>
      <c r="L20" s="112" t="b">
        <f>_xll.GetLatestPrice($A20,,L$5)</f>
        <v>0</v>
      </c>
      <c r="M20" s="288" t="str">
        <f>_xll.GetLatestPrice($A20,,M$5)</f>
        <v/>
      </c>
      <c r="N20" s="278" t="str">
        <f>_xll.GetLatestPrice($A20,"MonthlyAverage",N$5)</f>
        <v>Nov 2022</v>
      </c>
      <c r="O20" s="273">
        <f>_xll.GetLatestPrice($A20,"MonthlyAverage",O$5)</f>
        <v>762</v>
      </c>
      <c r="P20" s="273">
        <f>_xll.GetLatestPrice($A20,"MonthlyAverage",P$5)</f>
        <v>780</v>
      </c>
      <c r="Q20" s="273">
        <f>_xll.GetLatestPrice($A20,"MonthlyAverage",Q$5)</f>
        <v>771</v>
      </c>
      <c r="R20" s="141">
        <f>_xll.GetLatestPrice($A20,"MonthlyAverage",R$5)</f>
        <v>44895.670543981483</v>
      </c>
    </row>
    <row r="21" spans="1:18" x14ac:dyDescent="0.2">
      <c r="A21" s="100" t="s">
        <v>1380</v>
      </c>
      <c r="B21" s="12" t="str">
        <f>_xll.GetLatestPrice($A21,,B$5)</f>
        <v xml:space="preserve">Steel hot-dipped galvanized coil import, cfr main port Northern Europe, €/tonne </v>
      </c>
      <c r="C21" s="96">
        <f>_xll.GetLatestPrice($A21,,C$5)</f>
        <v>800</v>
      </c>
      <c r="D21" s="59">
        <f>_xll.GetLatestPrice($A21,,D$5)</f>
        <v>810</v>
      </c>
      <c r="E21" s="59">
        <f>_xll.GetLatestPrice($A21,,E$5)</f>
        <v>805</v>
      </c>
      <c r="F21" s="59">
        <f>_xll.GetLatestPrice($A21,,F$5)</f>
        <v>25</v>
      </c>
      <c r="G21" s="59">
        <f>_xll.GetLatestPrice($A21,,G$5)</f>
        <v>17.5</v>
      </c>
      <c r="H21" s="59">
        <f>_xll.GetLatestPrice($A21,,H$5)</f>
        <v>10</v>
      </c>
      <c r="I21" s="61">
        <f>_xll.GetLatestPrice($A21,,I$5)</f>
        <v>44895.614618055559</v>
      </c>
      <c r="J21" s="59" t="str">
        <f>_xll.GetLatestPrice($A21,,J$5)</f>
        <v>EUR</v>
      </c>
      <c r="K21" s="59" t="str">
        <f>_xll.GetLatestPrice($A21,,K$5)</f>
        <v>Tonne</v>
      </c>
      <c r="L21" s="102" t="b">
        <f>_xll.GetLatestPrice($A21,,L$5)</f>
        <v>0</v>
      </c>
      <c r="M21" s="62" t="str">
        <f>_xll.GetLatestPrice($A21,,M$5)</f>
        <v/>
      </c>
      <c r="N21" s="139" t="str">
        <f>_xll.GetLatestPrice($A21,"MonthlyAverage",N$5)</f>
        <v>Nov 2022</v>
      </c>
      <c r="O21" s="103">
        <f>_xll.GetLatestPrice($A21,"MonthlyAverage",O$5)</f>
        <v>815</v>
      </c>
      <c r="P21" s="103">
        <f>_xll.GetLatestPrice($A21,"MonthlyAverage",P$5)</f>
        <v>827</v>
      </c>
      <c r="Q21" s="103">
        <f>_xll.GetLatestPrice($A21,"MonthlyAverage",Q$5)</f>
        <v>821</v>
      </c>
      <c r="R21" s="142">
        <f>_xll.GetLatestPrice($A21,"MonthlyAverage",R$5)</f>
        <v>44895.670543981483</v>
      </c>
    </row>
    <row r="22" spans="1:18" x14ac:dyDescent="0.2">
      <c r="A22" s="101" t="s">
        <v>1344</v>
      </c>
      <c r="B22" s="10" t="str">
        <f>_xll.GetLatestPrice($A22,,B$5)</f>
        <v xml:space="preserve">Steel hot-dipped galvanized coil import, cfr main port Southern Europe, €/tonne </v>
      </c>
      <c r="C22" s="56">
        <f>_xll.GetLatestPrice($A22,,C$5)</f>
        <v>800</v>
      </c>
      <c r="D22" s="40">
        <f>_xll.GetLatestPrice($A22,,D$5)</f>
        <v>810</v>
      </c>
      <c r="E22" s="40">
        <f>_xll.GetLatestPrice($A22,,E$5)</f>
        <v>805</v>
      </c>
      <c r="F22" s="40">
        <f>_xll.GetLatestPrice($A22,,F$5)</f>
        <v>25</v>
      </c>
      <c r="G22" s="40">
        <f>_xll.GetLatestPrice($A22,,G$5)</f>
        <v>17.5</v>
      </c>
      <c r="H22" s="40">
        <f>_xll.GetLatestPrice($A22,,H$5)</f>
        <v>10</v>
      </c>
      <c r="I22" s="138">
        <f>_xll.GetLatestPrice($A22,,I$5)</f>
        <v>44895.614618055559</v>
      </c>
      <c r="J22" s="112" t="str">
        <f>_xll.GetLatestPrice($A22,,J$5)</f>
        <v>EUR</v>
      </c>
      <c r="K22" s="40" t="str">
        <f>_xll.GetLatestPrice($A22,,K$5)</f>
        <v>Tonne</v>
      </c>
      <c r="L22" s="112" t="b">
        <f>_xll.GetLatestPrice($A22,,L$5)</f>
        <v>0</v>
      </c>
      <c r="M22" s="288" t="str">
        <f>_xll.GetLatestPrice($A22,,M$5)</f>
        <v/>
      </c>
      <c r="N22" s="278" t="str">
        <f>_xll.GetLatestPrice($A22,"MonthlyAverage",N$5)</f>
        <v>Nov 2022</v>
      </c>
      <c r="O22" s="273">
        <f>_xll.GetLatestPrice($A22,"MonthlyAverage",O$5)</f>
        <v>815</v>
      </c>
      <c r="P22" s="273">
        <f>_xll.GetLatestPrice($A22,"MonthlyAverage",P$5)</f>
        <v>827</v>
      </c>
      <c r="Q22" s="273">
        <f>_xll.GetLatestPrice($A22,"MonthlyAverage",Q$5)</f>
        <v>821</v>
      </c>
      <c r="R22" s="141">
        <f>_xll.GetLatestPrice($A22,"MonthlyAverage",R$5)</f>
        <v>44895.670543981483</v>
      </c>
    </row>
    <row r="23" spans="1:18" x14ac:dyDescent="0.2">
      <c r="A23" s="100" t="s">
        <v>1396</v>
      </c>
      <c r="B23" s="12" t="str">
        <f>_xll.GetLatestPrice($A23,,B$5)</f>
        <v xml:space="preserve">Steel hot-rolled coil export, fob main port Turkey, $/tonne </v>
      </c>
      <c r="C23" s="60">
        <f>_xll.GetLatestPrice($A23,,C$5)</f>
        <v>610</v>
      </c>
      <c r="D23" s="59">
        <f>_xll.GetLatestPrice($A23,,D$5)</f>
        <v>630</v>
      </c>
      <c r="E23" s="59">
        <f>_xll.GetLatestPrice($A23,,E$5)</f>
        <v>620</v>
      </c>
      <c r="F23" s="59">
        <f>_xll.GetLatestPrice($A23,,F$5)</f>
        <v>-15</v>
      </c>
      <c r="G23" s="59">
        <f>_xll.GetLatestPrice($A23,,G$5)</f>
        <v>-22.5</v>
      </c>
      <c r="H23" s="59">
        <f>_xll.GetLatestPrice($A23,,H$5)</f>
        <v>-30</v>
      </c>
      <c r="I23" s="61">
        <f>_xll.GetLatestPrice($A23,,I$5)</f>
        <v>44890.606296296297</v>
      </c>
      <c r="J23" s="59" t="str">
        <f>_xll.GetLatestPrice($A23,,J$5)</f>
        <v>USD</v>
      </c>
      <c r="K23" s="102" t="str">
        <f>_xll.GetLatestPrice($A23,,K$5)</f>
        <v>Tonne</v>
      </c>
      <c r="L23" s="59" t="b">
        <f>_xll.GetLatestPrice($A23,,L$5)</f>
        <v>0</v>
      </c>
      <c r="M23" s="153" t="str">
        <f>_xll.GetLatestPrice($A23,,M$5)</f>
        <v/>
      </c>
      <c r="N23" s="103" t="str">
        <f>_xll.GetLatestPrice($A23,"MonthlyAverage",N$5)</f>
        <v>Nov 2022</v>
      </c>
      <c r="O23" s="103">
        <f>_xll.GetLatestPrice($A23,"MonthlyAverage",O$5)</f>
        <v>628.75</v>
      </c>
      <c r="P23" s="103">
        <f>_xll.GetLatestPrice($A23,"MonthlyAverage",P$5)</f>
        <v>657.5</v>
      </c>
      <c r="Q23" s="103">
        <f>_xll.GetLatestPrice($A23,"MonthlyAverage",Q$5)</f>
        <v>643.13</v>
      </c>
      <c r="R23" s="142">
        <f>_xll.GetLatestPrice($A23,"MonthlyAverage",R$5)</f>
        <v>44895.670543981483</v>
      </c>
    </row>
    <row r="24" spans="1:18" x14ac:dyDescent="0.2">
      <c r="A24" s="100" t="s">
        <v>1310</v>
      </c>
      <c r="B24" s="10" t="str">
        <f>_xll.GetLatestPrice($A24,,B$5)</f>
        <v>Steel hot-rolled coil export, fob Black Sea, CIS, $/tonne</v>
      </c>
      <c r="C24" s="56">
        <f>_xll.GetLatestPrice($A24,,C$5)</f>
        <v>500</v>
      </c>
      <c r="D24" s="40">
        <f>_xll.GetLatestPrice($A24,,D$5)</f>
        <v>535</v>
      </c>
      <c r="E24" s="40">
        <f>_xll.GetLatestPrice($A24,,E$5)</f>
        <v>517.5</v>
      </c>
      <c r="F24" s="40">
        <f>_xll.GetLatestPrice($A24,,F$5)</f>
        <v>-15</v>
      </c>
      <c r="G24" s="40">
        <f>_xll.GetLatestPrice($A24,,G$5)</f>
        <v>-7.5</v>
      </c>
      <c r="H24" s="40">
        <f>_xll.GetLatestPrice($A24,,H$5)</f>
        <v>0</v>
      </c>
      <c r="I24" s="138">
        <f>_xll.GetLatestPrice($A24,,I$5)</f>
        <v>44893.608969907407</v>
      </c>
      <c r="J24" s="112" t="str">
        <f>_xll.GetLatestPrice($A24,,J$5)</f>
        <v>USD</v>
      </c>
      <c r="K24" s="40" t="str">
        <f>_xll.GetLatestPrice($A24,,K$5)</f>
        <v>Tonne</v>
      </c>
      <c r="L24" s="112" t="b">
        <f>_xll.GetLatestPrice($A24,,L$5)</f>
        <v>0</v>
      </c>
      <c r="M24" s="288" t="str">
        <f>_xll.GetLatestPrice($A24,,M$5)</f>
        <v/>
      </c>
      <c r="N24" s="278" t="str">
        <f>_xll.GetLatestPrice($A24,"MonthlyAverage",N$5)</f>
        <v>Nov 2022</v>
      </c>
      <c r="O24" s="273">
        <f>_xll.GetLatestPrice($A24,"MonthlyAverage",O$5)</f>
        <v>511.25</v>
      </c>
      <c r="P24" s="273">
        <f>_xll.GetLatestPrice($A24,"MonthlyAverage",P$5)</f>
        <v>536.25</v>
      </c>
      <c r="Q24" s="273">
        <f>_xll.GetLatestPrice($A24,"MonthlyAverage",Q$5)</f>
        <v>523.75</v>
      </c>
      <c r="R24" s="141">
        <f>_xll.GetLatestPrice($A24,"MonthlyAverage",R$5)</f>
        <v>44895.670543981483</v>
      </c>
    </row>
    <row r="25" spans="1:18" x14ac:dyDescent="0.2">
      <c r="A25" s="101" t="s">
        <v>1414</v>
      </c>
      <c r="B25" s="12" t="str">
        <f>_xll.GetLatestPrice($A25,,B$5)</f>
        <v xml:space="preserve">Steel hot-rolled coil import, cfr Jebel Ali, UAE, $/tonne </v>
      </c>
      <c r="C25" s="96">
        <f>_xll.GetLatestPrice($A25,,C$5)</f>
        <v>555</v>
      </c>
      <c r="D25" s="59">
        <f>_xll.GetLatestPrice($A25,,D$5)</f>
        <v>590</v>
      </c>
      <c r="E25" s="59">
        <f>_xll.GetLatestPrice($A25,,E$5)</f>
        <v>572.5</v>
      </c>
      <c r="F25" s="59">
        <f>_xll.GetLatestPrice($A25,,F$5)</f>
        <v>25</v>
      </c>
      <c r="G25" s="59">
        <f>_xll.GetLatestPrice($A25,,G$5)</f>
        <v>17.5</v>
      </c>
      <c r="H25" s="59">
        <f>_xll.GetLatestPrice($A25,,H$5)</f>
        <v>10</v>
      </c>
      <c r="I25" s="61">
        <f>_xll.GetLatestPrice($A25,,I$5)</f>
        <v>44894.583333333336</v>
      </c>
      <c r="J25" s="59" t="str">
        <f>_xll.GetLatestPrice($A25,,J$5)</f>
        <v>USD</v>
      </c>
      <c r="K25" s="59" t="str">
        <f>_xll.GetLatestPrice($A25,,K$5)</f>
        <v>Tonne</v>
      </c>
      <c r="L25" s="102" t="b">
        <f>_xll.GetLatestPrice($A25,,L$5)</f>
        <v>0</v>
      </c>
      <c r="M25" s="62" t="str">
        <f>_xll.GetLatestPrice($A25,,M$5)</f>
        <v/>
      </c>
      <c r="N25" s="139" t="str">
        <f>_xll.GetLatestPrice($A25,"MonthlyAverage",N$5)</f>
        <v>Nov 2022</v>
      </c>
      <c r="O25" s="103">
        <f>_xll.GetLatestPrice($A25,"MonthlyAverage",O$5)</f>
        <v>535</v>
      </c>
      <c r="P25" s="103">
        <f>_xll.GetLatestPrice($A25,"MonthlyAverage",P$5)</f>
        <v>584</v>
      </c>
      <c r="Q25" s="103">
        <f>_xll.GetLatestPrice($A25,"MonthlyAverage",Q$5)</f>
        <v>559.5</v>
      </c>
      <c r="R25" s="142">
        <f>_xll.GetLatestPrice($A25,"MonthlyAverage",R$5)</f>
        <v>44895.670543981483</v>
      </c>
    </row>
    <row r="26" spans="1:18" ht="13.15" customHeight="1" x14ac:dyDescent="0.2">
      <c r="A26" s="140" t="s">
        <v>9884</v>
      </c>
      <c r="B26" s="12"/>
      <c r="C26" s="96"/>
      <c r="D26" s="59"/>
      <c r="E26" s="59"/>
      <c r="F26" s="59"/>
      <c r="G26" s="59"/>
      <c r="H26" s="59"/>
      <c r="I26" s="59"/>
      <c r="J26" s="59"/>
      <c r="K26" s="59"/>
      <c r="L26" s="102"/>
      <c r="M26" s="62"/>
      <c r="N26" s="139"/>
      <c r="O26" s="103"/>
      <c r="P26" s="103"/>
      <c r="Q26" s="103"/>
      <c r="R26" s="142"/>
    </row>
    <row r="27" spans="1:18" x14ac:dyDescent="0.2">
      <c r="A27" s="100" t="s">
        <v>1433</v>
      </c>
      <c r="B27" s="10" t="str">
        <f>_xll.GetLatestPrice($A27,,B$5)</f>
        <v xml:space="preserve">Steel hot-rolled coil index export, fob main port China, $/tonne </v>
      </c>
      <c r="C27" s="56">
        <f>_xll.GetLatestPrice($A27,,C$5)</f>
        <v>550</v>
      </c>
      <c r="D27" s="40">
        <f>_xll.GetLatestPrice($A27,,D$5)</f>
        <v>550</v>
      </c>
      <c r="E27" s="40">
        <f>_xll.GetLatestPrice($A27,,E$5)</f>
        <v>550</v>
      </c>
      <c r="F27" s="40">
        <f>_xll.GetLatestPrice($A27,,F$5)</f>
        <v>0</v>
      </c>
      <c r="G27" s="40">
        <f>_xll.GetLatestPrice($A27,,G$5)</f>
        <v>0</v>
      </c>
      <c r="H27" s="40">
        <f>_xll.GetLatestPrice($A27,,H$5)</f>
        <v>0</v>
      </c>
      <c r="I27" s="138">
        <f>_xll.GetLatestPrice($A27,,I$5)</f>
        <v>44895.715833333335</v>
      </c>
      <c r="J27" s="40" t="str">
        <f>_xll.GetLatestPrice($A27,,J$5)</f>
        <v>USD</v>
      </c>
      <c r="K27" s="40" t="str">
        <f>_xll.GetLatestPrice($A27,,K$5)</f>
        <v>Tonne</v>
      </c>
      <c r="L27" s="112" t="b">
        <f>_xll.GetLatestPrice($A27,,L$5)</f>
        <v>0</v>
      </c>
      <c r="M27" s="288" t="str">
        <f>_xll.GetLatestPrice($A27,,M$5)</f>
        <v/>
      </c>
      <c r="N27" s="278" t="str">
        <f>_xll.GetLatestPrice($A27,"MonthlyAverage",N$5)</f>
        <v>Nov 2022</v>
      </c>
      <c r="O27" s="273">
        <f>_xll.GetLatestPrice($A27,"MonthlyAverage",O$5)</f>
        <v>534.52</v>
      </c>
      <c r="P27" s="273">
        <f>_xll.GetLatestPrice($A27,"MonthlyAverage",P$5)</f>
        <v>534.52</v>
      </c>
      <c r="Q27" s="273">
        <f>_xll.GetLatestPrice($A27,"MonthlyAverage",Q$5)</f>
        <v>534.52</v>
      </c>
      <c r="R27" s="141">
        <f>_xll.GetLatestPrice($A27,"MonthlyAverage",R$5)</f>
        <v>44895.916666666664</v>
      </c>
    </row>
    <row r="28" spans="1:18" x14ac:dyDescent="0.2">
      <c r="A28" s="101" t="s">
        <v>1443</v>
      </c>
      <c r="B28" s="12" t="str">
        <f>_xll.GetLatestPrice($A28,,B$5)</f>
        <v xml:space="preserve">Steel hot-rolled coil domestic, ex-whs Eastern China, yuan/tonne </v>
      </c>
      <c r="C28" s="96">
        <f>_xll.GetLatestPrice($A28,,C$5)</f>
        <v>3900</v>
      </c>
      <c r="D28" s="59">
        <f>_xll.GetLatestPrice($A28,,D$5)</f>
        <v>3920</v>
      </c>
      <c r="E28" s="59">
        <f>_xll.GetLatestPrice($A28,,E$5)</f>
        <v>3910</v>
      </c>
      <c r="F28" s="59">
        <f>_xll.GetLatestPrice($A28,,F$5)</f>
        <v>10</v>
      </c>
      <c r="G28" s="59">
        <f>_xll.GetLatestPrice($A28,,G$5)</f>
        <v>5</v>
      </c>
      <c r="H28" s="59">
        <f>_xll.GetLatestPrice($A28,,H$5)</f>
        <v>0</v>
      </c>
      <c r="I28" s="61">
        <f>_xll.GetLatestPrice($A28,,I$5)</f>
        <v>44896.395833333336</v>
      </c>
      <c r="J28" s="59" t="str">
        <f>_xll.GetLatestPrice($A28,,J$5)</f>
        <v>CNY</v>
      </c>
      <c r="K28" s="59" t="str">
        <f>_xll.GetLatestPrice($A28,,K$5)</f>
        <v>Tonne</v>
      </c>
      <c r="L28" s="102" t="b">
        <f>_xll.GetLatestPrice($A28,,L$5)</f>
        <v>0</v>
      </c>
      <c r="M28" s="62" t="str">
        <f>_xll.GetLatestPrice($A28,,M$5)</f>
        <v/>
      </c>
      <c r="N28" s="139" t="str">
        <f>_xll.GetLatestPrice($A28,"MonthlyAverage",N$5)</f>
        <v>Nov 2022</v>
      </c>
      <c r="O28" s="103">
        <f>_xll.GetLatestPrice($A28,"MonthlyAverage",O$5)</f>
        <v>3805.91</v>
      </c>
      <c r="P28" s="103">
        <f>_xll.GetLatestPrice($A28,"MonthlyAverage",P$5)</f>
        <v>3826.82</v>
      </c>
      <c r="Q28" s="103">
        <f>_xll.GetLatestPrice($A28,"MonthlyAverage",Q$5)</f>
        <v>3816.37</v>
      </c>
      <c r="R28" s="142">
        <f>_xll.GetLatestPrice($A28,"MonthlyAverage",R$5)</f>
        <v>44895.670543981483</v>
      </c>
    </row>
    <row r="29" spans="1:18" x14ac:dyDescent="0.2">
      <c r="A29" s="100" t="s">
        <v>1428</v>
      </c>
      <c r="B29" s="10" t="str">
        <f>_xll.GetLatestPrice($A29,,B$5)</f>
        <v xml:space="preserve">Steel hot-rolled coil import, cfr Vietnam, $/tonne </v>
      </c>
      <c r="C29" s="56">
        <f>_xll.GetLatestPrice($A29,,C$5)</f>
        <v>530</v>
      </c>
      <c r="D29" s="40">
        <f>_xll.GetLatestPrice($A29,,D$5)</f>
        <v>530</v>
      </c>
      <c r="E29" s="40">
        <f>_xll.GetLatestPrice($A29,,E$5)</f>
        <v>530</v>
      </c>
      <c r="F29" s="40">
        <f>_xll.GetLatestPrice($A29,,F$5)</f>
        <v>0</v>
      </c>
      <c r="G29" s="40">
        <f>_xll.GetLatestPrice($A29,,G$5)</f>
        <v>0</v>
      </c>
      <c r="H29" s="40">
        <f>_xll.GetLatestPrice($A29,,H$5)</f>
        <v>0</v>
      </c>
      <c r="I29" s="138">
        <f>_xll.GetLatestPrice($A29,,I$5)</f>
        <v>44890.416319444441</v>
      </c>
      <c r="J29" s="40" t="str">
        <f>_xll.GetLatestPrice($A29,,J$5)</f>
        <v>USD</v>
      </c>
      <c r="K29" s="40" t="str">
        <f>_xll.GetLatestPrice($A29,,K$5)</f>
        <v>Tonne</v>
      </c>
      <c r="L29" s="112" t="b">
        <f>_xll.GetLatestPrice($A29,,L$5)</f>
        <v>0</v>
      </c>
      <c r="M29" s="288" t="str">
        <f>_xll.GetLatestPrice($A29,,M$5)</f>
        <v>Price assessment of $530 per tonne cfr Vietnam was based on the higher end  of bids and estimates by market participants. 
Chinese mills were heard offering at $555-565 per tonne cfr Vietnam for SAE1006-grade HRC, while traders' offers for China-origin HRC were at $550 per tonne cfr Vietnam during the week.
Most buyers prefer to buy from the local market currently as the domestic offers were more competitive than imported offers. Buyers' indicative bids for imported HRC were heard at just $515-530 per tonne cfr Vietnam.</v>
      </c>
      <c r="N29" s="278" t="str">
        <f>_xll.GetLatestPrice($A29,"MonthlyAverage",N$5)</f>
        <v>Nov 2022</v>
      </c>
      <c r="O29" s="273">
        <f>_xll.GetLatestPrice($A29,"MonthlyAverage",O$5)</f>
        <v>520</v>
      </c>
      <c r="P29" s="273">
        <f>_xll.GetLatestPrice($A29,"MonthlyAverage",P$5)</f>
        <v>522.5</v>
      </c>
      <c r="Q29" s="273">
        <f>_xll.GetLatestPrice($A29,"MonthlyAverage",Q$5)</f>
        <v>521.25</v>
      </c>
      <c r="R29" s="141">
        <f>_xll.GetLatestPrice($A29,"MonthlyAverage",R$5)</f>
        <v>44895.670543981483</v>
      </c>
    </row>
    <row r="30" spans="1:18" x14ac:dyDescent="0.2">
      <c r="A30" s="101" t="s">
        <v>1712</v>
      </c>
      <c r="B30" s="12" t="str">
        <f>_xll.GetLatestPrice($A30,,B$5)</f>
        <v xml:space="preserve">Steel hot-rolled coil (commodity) export, fob main port India, $/tonne </v>
      </c>
      <c r="C30" s="96">
        <f>_xll.GetLatestPrice($A30,,C$5)</f>
        <v>520</v>
      </c>
      <c r="D30" s="59">
        <f>_xll.GetLatestPrice($A30,,D$5)</f>
        <v>550</v>
      </c>
      <c r="E30" s="59">
        <f>_xll.GetLatestPrice($A30,,E$5)</f>
        <v>535</v>
      </c>
      <c r="F30" s="59">
        <f>_xll.GetLatestPrice($A30,,F$5)</f>
        <v>0</v>
      </c>
      <c r="G30" s="59">
        <f>_xll.GetLatestPrice($A30,,G$5)</f>
        <v>10</v>
      </c>
      <c r="H30" s="59">
        <f>_xll.GetLatestPrice($A30,,H$5)</f>
        <v>20</v>
      </c>
      <c r="I30" s="61">
        <f>_xll.GetLatestPrice($A30,,I$5)</f>
        <v>44890.608020833337</v>
      </c>
      <c r="J30" s="59" t="str">
        <f>_xll.GetLatestPrice($A30,,J$5)</f>
        <v>USD</v>
      </c>
      <c r="K30" s="59" t="str">
        <f>_xll.GetLatestPrice($A30,,K$5)</f>
        <v>Tonne</v>
      </c>
      <c r="L30" s="102" t="b">
        <f>_xll.GetLatestPrice($A30,,L$5)</f>
        <v>0</v>
      </c>
      <c r="M30" s="62" t="str">
        <f>_xll.GetLatestPrice($A30,,M$5)</f>
        <v/>
      </c>
      <c r="N30" s="139" t="str">
        <f>_xll.GetLatestPrice($A30,"MonthlyAverage",N$5)</f>
        <v>Nov 2022</v>
      </c>
      <c r="O30" s="103">
        <f>_xll.GetLatestPrice($A30,"MonthlyAverage",O$5)</f>
        <v>536.25</v>
      </c>
      <c r="P30" s="103">
        <f>_xll.GetLatestPrice($A30,"MonthlyAverage",P$5)</f>
        <v>551.25</v>
      </c>
      <c r="Q30" s="103">
        <f>_xll.GetLatestPrice($A30,"MonthlyAverage",Q$5)</f>
        <v>543.75</v>
      </c>
      <c r="R30" s="142">
        <f>_xll.GetLatestPrice($A30,"MonthlyAverage",R$5)</f>
        <v>44895.670543981483</v>
      </c>
    </row>
    <row r="31" spans="1:18" x14ac:dyDescent="0.2">
      <c r="A31" s="100" t="s">
        <v>1714</v>
      </c>
      <c r="B31" s="10" t="str">
        <f>_xll.GetLatestPrice($A31,,B$5)</f>
        <v xml:space="preserve">Steel hot-rolled coil import, cfr main port India, $/tonne </v>
      </c>
      <c r="C31" s="56">
        <f>_xll.GetLatestPrice($A31,,C$5)</f>
        <v>560</v>
      </c>
      <c r="D31" s="40">
        <f>_xll.GetLatestPrice($A31,,D$5)</f>
        <v>670</v>
      </c>
      <c r="E31" s="40">
        <f>_xll.GetLatestPrice($A31,,E$5)</f>
        <v>615</v>
      </c>
      <c r="F31" s="40">
        <f>_xll.GetLatestPrice($A31,,F$5)</f>
        <v>10</v>
      </c>
      <c r="G31" s="40">
        <f>_xll.GetLatestPrice($A31,,G$5)</f>
        <v>60</v>
      </c>
      <c r="H31" s="40">
        <f>_xll.GetLatestPrice($A31,,H$5)</f>
        <v>110</v>
      </c>
      <c r="I31" s="138">
        <f>_xll.GetLatestPrice($A31,,I$5)</f>
        <v>44890.608020833337</v>
      </c>
      <c r="J31" s="40" t="str">
        <f>_xll.GetLatestPrice($A31,,J$5)</f>
        <v>USD</v>
      </c>
      <c r="K31" s="40" t="str">
        <f>_xll.GetLatestPrice($A31,,K$5)</f>
        <v>Tonne</v>
      </c>
      <c r="L31" s="112" t="b">
        <f>_xll.GetLatestPrice($A31,,L$5)</f>
        <v>0</v>
      </c>
      <c r="M31" s="288" t="str">
        <f>_xll.GetLatestPrice($A31,,M$5)</f>
        <v/>
      </c>
      <c r="N31" s="278" t="str">
        <f>_xll.GetLatestPrice($A31,"MonthlyAverage",N$5)</f>
        <v>Nov 2022</v>
      </c>
      <c r="O31" s="273">
        <f>_xll.GetLatestPrice($A31,"MonthlyAverage",O$5)</f>
        <v>555</v>
      </c>
      <c r="P31" s="273">
        <f>_xll.GetLatestPrice($A31,"MonthlyAverage",P$5)</f>
        <v>587.5</v>
      </c>
      <c r="Q31" s="273">
        <f>_xll.GetLatestPrice($A31,"MonthlyAverage",Q$5)</f>
        <v>571.25</v>
      </c>
      <c r="R31" s="141">
        <f>_xll.GetLatestPrice($A31,"MonthlyAverage",R$5)</f>
        <v>44895.670543981483</v>
      </c>
    </row>
    <row r="32" spans="1:18" x14ac:dyDescent="0.2">
      <c r="A32" s="101" t="s">
        <v>1715</v>
      </c>
      <c r="B32" s="12" t="str">
        <f>_xll.GetLatestPrice($A32,,B$5)</f>
        <v xml:space="preserve">Steel hot-rolled coil (CR grade) import, cfr main port India, $/tonne </v>
      </c>
      <c r="C32" s="96">
        <f>_xll.GetLatestPrice($A32,,C$5)</f>
        <v>565</v>
      </c>
      <c r="D32" s="59">
        <f>_xll.GetLatestPrice($A32,,D$5)</f>
        <v>575</v>
      </c>
      <c r="E32" s="59">
        <f>_xll.GetLatestPrice($A32,,E$5)</f>
        <v>570</v>
      </c>
      <c r="F32" s="59">
        <f>_xll.GetLatestPrice($A32,,F$5)</f>
        <v>5</v>
      </c>
      <c r="G32" s="59">
        <f>_xll.GetLatestPrice($A32,,G$5)</f>
        <v>5</v>
      </c>
      <c r="H32" s="59">
        <f>_xll.GetLatestPrice($A32,,H$5)</f>
        <v>5</v>
      </c>
      <c r="I32" s="61">
        <f>_xll.GetLatestPrice($A32,,I$5)</f>
        <v>44890.608020833337</v>
      </c>
      <c r="J32" s="59" t="str">
        <f>_xll.GetLatestPrice($A32,,J$5)</f>
        <v>USD</v>
      </c>
      <c r="K32" s="59" t="str">
        <f>_xll.GetLatestPrice($A32,,K$5)</f>
        <v>Tonne</v>
      </c>
      <c r="L32" s="102" t="b">
        <f>_xll.GetLatestPrice($A32,,L$5)</f>
        <v>0</v>
      </c>
      <c r="M32" s="62" t="str">
        <f>_xll.GetLatestPrice($A32,,M$5)</f>
        <v/>
      </c>
      <c r="N32" s="139" t="str">
        <f>_xll.GetLatestPrice($A32,"MonthlyAverage",N$5)</f>
        <v>Nov 2022</v>
      </c>
      <c r="O32" s="103">
        <f>_xll.GetLatestPrice($A32,"MonthlyAverage",O$5)</f>
        <v>561.25</v>
      </c>
      <c r="P32" s="103">
        <f>_xll.GetLatestPrice($A32,"MonthlyAverage",P$5)</f>
        <v>571.25</v>
      </c>
      <c r="Q32" s="103">
        <f>_xll.GetLatestPrice($A32,"MonthlyAverage",Q$5)</f>
        <v>566.25</v>
      </c>
      <c r="R32" s="142">
        <f>_xll.GetLatestPrice($A32,"MonthlyAverage",R$5)</f>
        <v>44895.670543981483</v>
      </c>
    </row>
    <row r="33" spans="1:18" x14ac:dyDescent="0.2">
      <c r="A33" s="100" t="s">
        <v>1434</v>
      </c>
      <c r="B33" s="10" t="str">
        <f>_xll.GetLatestPrice($A33,,B$5)</f>
        <v xml:space="preserve">Steel cold-rolled coil export, fob China main port, $/tonne </v>
      </c>
      <c r="C33" s="56">
        <f>_xll.GetLatestPrice($A33,,C$5)</f>
        <v>595</v>
      </c>
      <c r="D33" s="40">
        <f>_xll.GetLatestPrice($A33,,D$5)</f>
        <v>610</v>
      </c>
      <c r="E33" s="40">
        <f>_xll.GetLatestPrice($A33,,E$5)</f>
        <v>602.5</v>
      </c>
      <c r="F33" s="40">
        <f>_xll.GetLatestPrice($A33,,F$5)</f>
        <v>-5</v>
      </c>
      <c r="G33" s="40">
        <f>_xll.GetLatestPrice($A33,,G$5)</f>
        <v>0</v>
      </c>
      <c r="H33" s="40">
        <f>_xll.GetLatestPrice($A33,,H$5)</f>
        <v>5</v>
      </c>
      <c r="I33" s="138">
        <f>_xll.GetLatestPrice($A33,,I$5)</f>
        <v>44894.725266203706</v>
      </c>
      <c r="J33" s="40" t="str">
        <f>_xll.GetLatestPrice($A33,,J$5)</f>
        <v>USD</v>
      </c>
      <c r="K33" s="40" t="str">
        <f>_xll.GetLatestPrice($A33,,K$5)</f>
        <v>Tonne</v>
      </c>
      <c r="L33" s="112" t="b">
        <f>_xll.GetLatestPrice($A33,,L$5)</f>
        <v>0</v>
      </c>
      <c r="M33" s="288" t="str">
        <f>_xll.GetLatestPrice($A33,,M$5)</f>
        <v/>
      </c>
      <c r="N33" s="278" t="str">
        <f>_xll.GetLatestPrice($A33,"MonthlyAverage",N$5)</f>
        <v>Nov 2022</v>
      </c>
      <c r="O33" s="273">
        <f>_xll.GetLatestPrice($A33,"MonthlyAverage",O$5)</f>
        <v>587</v>
      </c>
      <c r="P33" s="273">
        <f>_xll.GetLatestPrice($A33,"MonthlyAverage",P$5)</f>
        <v>600</v>
      </c>
      <c r="Q33" s="273">
        <f>_xll.GetLatestPrice($A33,"MonthlyAverage",Q$5)</f>
        <v>593.5</v>
      </c>
      <c r="R33" s="141">
        <f>_xll.GetLatestPrice($A33,"MonthlyAverage",R$5)</f>
        <v>44895.916666666664</v>
      </c>
    </row>
    <row r="34" spans="1:18" x14ac:dyDescent="0.2">
      <c r="A34" s="101" t="s">
        <v>1442</v>
      </c>
      <c r="B34" s="12" t="str">
        <f>_xll.GetLatestPrice($A34,,B$5)</f>
        <v>Steel cold-rolled coil domestic, ex-whs Eastern China, yuan/tonne</v>
      </c>
      <c r="C34" s="96">
        <f>_xll.GetLatestPrice($A34,,C$5)</f>
        <v>4300</v>
      </c>
      <c r="D34" s="59">
        <f>_xll.GetLatestPrice($A34,,D$5)</f>
        <v>4360</v>
      </c>
      <c r="E34" s="59">
        <f>_xll.GetLatestPrice($A34,,E$5)</f>
        <v>4330</v>
      </c>
      <c r="F34" s="59">
        <f>_xll.GetLatestPrice($A34,,F$5)</f>
        <v>0</v>
      </c>
      <c r="G34" s="59">
        <f>_xll.GetLatestPrice($A34,,G$5)</f>
        <v>0</v>
      </c>
      <c r="H34" s="59">
        <f>_xll.GetLatestPrice($A34,,H$5)</f>
        <v>0</v>
      </c>
      <c r="I34" s="61">
        <f>_xll.GetLatestPrice($A34,,I$5)</f>
        <v>44890.362986111111</v>
      </c>
      <c r="J34" s="59" t="str">
        <f>_xll.GetLatestPrice($A34,,J$5)</f>
        <v>CNY</v>
      </c>
      <c r="K34" s="59" t="str">
        <f>_xll.GetLatestPrice($A34,,K$5)</f>
        <v>Tonne</v>
      </c>
      <c r="L34" s="102" t="b">
        <f>_xll.GetLatestPrice($A34,,L$5)</f>
        <v>0</v>
      </c>
      <c r="M34" s="62" t="str">
        <f>_xll.GetLatestPrice($A34,,M$5)</f>
        <v/>
      </c>
      <c r="N34" s="139" t="str">
        <f>_xll.GetLatestPrice($A34,"MonthlyAverage",N$5)</f>
        <v>Nov 2022</v>
      </c>
      <c r="O34" s="103">
        <f>_xll.GetLatestPrice($A34,"MonthlyAverage",O$5)</f>
        <v>4295</v>
      </c>
      <c r="P34" s="103">
        <f>_xll.GetLatestPrice($A34,"MonthlyAverage",P$5)</f>
        <v>4352.5</v>
      </c>
      <c r="Q34" s="103">
        <f>_xll.GetLatestPrice($A34,"MonthlyAverage",Q$5)</f>
        <v>4323.75</v>
      </c>
      <c r="R34" s="142">
        <f>_xll.GetLatestPrice($A34,"MonthlyAverage",R$5)</f>
        <v>44895.670543981483</v>
      </c>
    </row>
    <row r="35" spans="1:18" x14ac:dyDescent="0.2">
      <c r="A35" s="100" t="s">
        <v>1713</v>
      </c>
      <c r="B35" s="10" t="str">
        <f>_xll.GetLatestPrice($A35,,B$5)</f>
        <v xml:space="preserve">Steel cold-rolled coil import, cfr main port India, $/tonne </v>
      </c>
      <c r="C35" s="56">
        <f>_xll.GetLatestPrice($A35,,C$5)</f>
        <v>685</v>
      </c>
      <c r="D35" s="40">
        <f>_xll.GetLatestPrice($A35,,D$5)</f>
        <v>690</v>
      </c>
      <c r="E35" s="40">
        <f>_xll.GetLatestPrice($A35,,E$5)</f>
        <v>687.5</v>
      </c>
      <c r="F35" s="40">
        <f>_xll.GetLatestPrice($A35,,F$5)</f>
        <v>-5</v>
      </c>
      <c r="G35" s="40">
        <f>_xll.GetLatestPrice($A35,,G$5)</f>
        <v>-7.5</v>
      </c>
      <c r="H35" s="40">
        <f>_xll.GetLatestPrice($A35,,H$5)</f>
        <v>-10</v>
      </c>
      <c r="I35" s="138">
        <f>_xll.GetLatestPrice($A35,,I$5)</f>
        <v>44890.608020833337</v>
      </c>
      <c r="J35" s="40" t="str">
        <f>_xll.GetLatestPrice($A35,,J$5)</f>
        <v>USD</v>
      </c>
      <c r="K35" s="40" t="str">
        <f>_xll.GetLatestPrice($A35,,K$5)</f>
        <v>Tonne</v>
      </c>
      <c r="L35" s="112" t="b">
        <f>_xll.GetLatestPrice($A35,,L$5)</f>
        <v>0</v>
      </c>
      <c r="M35" s="288" t="str">
        <f>_xll.GetLatestPrice($A35,,M$5)</f>
        <v/>
      </c>
      <c r="N35" s="278" t="str">
        <f>_xll.GetLatestPrice($A35,"MonthlyAverage",N$5)</f>
        <v>Nov 2022</v>
      </c>
      <c r="O35" s="273">
        <f>_xll.GetLatestPrice($A35,"MonthlyAverage",O$5)</f>
        <v>691.25</v>
      </c>
      <c r="P35" s="273">
        <f>_xll.GetLatestPrice($A35,"MonthlyAverage",P$5)</f>
        <v>700</v>
      </c>
      <c r="Q35" s="273">
        <f>_xll.GetLatestPrice($A35,"MonthlyAverage",Q$5)</f>
        <v>695.63</v>
      </c>
      <c r="R35" s="141">
        <f>_xll.GetLatestPrice($A35,"MonthlyAverage",R$5)</f>
        <v>44895.670543981483</v>
      </c>
    </row>
    <row r="36" spans="1:18" x14ac:dyDescent="0.2">
      <c r="A36" s="101" t="s">
        <v>1435</v>
      </c>
      <c r="B36" s="12" t="str">
        <f>_xll.GetLatestPrice($A36,,B$5)</f>
        <v xml:space="preserve">Steel heavy plate export, fob China main port, $/tonne </v>
      </c>
      <c r="C36" s="96">
        <f>_xll.GetLatestPrice($A36,,C$5)</f>
        <v>550</v>
      </c>
      <c r="D36" s="59">
        <f>_xll.GetLatestPrice($A36,,D$5)</f>
        <v>550</v>
      </c>
      <c r="E36" s="59">
        <f>_xll.GetLatestPrice($A36,,E$5)</f>
        <v>550</v>
      </c>
      <c r="F36" s="59">
        <f>_xll.GetLatestPrice($A36,,F$5)</f>
        <v>0</v>
      </c>
      <c r="G36" s="59">
        <f>_xll.GetLatestPrice($A36,,G$5)</f>
        <v>-7.5</v>
      </c>
      <c r="H36" s="59">
        <f>_xll.GetLatestPrice($A36,,H$5)</f>
        <v>-15</v>
      </c>
      <c r="I36" s="61">
        <f>_xll.GetLatestPrice($A36,,I$5)</f>
        <v>44894.381481481483</v>
      </c>
      <c r="J36" s="59" t="str">
        <f>_xll.GetLatestPrice($A36,,J$5)</f>
        <v>USD</v>
      </c>
      <c r="K36" s="59" t="str">
        <f>_xll.GetLatestPrice($A36,,K$5)</f>
        <v>Tonne</v>
      </c>
      <c r="L36" s="102" t="b">
        <f>_xll.GetLatestPrice($A36,,L$5)</f>
        <v>0</v>
      </c>
      <c r="M36" s="62" t="str">
        <f>_xll.GetLatestPrice($A36,,M$5)</f>
        <v/>
      </c>
      <c r="N36" s="139" t="str">
        <f>_xll.GetLatestPrice($A36,"MonthlyAverage",N$5)</f>
        <v>Nov 2022</v>
      </c>
      <c r="O36" s="103">
        <f>_xll.GetLatestPrice($A36,"MonthlyAverage",O$5)</f>
        <v>547</v>
      </c>
      <c r="P36" s="103">
        <f>_xll.GetLatestPrice($A36,"MonthlyAverage",P$5)</f>
        <v>560</v>
      </c>
      <c r="Q36" s="103">
        <f>_xll.GetLatestPrice($A36,"MonthlyAverage",Q$5)</f>
        <v>553.5</v>
      </c>
      <c r="R36" s="142">
        <f>_xll.GetLatestPrice($A36,"MonthlyAverage",R$5)</f>
        <v>44895.670543981483</v>
      </c>
    </row>
    <row r="37" spans="1:18" x14ac:dyDescent="0.2">
      <c r="A37" s="100" t="s">
        <v>1444</v>
      </c>
      <c r="B37" s="10" t="str">
        <f>_xll.GetLatestPrice($A37,,B$5)</f>
        <v>Steel plate domestic, ex-whs Eastern China, yuan/tonne</v>
      </c>
      <c r="C37" s="56">
        <f>_xll.GetLatestPrice($A37,,C$5)</f>
        <v>3920</v>
      </c>
      <c r="D37" s="40">
        <f>_xll.GetLatestPrice($A37,,D$5)</f>
        <v>3980</v>
      </c>
      <c r="E37" s="40">
        <f>_xll.GetLatestPrice($A37,,E$5)</f>
        <v>3950</v>
      </c>
      <c r="F37" s="40">
        <f>_xll.GetLatestPrice($A37,,F$5)</f>
        <v>60</v>
      </c>
      <c r="G37" s="40">
        <f>_xll.GetLatestPrice($A37,,G$5)</f>
        <v>70</v>
      </c>
      <c r="H37" s="40">
        <f>_xll.GetLatestPrice($A37,,H$5)</f>
        <v>80</v>
      </c>
      <c r="I37" s="138">
        <f>_xll.GetLatestPrice($A37,,I$5)</f>
        <v>44890.362986111111</v>
      </c>
      <c r="J37" s="40" t="str">
        <f>_xll.GetLatestPrice($A37,,J$5)</f>
        <v>CNY</v>
      </c>
      <c r="K37" s="40" t="str">
        <f>_xll.GetLatestPrice($A37,,K$5)</f>
        <v>Tonne</v>
      </c>
      <c r="L37" s="112" t="b">
        <f>_xll.GetLatestPrice($A37,,L$5)</f>
        <v>0</v>
      </c>
      <c r="M37" s="288" t="str">
        <f>_xll.GetLatestPrice($A37,,M$5)</f>
        <v/>
      </c>
      <c r="N37" s="278" t="str">
        <f>_xll.GetLatestPrice($A37,"MonthlyAverage",N$5)</f>
        <v>Nov 2022</v>
      </c>
      <c r="O37" s="273">
        <f>_xll.GetLatestPrice($A37,"MonthlyAverage",O$5)</f>
        <v>3882.5</v>
      </c>
      <c r="P37" s="273">
        <f>_xll.GetLatestPrice($A37,"MonthlyAverage",P$5)</f>
        <v>3940</v>
      </c>
      <c r="Q37" s="273">
        <f>_xll.GetLatestPrice($A37,"MonthlyAverage",Q$5)</f>
        <v>3911.25</v>
      </c>
      <c r="R37" s="141">
        <f>_xll.GetLatestPrice($A37,"MonthlyAverage",R$5)</f>
        <v>44895.670543981483</v>
      </c>
    </row>
    <row r="38" spans="1:18" x14ac:dyDescent="0.2">
      <c r="A38" s="101" t="s">
        <v>1709</v>
      </c>
      <c r="B38" s="12" t="str">
        <f>_xll.GetLatestPrice($A38,,B$5)</f>
        <v xml:space="preserve">Steel heavy plate 12-40mm export, fob main port India, $/tonne </v>
      </c>
      <c r="C38" s="96">
        <f>_xll.GetLatestPrice($A38,,C$5)</f>
        <v>635</v>
      </c>
      <c r="D38" s="59">
        <f>_xll.GetLatestPrice($A38,,D$5)</f>
        <v>645</v>
      </c>
      <c r="E38" s="59">
        <f>_xll.GetLatestPrice($A38,,E$5)</f>
        <v>640</v>
      </c>
      <c r="F38" s="59">
        <f>_xll.GetLatestPrice($A38,,F$5)</f>
        <v>5</v>
      </c>
      <c r="G38" s="59">
        <f>_xll.GetLatestPrice($A38,,G$5)</f>
        <v>5</v>
      </c>
      <c r="H38" s="59">
        <f>_xll.GetLatestPrice($A38,,H$5)</f>
        <v>5</v>
      </c>
      <c r="I38" s="61">
        <f>_xll.GetLatestPrice($A38,,I$5)</f>
        <v>44890.608020833337</v>
      </c>
      <c r="J38" s="59" t="str">
        <f>_xll.GetLatestPrice($A38,,J$5)</f>
        <v>USD</v>
      </c>
      <c r="K38" s="59" t="str">
        <f>_xll.GetLatestPrice($A38,,K$5)</f>
        <v>Tonne</v>
      </c>
      <c r="L38" s="102" t="b">
        <f>_xll.GetLatestPrice($A38,,L$5)</f>
        <v>0</v>
      </c>
      <c r="M38" s="62" t="str">
        <f>_xll.GetLatestPrice($A38,,M$5)</f>
        <v/>
      </c>
      <c r="N38" s="139" t="str">
        <f>_xll.GetLatestPrice($A38,"MonthlyAverage",N$5)</f>
        <v>Nov 2022</v>
      </c>
      <c r="O38" s="103">
        <f>_xll.GetLatestPrice($A38,"MonthlyAverage",O$5)</f>
        <v>636.25</v>
      </c>
      <c r="P38" s="103">
        <f>_xll.GetLatestPrice($A38,"MonthlyAverage",P$5)</f>
        <v>648.75</v>
      </c>
      <c r="Q38" s="103">
        <f>_xll.GetLatestPrice($A38,"MonthlyAverage",Q$5)</f>
        <v>642.5</v>
      </c>
      <c r="R38" s="142">
        <f>_xll.GetLatestPrice($A38,"MonthlyAverage",R$5)</f>
        <v>44895.670543981483</v>
      </c>
    </row>
    <row r="39" spans="1:18" x14ac:dyDescent="0.2">
      <c r="A39" s="100" t="s">
        <v>1716</v>
      </c>
      <c r="B39" s="10" t="str">
        <f>_xll.GetLatestPrice($A39,,B$5)</f>
        <v>Steel heavy plate 10-40mm import, cfr main port India, $/tonne</v>
      </c>
      <c r="C39" s="56">
        <f>_xll.GetLatestPrice($A39,,C$5)</f>
        <v>630</v>
      </c>
      <c r="D39" s="40">
        <f>_xll.GetLatestPrice($A39,,D$5)</f>
        <v>640</v>
      </c>
      <c r="E39" s="40">
        <f>_xll.GetLatestPrice($A39,,E$5)</f>
        <v>635</v>
      </c>
      <c r="F39" s="40">
        <f>_xll.GetLatestPrice($A39,,F$5)</f>
        <v>10</v>
      </c>
      <c r="G39" s="40">
        <f>_xll.GetLatestPrice($A39,,G$5)</f>
        <v>10</v>
      </c>
      <c r="H39" s="40">
        <f>_xll.GetLatestPrice($A39,,H$5)</f>
        <v>10</v>
      </c>
      <c r="I39" s="138">
        <f>_xll.GetLatestPrice($A39,,I$5)</f>
        <v>44890.608020833337</v>
      </c>
      <c r="J39" s="40" t="str">
        <f>_xll.GetLatestPrice($A39,,J$5)</f>
        <v>USD</v>
      </c>
      <c r="K39" s="40" t="str">
        <f>_xll.GetLatestPrice($A39,,K$5)</f>
        <v>Tonne</v>
      </c>
      <c r="L39" s="112" t="b">
        <f>_xll.GetLatestPrice($A39,,L$5)</f>
        <v>0</v>
      </c>
      <c r="M39" s="288" t="str">
        <f>_xll.GetLatestPrice($A39,,M$5)</f>
        <v/>
      </c>
      <c r="N39" s="278" t="str">
        <f>_xll.GetLatestPrice($A39,"MonthlyAverage",N$5)</f>
        <v>Nov 2022</v>
      </c>
      <c r="O39" s="273">
        <f>_xll.GetLatestPrice($A39,"MonthlyAverage",O$5)</f>
        <v>627.5</v>
      </c>
      <c r="P39" s="273">
        <f>_xll.GetLatestPrice($A39,"MonthlyAverage",P$5)</f>
        <v>637.5</v>
      </c>
      <c r="Q39" s="273">
        <f>_xll.GetLatestPrice($A39,"MonthlyAverage",Q$5)</f>
        <v>632.5</v>
      </c>
      <c r="R39" s="141">
        <f>_xll.GetLatestPrice($A39,"MonthlyAverage",R$5)</f>
        <v>44895.670543981483</v>
      </c>
    </row>
    <row r="40" spans="1:18" x14ac:dyDescent="0.2">
      <c r="A40" s="101" t="s">
        <v>1305</v>
      </c>
      <c r="B40" s="12" t="str">
        <f>_xll.GetLatestPrice($A40,,B$5)</f>
        <v>Steel galvanized coil 1mm export, fob main port China, $/tonne</v>
      </c>
      <c r="C40" s="96">
        <f>_xll.GetLatestPrice($A40,,C$5)</f>
        <v>650</v>
      </c>
      <c r="D40" s="59">
        <f>_xll.GetLatestPrice($A40,,D$5)</f>
        <v>673</v>
      </c>
      <c r="E40" s="59">
        <f>_xll.GetLatestPrice($A40,,E$5)</f>
        <v>661.5</v>
      </c>
      <c r="F40" s="59">
        <f>_xll.GetLatestPrice($A40,,F$5)</f>
        <v>-15</v>
      </c>
      <c r="G40" s="59">
        <f>_xll.GetLatestPrice($A40,,G$5)</f>
        <v>-5</v>
      </c>
      <c r="H40" s="59">
        <f>_xll.GetLatestPrice($A40,,H$5)</f>
        <v>5</v>
      </c>
      <c r="I40" s="61">
        <f>_xll.GetLatestPrice($A40,,I$5)</f>
        <v>44894.725266203706</v>
      </c>
      <c r="J40" s="59" t="str">
        <f>_xll.GetLatestPrice($A40,,J$5)</f>
        <v>USD</v>
      </c>
      <c r="K40" s="59" t="str">
        <f>_xll.GetLatestPrice($A40,,K$5)</f>
        <v>Tonne</v>
      </c>
      <c r="L40" s="102" t="b">
        <f>_xll.GetLatestPrice($A40,,L$5)</f>
        <v>0</v>
      </c>
      <c r="M40" s="62" t="str">
        <f>_xll.GetLatestPrice($A40,,M$5)</f>
        <v/>
      </c>
      <c r="N40" s="139" t="str">
        <f>_xll.GetLatestPrice($A40,"MonthlyAverage",N$5)</f>
        <v>Nov 2022</v>
      </c>
      <c r="O40" s="103">
        <f>_xll.GetLatestPrice($A40,"MonthlyAverage",O$5)</f>
        <v>643.6</v>
      </c>
      <c r="P40" s="103">
        <f>_xll.GetLatestPrice($A40,"MonthlyAverage",P$5)</f>
        <v>654.79999999999995</v>
      </c>
      <c r="Q40" s="103">
        <f>_xll.GetLatestPrice($A40,"MonthlyAverage",Q$5)</f>
        <v>649.20000000000005</v>
      </c>
      <c r="R40" s="142">
        <f>_xll.GetLatestPrice($A40,"MonthlyAverage",R$5)</f>
        <v>44895.916666666664</v>
      </c>
    </row>
    <row r="41" spans="1:18" x14ac:dyDescent="0.2">
      <c r="A41" s="100" t="s">
        <v>1317</v>
      </c>
      <c r="B41" s="10" t="str">
        <f>_xll.GetLatestPrice($A41,,B$5)</f>
        <v>Steel hot-dipped galvanized coil domestic, ex-whs Eastern China, yuan/tonne</v>
      </c>
      <c r="C41" s="290">
        <f>_xll.GetLatestPrice($A41,,C$5)</f>
        <v>4650</v>
      </c>
      <c r="D41" s="156">
        <f>_xll.GetLatestPrice($A41,,D$5)</f>
        <v>4700</v>
      </c>
      <c r="E41" s="156">
        <f>_xll.GetLatestPrice($A41,,E$5)</f>
        <v>4675</v>
      </c>
      <c r="F41" s="156">
        <f>_xll.GetLatestPrice($A41,,F$5)</f>
        <v>-50</v>
      </c>
      <c r="G41" s="156">
        <f>_xll.GetLatestPrice($A41,,G$5)</f>
        <v>-50</v>
      </c>
      <c r="H41" s="156">
        <f>_xll.GetLatestPrice($A41,,H$5)</f>
        <v>-50</v>
      </c>
      <c r="I41" s="155">
        <f>_xll.GetLatestPrice($A41,,I$5)</f>
        <v>44890.362986111111</v>
      </c>
      <c r="J41" s="156" t="str">
        <f>_xll.GetLatestPrice($A41,,J$5)</f>
        <v>CNY</v>
      </c>
      <c r="K41" s="156" t="str">
        <f>_xll.GetLatestPrice($A41,,K$5)</f>
        <v>Tonne</v>
      </c>
      <c r="L41" s="287" t="b">
        <f>_xll.GetLatestPrice($A41,,L$5)</f>
        <v>0</v>
      </c>
      <c r="M41" s="289" t="str">
        <f>_xll.GetLatestPrice($A41,,M$5)</f>
        <v/>
      </c>
      <c r="N41" s="278" t="str">
        <f>_xll.GetLatestPrice($A41,"MonthlyAverage",N$5)</f>
        <v>Nov 2022</v>
      </c>
      <c r="O41" s="273">
        <f>_xll.GetLatestPrice($A41,"MonthlyAverage",O$5)</f>
        <v>4650</v>
      </c>
      <c r="P41" s="273">
        <f>_xll.GetLatestPrice($A41,"MonthlyAverage",P$5)</f>
        <v>4700</v>
      </c>
      <c r="Q41" s="273">
        <f>_xll.GetLatestPrice($A41,"MonthlyAverage",Q$5)</f>
        <v>4675</v>
      </c>
      <c r="R41" s="141">
        <f>_xll.GetLatestPrice($A41,"MonthlyAverage",R$5)</f>
        <v>44895.670543981483</v>
      </c>
    </row>
    <row r="42" spans="1:18" x14ac:dyDescent="0.2">
      <c r="A42" s="143"/>
      <c r="B42" s="107"/>
      <c r="C42" s="144"/>
      <c r="D42" s="108"/>
      <c r="E42" s="108"/>
      <c r="F42" s="108"/>
      <c r="G42" s="108"/>
      <c r="H42" s="108"/>
      <c r="I42" s="145"/>
      <c r="J42" s="108"/>
      <c r="K42" s="108"/>
      <c r="L42" s="109"/>
      <c r="M42" s="108"/>
      <c r="N42" s="146"/>
      <c r="O42" s="110"/>
      <c r="P42" s="110"/>
      <c r="Q42" s="110"/>
      <c r="R42" s="147"/>
    </row>
  </sheetData>
  <mergeCells count="3">
    <mergeCell ref="C4:M4"/>
    <mergeCell ref="N4:R4"/>
    <mergeCell ref="C1:R3"/>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S14"/>
  <sheetViews>
    <sheetView showGridLines="0" workbookViewId="0">
      <selection activeCell="B18" sqref="B18"/>
    </sheetView>
  </sheetViews>
  <sheetFormatPr defaultColWidth="8.85546875" defaultRowHeight="12.75" x14ac:dyDescent="0.2"/>
  <cols>
    <col min="1" max="1" width="12" style="10" bestFit="1" customWidth="1"/>
    <col min="2" max="2" width="86" style="10" bestFit="1" customWidth="1"/>
    <col min="3" max="5" width="15.85546875" style="11" bestFit="1" customWidth="1"/>
    <col min="6" max="6" width="11.28515625" style="11" customWidth="1"/>
    <col min="7" max="8" width="15.85546875" style="11" bestFit="1" customWidth="1"/>
    <col min="9" max="9" width="15.7109375" style="11" bestFit="1" customWidth="1"/>
    <col min="10" max="10" width="15.85546875" style="11" bestFit="1" customWidth="1"/>
    <col min="11" max="11" width="14.140625" style="11" customWidth="1"/>
    <col min="12" max="12" width="15.85546875" style="11" bestFit="1" customWidth="1"/>
    <col min="13" max="13" width="18.85546875" style="10" customWidth="1"/>
    <col min="14" max="17" width="15.85546875" style="10" bestFit="1" customWidth="1"/>
    <col min="18" max="18" width="15.7109375" style="10" bestFit="1" customWidth="1"/>
    <col min="19" max="19" width="22.140625" style="10" bestFit="1" customWidth="1"/>
    <col min="20" max="16384" width="8.85546875" style="10"/>
  </cols>
  <sheetData>
    <row r="1" spans="1:19" x14ac:dyDescent="0.2">
      <c r="C1" s="330" t="s">
        <v>10001</v>
      </c>
      <c r="D1" s="331"/>
      <c r="E1" s="331"/>
      <c r="F1" s="331"/>
      <c r="G1" s="331"/>
      <c r="H1" s="331"/>
      <c r="I1" s="331"/>
      <c r="J1" s="331"/>
      <c r="K1" s="331"/>
      <c r="L1" s="331"/>
      <c r="M1" s="331"/>
      <c r="N1" s="331"/>
      <c r="O1" s="331"/>
      <c r="P1" s="331"/>
      <c r="Q1" s="331"/>
      <c r="R1" s="331"/>
      <c r="S1" s="332"/>
    </row>
    <row r="2" spans="1:19" x14ac:dyDescent="0.2">
      <c r="C2" s="351"/>
      <c r="D2" s="352"/>
      <c r="E2" s="352"/>
      <c r="F2" s="352"/>
      <c r="G2" s="352"/>
      <c r="H2" s="352"/>
      <c r="I2" s="352"/>
      <c r="J2" s="352"/>
      <c r="K2" s="352"/>
      <c r="L2" s="352"/>
      <c r="M2" s="352"/>
      <c r="N2" s="352"/>
      <c r="O2" s="352"/>
      <c r="P2" s="352"/>
      <c r="Q2" s="352"/>
      <c r="R2" s="352"/>
      <c r="S2" s="353"/>
    </row>
    <row r="3" spans="1:19" x14ac:dyDescent="0.2">
      <c r="C3" s="354"/>
      <c r="D3" s="355"/>
      <c r="E3" s="355"/>
      <c r="F3" s="355"/>
      <c r="G3" s="355"/>
      <c r="H3" s="355"/>
      <c r="I3" s="355"/>
      <c r="J3" s="355"/>
      <c r="K3" s="355"/>
      <c r="L3" s="355"/>
      <c r="M3" s="355"/>
      <c r="N3" s="355"/>
      <c r="O3" s="355"/>
      <c r="P3" s="355"/>
      <c r="Q3" s="355"/>
      <c r="R3" s="355"/>
      <c r="S3" s="356"/>
    </row>
    <row r="4" spans="1:19" x14ac:dyDescent="0.2">
      <c r="C4" s="357" t="s">
        <v>9998</v>
      </c>
      <c r="D4" s="358"/>
      <c r="E4" s="358"/>
      <c r="F4" s="358"/>
      <c r="G4" s="358"/>
      <c r="H4" s="358"/>
      <c r="I4" s="358"/>
      <c r="J4" s="358"/>
      <c r="K4" s="358"/>
      <c r="L4" s="358"/>
      <c r="M4" s="359"/>
      <c r="N4" s="360" t="s">
        <v>9932</v>
      </c>
      <c r="O4" s="360"/>
      <c r="P4" s="360"/>
      <c r="Q4" s="360"/>
      <c r="R4" s="360"/>
      <c r="S4" s="361"/>
    </row>
    <row r="5" spans="1:19" s="29" customFormat="1" ht="25.5" x14ac:dyDescent="0.25">
      <c r="A5" s="188" t="s">
        <v>2</v>
      </c>
      <c r="B5" s="52" t="s">
        <v>9851</v>
      </c>
      <c r="C5" s="186" t="s">
        <v>9853</v>
      </c>
      <c r="D5" s="52" t="s">
        <v>9852</v>
      </c>
      <c r="E5" s="52" t="s">
        <v>9854</v>
      </c>
      <c r="F5" s="53" t="s">
        <v>9952</v>
      </c>
      <c r="G5" s="52" t="s">
        <v>9953</v>
      </c>
      <c r="H5" s="52" t="s">
        <v>9954</v>
      </c>
      <c r="I5" s="52" t="s">
        <v>9855</v>
      </c>
      <c r="J5" s="52" t="s">
        <v>3</v>
      </c>
      <c r="K5" s="53" t="s">
        <v>9933</v>
      </c>
      <c r="L5" s="52" t="s">
        <v>9934</v>
      </c>
      <c r="M5" s="198" t="s">
        <v>9935</v>
      </c>
      <c r="N5" s="52" t="s">
        <v>9936</v>
      </c>
      <c r="O5" s="52" t="s">
        <v>9853</v>
      </c>
      <c r="P5" s="52" t="s">
        <v>9852</v>
      </c>
      <c r="Q5" s="52" t="s">
        <v>9854</v>
      </c>
      <c r="R5" s="52" t="s">
        <v>9855</v>
      </c>
      <c r="S5" s="35" t="s">
        <v>9957</v>
      </c>
    </row>
    <row r="6" spans="1:19" x14ac:dyDescent="0.2">
      <c r="A6" s="140" t="s">
        <v>9885</v>
      </c>
      <c r="B6" s="81"/>
      <c r="C6" s="129"/>
      <c r="D6" s="130"/>
      <c r="E6" s="130"/>
      <c r="F6" s="130"/>
      <c r="G6" s="130"/>
      <c r="H6" s="130"/>
      <c r="I6" s="130"/>
      <c r="J6" s="130"/>
      <c r="K6" s="137"/>
      <c r="L6" s="59"/>
      <c r="M6" s="131"/>
      <c r="N6" s="36"/>
      <c r="O6" s="37"/>
      <c r="P6" s="37"/>
      <c r="Q6" s="37"/>
      <c r="R6" s="37"/>
      <c r="S6" s="187"/>
    </row>
    <row r="7" spans="1:19" x14ac:dyDescent="0.2">
      <c r="A7" s="100" t="s">
        <v>2028</v>
      </c>
      <c r="B7" s="10" t="str">
        <f>_xll.GetLatestPrice($A7,,B$5)</f>
        <v>Stainless steel 304 cold-rolled sheet, fob mill US, $/cwt</v>
      </c>
      <c r="C7" s="277">
        <f>_xll.GetLatestPrice($A7,,C$5)</f>
        <v>205</v>
      </c>
      <c r="D7" s="40">
        <f>_xll.GetLatestPrice($A7,,D$5)</f>
        <v>205</v>
      </c>
      <c r="E7" s="40">
        <f>_xll.GetLatestPrice($A7,,E$5)</f>
        <v>205</v>
      </c>
      <c r="F7" s="40">
        <f>_xll.GetLatestPrice($A7,,F$5)</f>
        <v>0</v>
      </c>
      <c r="G7" s="40">
        <f>_xll.GetLatestPrice($A7,,G$5)</f>
        <v>0</v>
      </c>
      <c r="H7" s="40">
        <f>_xll.GetLatestPrice($A7,,H$5)</f>
        <v>0</v>
      </c>
      <c r="I7" s="138">
        <f>_xll.GetLatestPrice($A7,,I$5)</f>
        <v>44844.667523148149</v>
      </c>
      <c r="J7" s="40" t="str">
        <f>_xll.GetLatestPrice($A7,,J$5)</f>
        <v>USD</v>
      </c>
      <c r="K7" s="112" t="str">
        <f>_xll.GetLatestPrice($A7,,K$5)</f>
        <v>Hundredweight</v>
      </c>
      <c r="L7" s="40" t="b">
        <f>_xll.GetLatestPrice($A7,,L$5)</f>
        <v>0</v>
      </c>
      <c r="M7" s="276" t="str">
        <f>_xll.GetLatestPrice($A7,,M$5)</f>
        <v/>
      </c>
      <c r="N7" s="275" t="str">
        <f>_xll.GetLatestPrice($A7,"MonthlyAverage",N$5)</f>
        <v>Sep 2022</v>
      </c>
      <c r="O7" s="273">
        <f>_xll.GetLatestPrice($A7,"MonthlyAverage",O$5)</f>
        <v>205</v>
      </c>
      <c r="P7" s="273">
        <f>_xll.GetLatestPrice($A7,"MonthlyAverage",P$5)</f>
        <v>205</v>
      </c>
      <c r="Q7" s="273">
        <f>_xll.GetLatestPrice($A7,"MonthlyAverage",Q$5)</f>
        <v>205</v>
      </c>
      <c r="R7" s="194">
        <f>_xll.GetLatestPrice($A7,"MonthlyAverage",R$5)</f>
        <v>44834.712465277778</v>
      </c>
      <c r="S7" s="192" t="str">
        <f>_xll.GetLatestPrice($A7,"MonthlyAverage",S$5)</f>
        <v>American Metal Market</v>
      </c>
    </row>
    <row r="8" spans="1:19" x14ac:dyDescent="0.2">
      <c r="A8" s="140" t="s">
        <v>9886</v>
      </c>
      <c r="B8" s="12"/>
      <c r="C8" s="60"/>
      <c r="D8" s="59"/>
      <c r="E8" s="59"/>
      <c r="F8" s="59"/>
      <c r="G8" s="59"/>
      <c r="H8" s="59"/>
      <c r="I8" s="61"/>
      <c r="J8" s="59"/>
      <c r="K8" s="102"/>
      <c r="L8" s="59"/>
      <c r="M8" s="153"/>
      <c r="N8" s="111"/>
      <c r="O8" s="103"/>
      <c r="P8" s="103"/>
      <c r="Q8" s="103"/>
      <c r="R8" s="103"/>
      <c r="S8" s="142"/>
    </row>
    <row r="9" spans="1:19" x14ac:dyDescent="0.2">
      <c r="A9" s="100" t="s">
        <v>2263</v>
      </c>
      <c r="B9" s="10" t="str">
        <f>_xll.GetLatestPrice($A9,,B$5)</f>
        <v xml:space="preserve">Stainless steel cold-rolled sheet 2mm grade 304 transaction domestic, delivered North Europe, €/tonne </v>
      </c>
      <c r="C9" s="277">
        <f>_xll.GetLatestPrice($A9,,C$5)</f>
        <v>3200</v>
      </c>
      <c r="D9" s="40">
        <f>_xll.GetLatestPrice($A9,,D$5)</f>
        <v>3400</v>
      </c>
      <c r="E9" s="40">
        <f>_xll.GetLatestPrice($A9,,E$5)</f>
        <v>3300</v>
      </c>
      <c r="F9" s="40">
        <f>_xll.GetLatestPrice($A9,,F$5)</f>
        <v>0</v>
      </c>
      <c r="G9" s="40">
        <f>_xll.GetLatestPrice($A9,,G$5)</f>
        <v>0</v>
      </c>
      <c r="H9" s="40">
        <f>_xll.GetLatestPrice($A9,,H$5)</f>
        <v>0</v>
      </c>
      <c r="I9" s="138">
        <f>_xll.GetLatestPrice($A9,,I$5)</f>
        <v>44848.600254629629</v>
      </c>
      <c r="J9" s="40" t="str">
        <f>_xll.GetLatestPrice($A9,,J$5)</f>
        <v>EUR</v>
      </c>
      <c r="K9" s="112" t="str">
        <f>_xll.GetLatestPrice($A9,,K$5)</f>
        <v>Tonne</v>
      </c>
      <c r="L9" s="40" t="b">
        <f>_xll.GetLatestPrice($A9,,L$5)</f>
        <v>0</v>
      </c>
      <c r="M9" s="276" t="str">
        <f>_xll.GetLatestPrice($A9,,M$5)</f>
        <v/>
      </c>
      <c r="N9" s="275" t="str">
        <f>_xll.GetLatestPrice($A9,"MonthlyAverage",N$5)</f>
        <v>Sep 2022</v>
      </c>
      <c r="O9" s="273">
        <f>_xll.GetLatestPrice($A9,"MonthlyAverage",O$5)</f>
        <v>3090</v>
      </c>
      <c r="P9" s="273">
        <f>_xll.GetLatestPrice($A9,"MonthlyAverage",P$5)</f>
        <v>3240</v>
      </c>
      <c r="Q9" s="273">
        <f>_xll.GetLatestPrice($A9,"MonthlyAverage",Q$5)</f>
        <v>3165</v>
      </c>
      <c r="R9" s="194">
        <f>_xll.GetLatestPrice($A9,"MonthlyAverage",R$5)</f>
        <v>44834.681701388887</v>
      </c>
      <c r="S9" s="192" t="str">
        <f>_xll.GetLatestPrice($A9,"MonthlyAverage",S$5)</f>
        <v>Metal Bulletin</v>
      </c>
    </row>
    <row r="10" spans="1:19" x14ac:dyDescent="0.2">
      <c r="A10" s="140" t="s">
        <v>9887</v>
      </c>
      <c r="B10" s="12"/>
      <c r="C10" s="60"/>
      <c r="D10" s="59"/>
      <c r="E10" s="59"/>
      <c r="F10" s="59"/>
      <c r="G10" s="59"/>
      <c r="H10" s="59"/>
      <c r="I10" s="61"/>
      <c r="J10" s="59"/>
      <c r="K10" s="102"/>
      <c r="L10" s="59"/>
      <c r="M10" s="153"/>
      <c r="N10" s="111"/>
      <c r="O10" s="103"/>
      <c r="P10" s="103"/>
      <c r="Q10" s="103"/>
      <c r="R10" s="103"/>
      <c r="S10" s="142"/>
    </row>
    <row r="11" spans="1:19" ht="56.25" customHeight="1" x14ac:dyDescent="0.2">
      <c r="A11" s="100" t="s">
        <v>2262</v>
      </c>
      <c r="B11" s="10" t="str">
        <f>_xll.GetLatestPrice($A11,,B$5)</f>
        <v xml:space="preserve">Stainless steel hot-rolled coil Asia grade 304, cif port East Asia, $/tonne </v>
      </c>
      <c r="C11" s="277">
        <f>_xll.GetLatestPrice($A11,,C$5)</f>
        <v>2330</v>
      </c>
      <c r="D11" s="40">
        <f>_xll.GetLatestPrice($A11,,D$5)</f>
        <v>2360</v>
      </c>
      <c r="E11" s="40">
        <f>_xll.GetLatestPrice($A11,,E$5)</f>
        <v>2345</v>
      </c>
      <c r="F11" s="40">
        <f>_xll.GetLatestPrice($A11,,F$5)</f>
        <v>0</v>
      </c>
      <c r="G11" s="40">
        <f>_xll.GetLatestPrice($A11,,G$5)</f>
        <v>-10</v>
      </c>
      <c r="H11" s="40">
        <f>_xll.GetLatestPrice($A11,,H$5)</f>
        <v>-20</v>
      </c>
      <c r="I11" s="138">
        <f>_xll.GetLatestPrice($A11,,I$5)</f>
        <v>44846.709583333337</v>
      </c>
      <c r="J11" s="40" t="str">
        <f>_xll.GetLatestPrice($A11,,J$5)</f>
        <v>USD</v>
      </c>
      <c r="K11" s="112" t="str">
        <f>_xll.GetLatestPrice($A11,,K$5)</f>
        <v>Tonne</v>
      </c>
      <c r="L11" s="40" t="b">
        <f>_xll.GetLatestPrice($A11,,L$5)</f>
        <v>0</v>
      </c>
      <c r="M11" s="276" t="str">
        <f>_xll.GetLatestPrice($A11,,M$5)</f>
        <v/>
      </c>
      <c r="N11" s="275" t="str">
        <f>_xll.GetLatestPrice($A11,"MonthlyAverage",N$5)</f>
        <v>Sep 2022</v>
      </c>
      <c r="O11" s="273">
        <f>_xll.GetLatestPrice($A11,"MonthlyAverage",O$5)</f>
        <v>2375</v>
      </c>
      <c r="P11" s="273">
        <f>_xll.GetLatestPrice($A11,"MonthlyAverage",P$5)</f>
        <v>2415</v>
      </c>
      <c r="Q11" s="273">
        <f>_xll.GetLatestPrice($A11,"MonthlyAverage",Q$5)</f>
        <v>2395</v>
      </c>
      <c r="R11" s="194">
        <f>_xll.GetLatestPrice($A11,"MonthlyAverage",R$5)</f>
        <v>44834.916666666664</v>
      </c>
      <c r="S11" s="192" t="str">
        <f>_xll.GetLatestPrice($A11,"MonthlyAverage",S$5)</f>
        <v>Metal Bulletin</v>
      </c>
    </row>
    <row r="12" spans="1:19" ht="41.25" customHeight="1" x14ac:dyDescent="0.2">
      <c r="A12" s="101" t="s">
        <v>2017</v>
      </c>
      <c r="B12" s="12" t="str">
        <f>_xll.GetLatestPrice($A12,,B$5)</f>
        <v xml:space="preserve">Stainless steel cold-rolled coil, Asia grade 304 (2mm 2B), cif East Asian port, $/tonne </v>
      </c>
      <c r="C12" s="60">
        <f>_xll.GetLatestPrice($A12,,C$5)</f>
        <v>2500</v>
      </c>
      <c r="D12" s="59">
        <f>_xll.GetLatestPrice($A12,,D$5)</f>
        <v>2600</v>
      </c>
      <c r="E12" s="59">
        <f>_xll.GetLatestPrice($A12,,E$5)</f>
        <v>2550</v>
      </c>
      <c r="F12" s="59">
        <f>_xll.GetLatestPrice($A12,,F$5)</f>
        <v>0</v>
      </c>
      <c r="G12" s="59">
        <f>_xll.GetLatestPrice($A12,,G$5)</f>
        <v>20</v>
      </c>
      <c r="H12" s="59">
        <f>_xll.GetLatestPrice($A12,,H$5)</f>
        <v>40</v>
      </c>
      <c r="I12" s="61">
        <f>_xll.GetLatestPrice($A12,,I$5)</f>
        <v>44846.709583333337</v>
      </c>
      <c r="J12" s="59" t="str">
        <f>_xll.GetLatestPrice($A12,,J$5)</f>
        <v>USD</v>
      </c>
      <c r="K12" s="102" t="str">
        <f>_xll.GetLatestPrice($A12,,K$5)</f>
        <v>Tonne</v>
      </c>
      <c r="L12" s="59" t="b">
        <f>_xll.GetLatestPrice($A12,,L$5)</f>
        <v>0</v>
      </c>
      <c r="M12" s="153" t="str">
        <f>_xll.GetLatestPrice($A12,,M$5)</f>
        <v/>
      </c>
      <c r="N12" s="111" t="str">
        <f>_xll.GetLatestPrice($A12,"MonthlyAverage",N$5)</f>
        <v>Sep 2022</v>
      </c>
      <c r="O12" s="103">
        <f>_xll.GetLatestPrice($A12,"MonthlyAverage",O$5)</f>
        <v>2540</v>
      </c>
      <c r="P12" s="103">
        <f>_xll.GetLatestPrice($A12,"MonthlyAverage",P$5)</f>
        <v>2582.5</v>
      </c>
      <c r="Q12" s="103">
        <f>_xll.GetLatestPrice($A12,"MonthlyAverage",Q$5)</f>
        <v>2561.25</v>
      </c>
      <c r="R12" s="195">
        <f>_xll.GetLatestPrice($A12,"MonthlyAverage",R$5)</f>
        <v>44834.916666666664</v>
      </c>
      <c r="S12" s="193" t="str">
        <f>_xll.GetLatestPrice($A12,"MonthlyAverage",S$5)</f>
        <v>Metal Bulletin</v>
      </c>
    </row>
    <row r="13" spans="1:19" ht="52.5" customHeight="1" x14ac:dyDescent="0.2">
      <c r="A13" s="100" t="s">
        <v>2014</v>
      </c>
      <c r="B13" s="10" t="str">
        <f>_xll.GetLatestPrice($A13,,B$5)</f>
        <v>Stainless steel cold-rolled coil 2mm grade 304 domestic, ex-whs China, yuan/tonne</v>
      </c>
      <c r="C13" s="277">
        <f>_xll.GetLatestPrice($A13,,C$5)</f>
        <v>16800</v>
      </c>
      <c r="D13" s="40">
        <f>_xll.GetLatestPrice($A13,,D$5)</f>
        <v>16900</v>
      </c>
      <c r="E13" s="40">
        <f>_xll.GetLatestPrice($A13,,E$5)</f>
        <v>16850</v>
      </c>
      <c r="F13" s="40">
        <f>_xll.GetLatestPrice($A13,,F$5)</f>
        <v>0</v>
      </c>
      <c r="G13" s="40">
        <f>_xll.GetLatestPrice($A13,,G$5)</f>
        <v>0</v>
      </c>
      <c r="H13" s="40">
        <f>_xll.GetLatestPrice($A13,,H$5)</f>
        <v>0</v>
      </c>
      <c r="I13" s="138">
        <f>_xll.GetLatestPrice($A13,,I$5)</f>
        <v>44846.409409722219</v>
      </c>
      <c r="J13" s="40" t="str">
        <f>_xll.GetLatestPrice($A13,,J$5)</f>
        <v>CNY</v>
      </c>
      <c r="K13" s="112" t="str">
        <f>_xll.GetLatestPrice($A13,,K$5)</f>
        <v>Tonne</v>
      </c>
      <c r="L13" s="40" t="b">
        <f>_xll.GetLatestPrice($A13,,L$5)</f>
        <v>0</v>
      </c>
      <c r="M13" s="276" t="str">
        <f>_xll.GetLatestPrice($A13,,M$5)</f>
        <v/>
      </c>
      <c r="N13" s="275" t="str">
        <f>_xll.GetLatestPrice($A13,"MonthlyAverage",N$5)</f>
        <v>Sep 2022</v>
      </c>
      <c r="O13" s="273">
        <f>_xll.GetLatestPrice($A13,"MonthlyAverage",O$5)</f>
        <v>16750</v>
      </c>
      <c r="P13" s="273">
        <f>_xll.GetLatestPrice($A13,"MonthlyAverage",P$5)</f>
        <v>16875</v>
      </c>
      <c r="Q13" s="273">
        <f>_xll.GetLatestPrice($A13,"MonthlyAverage",Q$5)</f>
        <v>16812.5</v>
      </c>
      <c r="R13" s="194">
        <f>_xll.GetLatestPrice($A13,"MonthlyAverage",R$5)</f>
        <v>44834.681701388887</v>
      </c>
      <c r="S13" s="192" t="str">
        <f>_xll.GetLatestPrice($A13,"MonthlyAverage",S$5)</f>
        <v>Metal Bulletin</v>
      </c>
    </row>
    <row r="14" spans="1:19" ht="58.5" customHeight="1" x14ac:dyDescent="0.2">
      <c r="A14" s="106" t="s">
        <v>2015</v>
      </c>
      <c r="B14" s="107" t="str">
        <f>_xll.GetLatestPrice($A14,,B$5)</f>
        <v>Stainless steel cold-rolled coil 2mm grade 430 domestic, ex-whs China, yuan/tonne</v>
      </c>
      <c r="C14" s="296">
        <f>_xll.GetLatestPrice($A14,,C$5)</f>
        <v>7900</v>
      </c>
      <c r="D14" s="108">
        <f>_xll.GetLatestPrice($A14,,D$5)</f>
        <v>7950</v>
      </c>
      <c r="E14" s="108">
        <f>_xll.GetLatestPrice($A14,,E$5)</f>
        <v>7925</v>
      </c>
      <c r="F14" s="108">
        <f>_xll.GetLatestPrice($A14,,F$5)</f>
        <v>0</v>
      </c>
      <c r="G14" s="108">
        <f>_xll.GetLatestPrice($A14,,G$5)</f>
        <v>0</v>
      </c>
      <c r="H14" s="108">
        <f>_xll.GetLatestPrice($A14,,H$5)</f>
        <v>0</v>
      </c>
      <c r="I14" s="145">
        <f>_xll.GetLatestPrice($A14,,I$5)</f>
        <v>44846.409409722219</v>
      </c>
      <c r="J14" s="108" t="str">
        <f>_xll.GetLatestPrice($A14,,J$5)</f>
        <v>CNY</v>
      </c>
      <c r="K14" s="109" t="str">
        <f>_xll.GetLatestPrice($A14,,K$5)</f>
        <v>Tonne</v>
      </c>
      <c r="L14" s="108" t="b">
        <f>_xll.GetLatestPrice($A14,,L$5)</f>
        <v>0</v>
      </c>
      <c r="M14" s="286" t="str">
        <f>_xll.GetLatestPrice($A14,,M$5)</f>
        <v/>
      </c>
      <c r="N14" s="274" t="str">
        <f>_xll.GetLatestPrice($A14,"MonthlyAverage",N$5)</f>
        <v>Sep 2022</v>
      </c>
      <c r="O14" s="110">
        <f>_xll.GetLatestPrice($A14,"MonthlyAverage",O$5)</f>
        <v>7850</v>
      </c>
      <c r="P14" s="110">
        <f>_xll.GetLatestPrice($A14,"MonthlyAverage",P$5)</f>
        <v>7900</v>
      </c>
      <c r="Q14" s="110">
        <f>_xll.GetLatestPrice($A14,"MonthlyAverage",Q$5)</f>
        <v>7875</v>
      </c>
      <c r="R14" s="197">
        <f>_xll.GetLatestPrice($A14,"MonthlyAverage",R$5)</f>
        <v>44834.681701388887</v>
      </c>
      <c r="S14" s="272" t="str">
        <f>_xll.GetLatestPrice($A14,"MonthlyAverage",S$5)</f>
        <v>Metal Bulletin</v>
      </c>
    </row>
  </sheetData>
  <mergeCells count="3">
    <mergeCell ref="C4:M4"/>
    <mergeCell ref="N4:S4"/>
    <mergeCell ref="C1:S3"/>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S12"/>
  <sheetViews>
    <sheetView showGridLines="0" workbookViewId="0">
      <selection activeCell="B11" sqref="B11"/>
    </sheetView>
  </sheetViews>
  <sheetFormatPr defaultColWidth="8.85546875" defaultRowHeight="12.75" x14ac:dyDescent="0.2"/>
  <cols>
    <col min="1" max="1" width="12" style="10" bestFit="1" customWidth="1"/>
    <col min="2" max="2" width="56.140625" style="10" bestFit="1" customWidth="1"/>
    <col min="3" max="5" width="15.85546875" style="11" bestFit="1" customWidth="1"/>
    <col min="6" max="6" width="12" style="11" customWidth="1"/>
    <col min="7" max="10" width="15.85546875" style="11" bestFit="1" customWidth="1"/>
    <col min="11" max="11" width="14.140625" style="11" customWidth="1"/>
    <col min="12" max="12" width="15.85546875" style="11" bestFit="1" customWidth="1"/>
    <col min="13" max="13" width="18.85546875" style="10" customWidth="1"/>
    <col min="14" max="14" width="8.85546875" style="10"/>
    <col min="15" max="17" width="15.85546875" style="10" bestFit="1" customWidth="1"/>
    <col min="18" max="19" width="15.7109375" style="10" bestFit="1" customWidth="1"/>
    <col min="20" max="16384" width="8.85546875" style="10"/>
  </cols>
  <sheetData>
    <row r="1" spans="1:19" x14ac:dyDescent="0.2">
      <c r="C1" s="330" t="s">
        <v>10002</v>
      </c>
      <c r="D1" s="331"/>
      <c r="E1" s="331"/>
      <c r="F1" s="331"/>
      <c r="G1" s="331"/>
      <c r="H1" s="331"/>
      <c r="I1" s="331"/>
      <c r="J1" s="331"/>
      <c r="K1" s="331"/>
      <c r="L1" s="331"/>
      <c r="M1" s="331"/>
      <c r="N1" s="150"/>
      <c r="O1" s="150"/>
      <c r="P1" s="150"/>
      <c r="Q1" s="150"/>
      <c r="R1" s="150"/>
      <c r="S1" s="151"/>
    </row>
    <row r="2" spans="1:19" x14ac:dyDescent="0.2">
      <c r="C2" s="351"/>
      <c r="D2" s="352"/>
      <c r="E2" s="352"/>
      <c r="F2" s="352"/>
      <c r="G2" s="352"/>
      <c r="H2" s="352"/>
      <c r="I2" s="352"/>
      <c r="J2" s="352"/>
      <c r="K2" s="352"/>
      <c r="L2" s="352"/>
      <c r="M2" s="352"/>
      <c r="N2" s="91"/>
      <c r="O2" s="91"/>
      <c r="P2" s="91"/>
      <c r="Q2" s="91"/>
      <c r="R2" s="91"/>
      <c r="S2" s="92"/>
    </row>
    <row r="3" spans="1:19" x14ac:dyDescent="0.2">
      <c r="C3" s="351"/>
      <c r="D3" s="352"/>
      <c r="E3" s="352"/>
      <c r="F3" s="352"/>
      <c r="G3" s="352"/>
      <c r="H3" s="352"/>
      <c r="I3" s="352"/>
      <c r="J3" s="352"/>
      <c r="K3" s="352"/>
      <c r="L3" s="352"/>
      <c r="M3" s="352"/>
      <c r="N3" s="91"/>
      <c r="O3" s="91"/>
      <c r="P3" s="91"/>
      <c r="Q3" s="91"/>
      <c r="R3" s="91"/>
      <c r="S3" s="92"/>
    </row>
    <row r="4" spans="1:19" x14ac:dyDescent="0.2">
      <c r="C4" s="357" t="s">
        <v>9998</v>
      </c>
      <c r="D4" s="358"/>
      <c r="E4" s="358"/>
      <c r="F4" s="358"/>
      <c r="G4" s="358"/>
      <c r="H4" s="358"/>
      <c r="I4" s="358"/>
      <c r="J4" s="358"/>
      <c r="K4" s="358"/>
      <c r="L4" s="358"/>
      <c r="M4" s="359"/>
      <c r="N4" s="360" t="s">
        <v>9932</v>
      </c>
      <c r="O4" s="360"/>
      <c r="P4" s="360"/>
      <c r="Q4" s="360"/>
      <c r="R4" s="360"/>
      <c r="S4" s="361"/>
    </row>
    <row r="5" spans="1:19" ht="15" customHeight="1" x14ac:dyDescent="0.2">
      <c r="A5" s="116" t="s">
        <v>2</v>
      </c>
      <c r="B5" s="50" t="s">
        <v>9851</v>
      </c>
      <c r="C5" s="135" t="s">
        <v>9853</v>
      </c>
      <c r="D5" s="50" t="s">
        <v>9852</v>
      </c>
      <c r="E5" s="50" t="s">
        <v>9854</v>
      </c>
      <c r="F5" s="127" t="s">
        <v>9952</v>
      </c>
      <c r="G5" s="50" t="s">
        <v>9953</v>
      </c>
      <c r="H5" s="50" t="s">
        <v>9954</v>
      </c>
      <c r="I5" s="50" t="s">
        <v>9855</v>
      </c>
      <c r="J5" s="50" t="s">
        <v>3</v>
      </c>
      <c r="K5" s="127" t="s">
        <v>9933</v>
      </c>
      <c r="L5" s="50" t="s">
        <v>9934</v>
      </c>
      <c r="M5" s="152" t="s">
        <v>9935</v>
      </c>
      <c r="N5" s="50" t="s">
        <v>9936</v>
      </c>
      <c r="O5" s="50" t="s">
        <v>9853</v>
      </c>
      <c r="P5" s="50" t="s">
        <v>9852</v>
      </c>
      <c r="Q5" s="50" t="s">
        <v>9854</v>
      </c>
      <c r="R5" s="50" t="s">
        <v>9855</v>
      </c>
      <c r="S5" s="136" t="s">
        <v>9957</v>
      </c>
    </row>
    <row r="6" spans="1:19" x14ac:dyDescent="0.2">
      <c r="A6" s="157" t="s">
        <v>9888</v>
      </c>
      <c r="B6" s="81"/>
      <c r="C6" s="129"/>
      <c r="D6" s="130"/>
      <c r="E6" s="130"/>
      <c r="F6" s="130"/>
      <c r="G6" s="130"/>
      <c r="H6" s="130"/>
      <c r="I6" s="130"/>
      <c r="J6" s="130"/>
      <c r="K6" s="137"/>
      <c r="L6" s="59"/>
      <c r="M6" s="131"/>
      <c r="N6" s="130"/>
      <c r="O6" s="130"/>
      <c r="P6" s="130"/>
      <c r="Q6" s="130"/>
      <c r="R6" s="130"/>
      <c r="S6" s="131"/>
    </row>
    <row r="7" spans="1:19" x14ac:dyDescent="0.2">
      <c r="A7" s="100" t="s">
        <v>1795</v>
      </c>
      <c r="B7" s="10" t="str">
        <f>_xll.GetLatestPrice($A7,,B$5)</f>
        <v xml:space="preserve">Steel billet index export, fob Black Sea, CIS, $/tonne </v>
      </c>
      <c r="C7" s="277">
        <f>_xll.GetLatestPrice($A7,,C$5)</f>
        <v>530</v>
      </c>
      <c r="D7" s="40">
        <f>_xll.GetLatestPrice($A7,,D$5)</f>
        <v>530</v>
      </c>
      <c r="E7" s="40">
        <f>_xll.GetLatestPrice($A7,,E$5)</f>
        <v>530</v>
      </c>
      <c r="F7" s="40">
        <f>_xll.GetLatestPrice($A7,,F$5)</f>
        <v>0</v>
      </c>
      <c r="G7" s="40">
        <f>_xll.GetLatestPrice($A7,,G$5)</f>
        <v>0</v>
      </c>
      <c r="H7" s="40">
        <f>_xll.GetLatestPrice($A7,,H$5)</f>
        <v>0</v>
      </c>
      <c r="I7" s="138">
        <f>_xll.GetLatestPrice($A7,,I$5)</f>
        <v>44848.666666666664</v>
      </c>
      <c r="J7" s="40" t="str">
        <f>_xll.GetLatestPrice($A7,,J$5)</f>
        <v>USD</v>
      </c>
      <c r="K7" s="112" t="str">
        <f>_xll.GetLatestPrice($A7,,K$5)</f>
        <v>Tonne</v>
      </c>
      <c r="L7" s="40" t="b">
        <f>_xll.GetLatestPrice($A7,,L$5)</f>
        <v>0</v>
      </c>
      <c r="M7" s="276" t="str">
        <f>_xll.GetLatestPrice($A7,,M$5)</f>
        <v/>
      </c>
      <c r="N7" s="273" t="str">
        <f>_xll.GetLatestPrice($A7,"MonthlyAverage",N$5)</f>
        <v>Sep 2022</v>
      </c>
      <c r="O7" s="273">
        <f>_xll.GetLatestPrice($A7,"MonthlyAverage",O$5)</f>
        <v>521.33000000000004</v>
      </c>
      <c r="P7" s="273">
        <f>_xll.GetLatestPrice($A7,"MonthlyAverage",P$5)</f>
        <v>521.33000000000004</v>
      </c>
      <c r="Q7" s="273">
        <f>_xll.GetLatestPrice($A7,"MonthlyAverage",Q$5)</f>
        <v>521.33000000000004</v>
      </c>
      <c r="R7" s="194">
        <f>_xll.GetLatestPrice($A7,"MonthlyAverage",R$5)</f>
        <v>44834.681701388887</v>
      </c>
      <c r="S7" s="192" t="str">
        <f>_xll.GetLatestPrice($A7,"MonthlyAverage",S$5)</f>
        <v>Metal Bulletin</v>
      </c>
    </row>
    <row r="8" spans="1:19" x14ac:dyDescent="0.2">
      <c r="A8" s="101" t="s">
        <v>1312</v>
      </c>
      <c r="B8" s="12" t="str">
        <f>_xll.GetLatestPrice($A8,,B$5)</f>
        <v>Steel slab export, fob Black Sea, CIS, $/tonne</v>
      </c>
      <c r="C8" s="60">
        <f>_xll.GetLatestPrice($A8,,C$5)</f>
        <v>465</v>
      </c>
      <c r="D8" s="59">
        <f>_xll.GetLatestPrice($A8,,D$5)</f>
        <v>490</v>
      </c>
      <c r="E8" s="59">
        <f>_xll.GetLatestPrice($A8,,E$5)</f>
        <v>477.5</v>
      </c>
      <c r="F8" s="59">
        <f>_xll.GetLatestPrice($A8,,F$5)</f>
        <v>5</v>
      </c>
      <c r="G8" s="59">
        <f>_xll.GetLatestPrice($A8,,G$5)</f>
        <v>7.5</v>
      </c>
      <c r="H8" s="59">
        <f>_xll.GetLatestPrice($A8,,H$5)</f>
        <v>10</v>
      </c>
      <c r="I8" s="61">
        <f>_xll.GetLatestPrice($A8,,I$5)</f>
        <v>44844.609050925923</v>
      </c>
      <c r="J8" s="59" t="str">
        <f>_xll.GetLatestPrice($A8,,J$5)</f>
        <v>USD</v>
      </c>
      <c r="K8" s="102" t="str">
        <f>_xll.GetLatestPrice($A8,,K$5)</f>
        <v>Tonne</v>
      </c>
      <c r="L8" s="59" t="b">
        <f>_xll.GetLatestPrice($A8,,L$5)</f>
        <v>0</v>
      </c>
      <c r="M8" s="153" t="str">
        <f>_xll.GetLatestPrice($A8,,M$5)</f>
        <v/>
      </c>
      <c r="N8" s="103" t="str">
        <f>_xll.GetLatestPrice($A8,"MonthlyAverage",N$5)</f>
        <v>Sep 2022</v>
      </c>
      <c r="O8" s="103">
        <f>_xll.GetLatestPrice($A8,"MonthlyAverage",O$5)</f>
        <v>462.5</v>
      </c>
      <c r="P8" s="103">
        <f>_xll.GetLatestPrice($A8,"MonthlyAverage",P$5)</f>
        <v>468.75</v>
      </c>
      <c r="Q8" s="103">
        <f>_xll.GetLatestPrice($A8,"MonthlyAverage",Q$5)</f>
        <v>465.63</v>
      </c>
      <c r="R8" s="195">
        <f>_xll.GetLatestPrice($A8,"MonthlyAverage",R$5)</f>
        <v>44834.681701388887</v>
      </c>
      <c r="S8" s="193" t="str">
        <f>_xll.GetLatestPrice($A8,"MonthlyAverage",S$5)</f>
        <v>Metal Bulletin</v>
      </c>
    </row>
    <row r="9" spans="1:19" x14ac:dyDescent="0.2">
      <c r="A9" s="158" t="s">
        <v>9889</v>
      </c>
      <c r="B9" s="12"/>
      <c r="C9" s="60"/>
      <c r="D9" s="59"/>
      <c r="E9" s="59"/>
      <c r="F9" s="59"/>
      <c r="G9" s="59"/>
      <c r="H9" s="59"/>
      <c r="I9" s="61"/>
      <c r="J9" s="59"/>
      <c r="K9" s="102"/>
      <c r="L9" s="59"/>
      <c r="M9" s="153"/>
      <c r="N9" s="103"/>
      <c r="O9" s="103"/>
      <c r="P9" s="103"/>
      <c r="Q9" s="103"/>
      <c r="R9" s="103"/>
      <c r="S9" s="142"/>
    </row>
    <row r="10" spans="1:19" s="29" customFormat="1" x14ac:dyDescent="0.25">
      <c r="A10" s="125" t="s">
        <v>1446</v>
      </c>
      <c r="B10" s="29" t="str">
        <f>_xll.GetLatestPrice($A10,,B$5)</f>
        <v>Steel billet domestic, exw Tangshan, Northern China, yuan/tonne</v>
      </c>
      <c r="C10" s="277">
        <f>_xll.GetLatestPrice($A10,,C$5)</f>
        <v>3650</v>
      </c>
      <c r="D10" s="40">
        <f>_xll.GetLatestPrice($A10,,D$5)</f>
        <v>3650</v>
      </c>
      <c r="E10" s="40">
        <f>_xll.GetLatestPrice($A10,,E$5)</f>
        <v>3650</v>
      </c>
      <c r="F10" s="40">
        <f>_xll.GetLatestPrice($A10,,F$5)</f>
        <v>0</v>
      </c>
      <c r="G10" s="40">
        <f>_xll.GetLatestPrice($A10,,G$5)</f>
        <v>0</v>
      </c>
      <c r="H10" s="40">
        <f>_xll.GetLatestPrice($A10,,H$5)</f>
        <v>0</v>
      </c>
      <c r="I10" s="138">
        <f>_xll.GetLatestPrice($A10,,I$5)</f>
        <v>44848.369895833333</v>
      </c>
      <c r="J10" s="40" t="str">
        <f>_xll.GetLatestPrice($A10,,J$5)</f>
        <v>CNY</v>
      </c>
      <c r="K10" s="112" t="str">
        <f>_xll.GetLatestPrice($A10,,K$5)</f>
        <v>Tonne</v>
      </c>
      <c r="L10" s="40" t="b">
        <f>_xll.GetLatestPrice($A10,,L$5)</f>
        <v>0</v>
      </c>
      <c r="M10" s="276" t="str">
        <f>_xll.GetLatestPrice($A10,,M$5)</f>
        <v/>
      </c>
      <c r="N10" s="273" t="str">
        <f>_xll.GetLatestPrice($A10,"MonthlyAverage",N$5)</f>
        <v>Sep 2022</v>
      </c>
      <c r="O10" s="273">
        <f>_xll.GetLatestPrice($A10,"MonthlyAverage",O$5)</f>
        <v>3678.57</v>
      </c>
      <c r="P10" s="273">
        <f>_xll.GetLatestPrice($A10,"MonthlyAverage",P$5)</f>
        <v>3678.57</v>
      </c>
      <c r="Q10" s="273">
        <f>_xll.GetLatestPrice($A10,"MonthlyAverage",Q$5)</f>
        <v>3678.57</v>
      </c>
      <c r="R10" s="194">
        <f>_xll.GetLatestPrice($A10,"MonthlyAverage",R$5)</f>
        <v>44834.681701388887</v>
      </c>
      <c r="S10" s="192" t="str">
        <f>_xll.GetLatestPrice($A10,"MonthlyAverage",S$5)</f>
        <v>Metal Bulletin</v>
      </c>
    </row>
    <row r="11" spans="1:19" s="29" customFormat="1" ht="107.25" customHeight="1" x14ac:dyDescent="0.25">
      <c r="A11" s="105" t="s">
        <v>1430</v>
      </c>
      <c r="B11" s="219" t="str">
        <f>_xll.GetLatestPrice($A11,,B$5)</f>
        <v>Steel billet import, cfr Manila, $/tonne</v>
      </c>
      <c r="C11" s="60">
        <f>_xll.GetLatestPrice($A11,,C$5)</f>
        <v>530</v>
      </c>
      <c r="D11" s="59">
        <f>_xll.GetLatestPrice($A11,,D$5)</f>
        <v>540</v>
      </c>
      <c r="E11" s="59">
        <f>_xll.GetLatestPrice($A11,,E$5)</f>
        <v>535</v>
      </c>
      <c r="F11" s="59">
        <f>_xll.GetLatestPrice($A11,,F$5)</f>
        <v>0</v>
      </c>
      <c r="G11" s="59">
        <f>_xll.GetLatestPrice($A11,,G$5)</f>
        <v>0</v>
      </c>
      <c r="H11" s="59">
        <f>_xll.GetLatestPrice($A11,,H$5)</f>
        <v>0</v>
      </c>
      <c r="I11" s="61">
        <f>_xll.GetLatestPrice($A11,,I$5)</f>
        <v>44848.721168981479</v>
      </c>
      <c r="J11" s="59" t="str">
        <f>_xll.GetLatestPrice($A11,,J$5)</f>
        <v>USD</v>
      </c>
      <c r="K11" s="102" t="str">
        <f>_xll.GetLatestPrice($A11,,K$5)</f>
        <v>Tonne</v>
      </c>
      <c r="L11" s="59" t="b">
        <f>_xll.GetLatestPrice($A11,,L$5)</f>
        <v>0</v>
      </c>
      <c r="M11" s="153" t="str">
        <f>_xll.GetLatestPrice($A11,,M$5)</f>
        <v>Price assessment at $530-540 per tonne cfr Manila for 5sp BF/EAF billet based estimates from sources.
Mill offers were heard at $545 per tonne cfr Manila for 5sp from Malaysia. Traders were last heard offering position cargoes at as low as $530 per tonne cfr Manila.
A deal for induction furnace billet from Vietnam was heard at $515-520 per tonne cfr, but this discarded because it was not confirmed by market participants and was out of Fastmarkets' spec.
Sources said that $530-540 per tonne cfr Manila would be the maximum workable level.</v>
      </c>
      <c r="N11" s="103" t="str">
        <f>_xll.GetLatestPrice($A11,"MonthlyAverage",N$5)</f>
        <v>Sep 2022</v>
      </c>
      <c r="O11" s="103">
        <f>_xll.GetLatestPrice($A11,"MonthlyAverage",O$5)</f>
        <v>539.32000000000005</v>
      </c>
      <c r="P11" s="103">
        <f>_xll.GetLatestPrice($A11,"MonthlyAverage",P$5)</f>
        <v>545.41</v>
      </c>
      <c r="Q11" s="103">
        <f>_xll.GetLatestPrice($A11,"MonthlyAverage",Q$5)</f>
        <v>542.37</v>
      </c>
      <c r="R11" s="195">
        <f>_xll.GetLatestPrice($A11,"MonthlyAverage",R$5)</f>
        <v>44834.916666666664</v>
      </c>
      <c r="S11" s="193" t="str">
        <f>_xll.GetLatestPrice($A11,"MonthlyAverage",S$5)</f>
        <v>Metal Bulletin</v>
      </c>
    </row>
    <row r="12" spans="1:19" x14ac:dyDescent="0.2">
      <c r="A12" s="143" t="s">
        <v>1710</v>
      </c>
      <c r="B12" s="159" t="str">
        <f>_xll.GetLatestPrice($A12,,B$5)</f>
        <v xml:space="preserve">Steel billet export, fob main port India, $/tonne </v>
      </c>
      <c r="C12" s="285">
        <f>_xll.GetLatestPrice($A12,,C$5)</f>
        <v>470</v>
      </c>
      <c r="D12" s="156">
        <f>_xll.GetLatestPrice($A12,,D$5)</f>
        <v>485</v>
      </c>
      <c r="E12" s="156">
        <f>_xll.GetLatestPrice($A12,,E$5)</f>
        <v>477.5</v>
      </c>
      <c r="F12" s="156">
        <f>_xll.GetLatestPrice($A12,,F$5)</f>
        <v>-5</v>
      </c>
      <c r="G12" s="156">
        <f>_xll.GetLatestPrice($A12,,G$5)</f>
        <v>-5</v>
      </c>
      <c r="H12" s="156">
        <f>_xll.GetLatestPrice($A12,,H$5)</f>
        <v>-5</v>
      </c>
      <c r="I12" s="155">
        <f>_xll.GetLatestPrice($A12,,I$5)</f>
        <v>44848.625949074078</v>
      </c>
      <c r="J12" s="156" t="str">
        <f>_xll.GetLatestPrice($A12,,J$5)</f>
        <v>USD</v>
      </c>
      <c r="K12" s="287" t="str">
        <f>_xll.GetLatestPrice($A12,,K$5)</f>
        <v>Tonne</v>
      </c>
      <c r="L12" s="156" t="b">
        <f>_xll.GetLatestPrice($A12,,L$5)</f>
        <v>0</v>
      </c>
      <c r="M12" s="295" t="str">
        <f>_xll.GetLatestPrice($A12,,M$5)</f>
        <v/>
      </c>
      <c r="N12" s="284" t="str">
        <f>_xll.GetLatestPrice($A12,"MonthlyAverage",N$5)</f>
        <v>Sep 2022</v>
      </c>
      <c r="O12" s="284">
        <f>_xll.GetLatestPrice($A12,"MonthlyAverage",O$5)</f>
        <v>484</v>
      </c>
      <c r="P12" s="284">
        <f>_xll.GetLatestPrice($A12,"MonthlyAverage",P$5)</f>
        <v>497</v>
      </c>
      <c r="Q12" s="284">
        <f>_xll.GetLatestPrice($A12,"MonthlyAverage",Q$5)</f>
        <v>490.5</v>
      </c>
      <c r="R12" s="196">
        <f>_xll.GetLatestPrice($A12,"MonthlyAverage",R$5)</f>
        <v>44834.681701388887</v>
      </c>
      <c r="S12" s="191" t="str">
        <f>_xll.GetLatestPrice($A12,"MonthlyAverage",S$5)</f>
        <v>Metal Bulletin</v>
      </c>
    </row>
  </sheetData>
  <mergeCells count="3">
    <mergeCell ref="C1:M3"/>
    <mergeCell ref="C4:M4"/>
    <mergeCell ref="N4:S4"/>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Y8348"/>
  <sheetViews>
    <sheetView showGridLines="0" workbookViewId="0">
      <selection activeCell="A8" sqref="A8:A12"/>
    </sheetView>
  </sheetViews>
  <sheetFormatPr defaultRowHeight="15" x14ac:dyDescent="0.25"/>
  <cols>
    <col min="1" max="1" width="13.28515625" customWidth="1"/>
    <col min="2" max="2" width="107" customWidth="1"/>
    <col min="3" max="3" width="11.5703125" style="79" customWidth="1"/>
    <col min="4" max="6" width="15.85546875" style="41" bestFit="1" customWidth="1"/>
    <col min="7" max="7" width="12.5703125" style="42" customWidth="1"/>
    <col min="8" max="8" width="10.7109375" style="42" customWidth="1"/>
    <col min="9" max="9" width="15.85546875" style="42" bestFit="1" customWidth="1"/>
    <col min="10" max="10" width="12.28515625" style="42" customWidth="1"/>
    <col min="11" max="11" width="11.28515625" style="42" customWidth="1"/>
    <col min="12" max="13" width="12.28515625" style="42" customWidth="1"/>
    <col min="14" max="14" width="6" style="41" customWidth="1"/>
    <col min="15" max="15" width="22.140625" style="41" bestFit="1" customWidth="1"/>
    <col min="16" max="16" width="15.85546875" style="41" bestFit="1" customWidth="1"/>
    <col min="17" max="18" width="13.85546875" style="41" customWidth="1"/>
    <col min="19" max="19" width="10.28515625" bestFit="1" customWidth="1"/>
    <col min="20" max="20" width="15.85546875" bestFit="1" customWidth="1"/>
    <col min="21" max="21" width="8.5703125" bestFit="1" customWidth="1"/>
    <col min="22" max="22" width="38.7109375" customWidth="1"/>
  </cols>
  <sheetData>
    <row r="1" spans="1:25" x14ac:dyDescent="0.25">
      <c r="G1" s="41"/>
    </row>
    <row r="2" spans="1:25" x14ac:dyDescent="0.25">
      <c r="G2" s="41"/>
    </row>
    <row r="3" spans="1:25" x14ac:dyDescent="0.25">
      <c r="C3" s="33"/>
      <c r="G3" s="41"/>
      <c r="O3" s="11"/>
      <c r="P3" s="11"/>
      <c r="Q3" s="11"/>
      <c r="R3" s="11"/>
      <c r="S3" s="10"/>
      <c r="T3" s="10"/>
      <c r="U3" s="10"/>
      <c r="V3" s="10"/>
      <c r="W3" s="10"/>
      <c r="X3" s="10"/>
      <c r="Y3" s="10"/>
    </row>
    <row r="4" spans="1:25" x14ac:dyDescent="0.25">
      <c r="C4" s="33"/>
      <c r="O4" s="11"/>
      <c r="P4" s="11"/>
      <c r="Q4" s="11"/>
      <c r="R4" s="11"/>
      <c r="S4" s="10"/>
      <c r="T4" s="10"/>
      <c r="U4" s="10"/>
      <c r="V4" s="10"/>
      <c r="W4" s="10"/>
      <c r="X4" s="10"/>
      <c r="Y4" s="10"/>
    </row>
    <row r="5" spans="1:25" x14ac:dyDescent="0.25">
      <c r="A5" s="43" t="s">
        <v>9937</v>
      </c>
      <c r="B5" s="44" t="s">
        <v>9938</v>
      </c>
      <c r="C5" s="45"/>
      <c r="D5" s="46"/>
      <c r="E5" s="46"/>
      <c r="F5" s="46"/>
      <c r="G5" s="47"/>
      <c r="H5" s="47"/>
      <c r="I5" s="47"/>
      <c r="J5" s="47"/>
      <c r="K5" s="47"/>
      <c r="L5" s="47"/>
      <c r="M5" s="47"/>
      <c r="N5" s="46"/>
      <c r="O5" s="46"/>
      <c r="P5" s="46"/>
      <c r="Q5" s="46"/>
      <c r="R5" s="46"/>
      <c r="S5" s="10"/>
      <c r="T5" s="10"/>
      <c r="U5" s="10"/>
      <c r="V5" s="10"/>
      <c r="W5" s="10"/>
      <c r="X5" s="10"/>
      <c r="Y5" s="10"/>
    </row>
    <row r="6" spans="1:25" x14ac:dyDescent="0.25">
      <c r="A6" s="48" t="s">
        <v>9939</v>
      </c>
      <c r="B6" s="49" t="s">
        <v>9940</v>
      </c>
      <c r="C6" s="362" t="s">
        <v>9998</v>
      </c>
      <c r="D6" s="362"/>
      <c r="E6" s="362"/>
      <c r="F6" s="362"/>
      <c r="G6" s="362"/>
      <c r="H6" s="362"/>
      <c r="I6" s="363"/>
      <c r="J6" s="364" t="s">
        <v>9932</v>
      </c>
      <c r="K6" s="362"/>
      <c r="L6" s="362"/>
      <c r="M6" s="362"/>
      <c r="N6" s="363"/>
      <c r="O6" s="365" t="s">
        <v>9941</v>
      </c>
      <c r="P6" s="360"/>
      <c r="Q6" s="360"/>
      <c r="R6" s="360"/>
      <c r="S6" s="360"/>
      <c r="T6" s="360"/>
      <c r="U6" s="360"/>
      <c r="V6" s="361"/>
      <c r="W6" s="10"/>
      <c r="X6" s="10"/>
      <c r="Y6" s="10"/>
    </row>
    <row r="7" spans="1:25" s="29" customFormat="1" ht="25.5" x14ac:dyDescent="0.25">
      <c r="A7" s="15" t="s">
        <v>2</v>
      </c>
      <c r="B7" s="15" t="s">
        <v>9851</v>
      </c>
      <c r="C7" s="51" t="s">
        <v>9855</v>
      </c>
      <c r="D7" s="52" t="s">
        <v>9853</v>
      </c>
      <c r="E7" s="52" t="s">
        <v>9854</v>
      </c>
      <c r="F7" s="52" t="s">
        <v>9852</v>
      </c>
      <c r="G7" s="53" t="s">
        <v>9952</v>
      </c>
      <c r="H7" s="53" t="s">
        <v>9953</v>
      </c>
      <c r="I7" s="54" t="s">
        <v>9954</v>
      </c>
      <c r="J7" s="53" t="s">
        <v>9855</v>
      </c>
      <c r="K7" s="53" t="s">
        <v>9936</v>
      </c>
      <c r="L7" s="53" t="s">
        <v>9853</v>
      </c>
      <c r="M7" s="53" t="s">
        <v>9854</v>
      </c>
      <c r="N7" s="54" t="s">
        <v>9852</v>
      </c>
      <c r="O7" s="52" t="s">
        <v>9957</v>
      </c>
      <c r="P7" s="52" t="s">
        <v>3</v>
      </c>
      <c r="Q7" s="52" t="s">
        <v>9906</v>
      </c>
      <c r="R7" s="52" t="s">
        <v>9907</v>
      </c>
      <c r="S7" s="52" t="s">
        <v>9934</v>
      </c>
      <c r="T7" s="52" t="s">
        <v>9942</v>
      </c>
      <c r="U7" s="52" t="s">
        <v>9905</v>
      </c>
      <c r="V7" s="35" t="s">
        <v>9935</v>
      </c>
    </row>
    <row r="8" spans="1:25" s="10" customFormat="1" ht="19.899999999999999" customHeight="1" x14ac:dyDescent="0.2">
      <c r="A8" s="199" t="s">
        <v>1408</v>
      </c>
      <c r="B8" s="10" t="str">
        <f>_xll.GetLatestPrice($A8,"Actuals",B$7)</f>
        <v xml:space="preserve">Steel reinforcing bar (rebar) export, fob main port Turkey, $/tonne </v>
      </c>
      <c r="C8" s="55">
        <f>_xll.GetLatestPrice($A8,"Actuals",C$7)</f>
        <v>44847.614317129628</v>
      </c>
      <c r="D8" s="11">
        <f>_xll.GetLatestPrice($A8,"Actuals",D$7)</f>
        <v>690</v>
      </c>
      <c r="E8" s="11">
        <f>_xll.GetLatestPrice($A8,"Actuals",E$7)</f>
        <v>695</v>
      </c>
      <c r="F8" s="11">
        <f>_xll.GetLatestPrice($A8,"Actuals",F$7)</f>
        <v>700</v>
      </c>
      <c r="G8" s="11">
        <f>_xll.GetLatestPrice($A8,"Actuals",G$7)</f>
        <v>0</v>
      </c>
      <c r="H8" s="11">
        <f>_xll.GetLatestPrice($A8,"Actuals",H$7)</f>
        <v>0</v>
      </c>
      <c r="I8" s="11">
        <f>_xll.GetLatestPrice($A8,"Actuals",I$7)</f>
        <v>0</v>
      </c>
      <c r="J8" s="55">
        <f>_xll.GetLatestPrice($A8,"MonthlyAverage",J$7)</f>
        <v>44834.681701388887</v>
      </c>
      <c r="K8" s="11" t="str">
        <f>_xll.GetLatestPrice($A8,"MonthlyAverage",K$7)</f>
        <v>Sep 2022</v>
      </c>
      <c r="L8" s="11">
        <f>_xll.GetLatestPrice($A8,"MonthlyAverage",L$7)</f>
        <v>670</v>
      </c>
      <c r="M8" s="11">
        <f>_xll.GetLatestPrice($A8,"MonthlyAverage",M$7)</f>
        <v>677</v>
      </c>
      <c r="N8" s="57">
        <f>_xll.GetLatestPrice($A8,"MonthlyAverage",N$7)</f>
        <v>684</v>
      </c>
      <c r="O8" s="283" t="str">
        <f>_xll.GetLatestPrice($A8,"Actuals",O$7)</f>
        <v>Metal Bulletin</v>
      </c>
      <c r="P8" s="88" t="str">
        <f>_xll.GetLatestPrice($A8,"Actuals",P$7)</f>
        <v>USD</v>
      </c>
      <c r="Q8" s="88" t="str">
        <f>_xll.GetLatestPrice($A8,"Actuals",Q$7)</f>
        <v>Tonne</v>
      </c>
      <c r="R8" s="88" t="str">
        <f>_xll.GetLatestPrice($A8,"Actuals",R$7)</f>
        <v>Free on board</v>
      </c>
      <c r="S8" s="88" t="b">
        <f>_xll.GetLatestPrice($A8,"Actuals",S$7)</f>
        <v>0</v>
      </c>
      <c r="T8" s="88" t="str">
        <f>_xll.GetLatestPrice($A8,"Actuals",T$7)</f>
        <v>AppraisalPrice is deprecated. Please use PreliminaryPrice instead</v>
      </c>
      <c r="U8" s="88" t="str">
        <f>_xll.GetLatestPrice($A8,"Actuals",U$7)</f>
        <v>Turkey</v>
      </c>
      <c r="V8" s="282" t="str">
        <f>_xll.GetLatestPrice($A8,"Actuals",V$7)</f>
        <v/>
      </c>
    </row>
    <row r="9" spans="1:25" s="40" customFormat="1" ht="31.15" customHeight="1" x14ac:dyDescent="0.25">
      <c r="A9" s="199" t="s">
        <v>1469</v>
      </c>
      <c r="B9" s="219" t="str">
        <f>_xll.GetLatestPrice($A9,"Actuals",B$7)</f>
        <v>Steel hot-rolled coil index, fob mill US, $/cwt</v>
      </c>
      <c r="C9" s="58">
        <f>_xll.GetLatestPrice($A9,"Actuals",C$7)</f>
        <v>44848.667881944442</v>
      </c>
      <c r="D9" s="59">
        <f>_xll.GetLatestPrice($A9,"Actuals",D$7)</f>
        <v>37.42</v>
      </c>
      <c r="E9" s="59">
        <f>_xll.GetLatestPrice($A9,"Actuals",E$7)</f>
        <v>37.42</v>
      </c>
      <c r="F9" s="59">
        <f>_xll.GetLatestPrice($A9,"Actuals",F$7)</f>
        <v>37.42</v>
      </c>
      <c r="G9" s="59">
        <f>_xll.GetLatestPrice($A9,"Actuals",G$7)</f>
        <v>0.02</v>
      </c>
      <c r="H9" s="59">
        <f>_xll.GetLatestPrice($A9,"Actuals",H$7)</f>
        <v>0.02</v>
      </c>
      <c r="I9" s="59">
        <f>_xll.GetLatestPrice($A9,"Actuals",I$7)</f>
        <v>0.02</v>
      </c>
      <c r="J9" s="58">
        <f>_xll.GetLatestPrice($A9,"MonthlyAverage",J$7)</f>
        <v>44834.712465277778</v>
      </c>
      <c r="K9" s="59" t="str">
        <f>_xll.GetLatestPrice($A9,"MonthlyAverage",K$7)</f>
        <v>Sep 2022</v>
      </c>
      <c r="L9" s="59">
        <f>_xll.GetLatestPrice($A9,"MonthlyAverage",L$7)</f>
        <v>39.380000000000003</v>
      </c>
      <c r="M9" s="59">
        <f>_xll.GetLatestPrice($A9,"MonthlyAverage",M$7)</f>
        <v>39.380000000000003</v>
      </c>
      <c r="N9" s="62">
        <f>_xll.GetLatestPrice($A9,"MonthlyAverage",N$7)</f>
        <v>39.380000000000003</v>
      </c>
      <c r="O9" s="60" t="str">
        <f>_xll.GetLatestPrice($A9,"Actuals",O$7)</f>
        <v>American Metal Market</v>
      </c>
      <c r="P9" s="59" t="str">
        <f>_xll.GetLatestPrice($A9,"Actuals",P$7)</f>
        <v>USD</v>
      </c>
      <c r="Q9" s="59" t="str">
        <f>_xll.GetLatestPrice($A9,"Actuals",Q$7)</f>
        <v>Hundredweight</v>
      </c>
      <c r="R9" s="59" t="str">
        <f>_xll.GetLatestPrice($A9,"Actuals",R$7)</f>
        <v>Free on board</v>
      </c>
      <c r="S9" s="59" t="b">
        <f>_xll.GetLatestPrice($A9,"Actuals",S$7)</f>
        <v>0</v>
      </c>
      <c r="T9" s="59" t="str">
        <f>_xll.GetLatestPrice($A9,"Actuals",T$7)</f>
        <v>AppraisalPrice is deprecated. Please use PreliminaryPrice instead</v>
      </c>
      <c r="U9" s="59" t="str">
        <f>_xll.GetLatestPrice($A9,"Actuals",U$7)</f>
        <v>United States</v>
      </c>
      <c r="V9" s="160" t="str">
        <f>_xll.GetLatestPrice($A9,"Actuals",V$7)</f>
        <v>Fastmarkets’ daily steel hot-rolled coil index, fob mill US was calculated at $37.42 per hundredweight ($748.40 per short ton) on Friday, up 0.05% from $37.40 per cwt on Thursday October 13 and up 0.73% from $37.15 per cwt a week earlier.
Inputs were received in the distributor sub-index in the range of $34-38 per cwt, including assessments. Two inputs were carried over in the producer sub-index, and two inputs were carried over in the consumer sub-index, due to a lack of liquidity.
Market participants reported slow purchasing activity among buyers, as mills offered discounted material for as low as $34 per cwt for bulk purchases. Lead times are estimated to be two to four weeks.</v>
      </c>
    </row>
    <row r="10" spans="1:25" s="10" customFormat="1" ht="267.75" x14ac:dyDescent="0.2">
      <c r="A10" s="199" t="s">
        <v>1470</v>
      </c>
      <c r="B10" s="10" t="str">
        <f>_xll.GetLatestPrice($A10,"Actuals",B$7)</f>
        <v>Steel cold-rolled coil, fob mill US, $/cwt</v>
      </c>
      <c r="C10" s="55">
        <f>_xll.GetLatestPrice($A10,"Actuals",C$7)</f>
        <v>44847.675254629627</v>
      </c>
      <c r="D10" s="11">
        <f>_xll.GetLatestPrice($A10,"Actuals",D$7)</f>
        <v>54</v>
      </c>
      <c r="E10" s="11">
        <f>_xll.GetLatestPrice($A10,"Actuals",E$7)</f>
        <v>54</v>
      </c>
      <c r="F10" s="11">
        <f>_xll.GetLatestPrice($A10,"Actuals",F$7)</f>
        <v>54</v>
      </c>
      <c r="G10" s="11">
        <f>_xll.GetLatestPrice($A10,"Actuals",G$7)</f>
        <v>0</v>
      </c>
      <c r="H10" s="11">
        <f>_xll.GetLatestPrice($A10,"Actuals",H$7)</f>
        <v>0</v>
      </c>
      <c r="I10" s="11">
        <f>_xll.GetLatestPrice($A10,"Actuals",I$7)</f>
        <v>0</v>
      </c>
      <c r="J10" s="55">
        <f>_xll.GetLatestPrice($A10,"MonthlyAverage",J$7)</f>
        <v>44834.712465277778</v>
      </c>
      <c r="K10" s="11" t="str">
        <f>_xll.GetLatestPrice($A10,"MonthlyAverage",K$7)</f>
        <v>Sep 2022</v>
      </c>
      <c r="L10" s="11">
        <f>_xll.GetLatestPrice($A10,"MonthlyAverage",L$7)</f>
        <v>54.8</v>
      </c>
      <c r="M10" s="11">
        <f>_xll.GetLatestPrice($A10,"MonthlyAverage",M$7)</f>
        <v>54.8</v>
      </c>
      <c r="N10" s="57">
        <f>_xll.GetLatestPrice($A10,"MonthlyAverage",N$7)</f>
        <v>54.8</v>
      </c>
      <c r="O10" s="56" t="str">
        <f>_xll.GetLatestPrice($A10,"Actuals",O$7)</f>
        <v>American Metal Market</v>
      </c>
      <c r="P10" s="11" t="str">
        <f>_xll.GetLatestPrice($A10,"Actuals",P$7)</f>
        <v>USD</v>
      </c>
      <c r="Q10" s="11" t="str">
        <f>_xll.GetLatestPrice($A10,"Actuals",Q$7)</f>
        <v>Hundredweight</v>
      </c>
      <c r="R10" s="11" t="str">
        <f>_xll.GetLatestPrice($A10,"Actuals",R$7)</f>
        <v>Free on board</v>
      </c>
      <c r="S10" s="11" t="b">
        <f>_xll.GetLatestPrice($A10,"Actuals",S$7)</f>
        <v>0</v>
      </c>
      <c r="T10" s="11" t="str">
        <f>_xll.GetLatestPrice($A10,"Actuals",T$7)</f>
        <v>AppraisalPrice is deprecated. Please use PreliminaryPrice instead</v>
      </c>
      <c r="U10" s="11" t="str">
        <f>_xll.GetLatestPrice($A10,"Actuals",U$7)</f>
        <v>United States</v>
      </c>
      <c r="V10" s="69" t="str">
        <f>_xll.GetLatestPrice($A10,"Actuals",V$7)</f>
        <v>US domestic cold-rolled coil was unchanged at $54 per cwt ($1,080 per short ton) on Thursday October 13 for second consecutive week, down 1.82% from $55 per cwt a month prior.
Inputs were collected in a range of $52.00-57.50 per cwt, representing deals and assessments. An input at the low end of the range was discarded because it did not meet Fastmarkets' specifications for minimum tonnage. 
The cold-rolled coil market was lackluster this week due to limited trading activity and weak market fundamentals. A source noted that the spread between cold- and hot-rolled coil is narrowing. 
Lead times were estimated to be around five to seven weeks, sources said.</v>
      </c>
    </row>
    <row r="11" spans="1:25" s="10" customFormat="1" ht="12.75" x14ac:dyDescent="0.2">
      <c r="A11" s="199" t="s">
        <v>1478</v>
      </c>
      <c r="B11" s="219" t="str">
        <f>_xll.GetLatestPrice($A11,"Actuals",B$7)</f>
        <v>Steel wire rod (high carbon), fob mill US, $/cwt</v>
      </c>
      <c r="C11" s="58">
        <f>_xll.GetLatestPrice($A11,"Actuals",C$7)</f>
        <v>44824.706504629627</v>
      </c>
      <c r="D11" s="59">
        <f>_xll.GetLatestPrice($A11,"Actuals",D$7)</f>
        <v>63.5</v>
      </c>
      <c r="E11" s="59">
        <f>_xll.GetLatestPrice($A11,"Actuals",E$7)</f>
        <v>63.5</v>
      </c>
      <c r="F11" s="59">
        <f>_xll.GetLatestPrice($A11,"Actuals",F$7)</f>
        <v>63.5</v>
      </c>
      <c r="G11" s="59">
        <f>_xll.GetLatestPrice($A11,"Actuals",G$7)</f>
        <v>-1.5</v>
      </c>
      <c r="H11" s="59">
        <f>_xll.GetLatestPrice($A11,"Actuals",H$7)</f>
        <v>-1.5</v>
      </c>
      <c r="I11" s="59">
        <f>_xll.GetLatestPrice($A11,"Actuals",I$7)</f>
        <v>-1.5</v>
      </c>
      <c r="J11" s="58">
        <f>_xll.GetLatestPrice($A11,"MonthlyAverage",J$7)</f>
        <v>44834.712465277778</v>
      </c>
      <c r="K11" s="59" t="str">
        <f>_xll.GetLatestPrice($A11,"MonthlyAverage",K$7)</f>
        <v>Sep 2022</v>
      </c>
      <c r="L11" s="59">
        <f>_xll.GetLatestPrice($A11,"MonthlyAverage",L$7)</f>
        <v>63.5</v>
      </c>
      <c r="M11" s="59">
        <f>_xll.GetLatestPrice($A11,"MonthlyAverage",M$7)</f>
        <v>63.5</v>
      </c>
      <c r="N11" s="62">
        <f>_xll.GetLatestPrice($A11,"MonthlyAverage",N$7)</f>
        <v>63.5</v>
      </c>
      <c r="O11" s="60" t="str">
        <f>_xll.GetLatestPrice($A11,"Actuals",O$7)</f>
        <v>American Metal Market</v>
      </c>
      <c r="P11" s="59" t="str">
        <f>_xll.GetLatestPrice($A11,"Actuals",P$7)</f>
        <v>USD</v>
      </c>
      <c r="Q11" s="59" t="str">
        <f>_xll.GetLatestPrice($A11,"Actuals",Q$7)</f>
        <v>Hundredweight</v>
      </c>
      <c r="R11" s="59" t="str">
        <f>_xll.GetLatestPrice($A11,"Actuals",R$7)</f>
        <v>Free on board</v>
      </c>
      <c r="S11" s="59" t="b">
        <f>_xll.GetLatestPrice($A11,"Actuals",S$7)</f>
        <v>0</v>
      </c>
      <c r="T11" s="59" t="str">
        <f>_xll.GetLatestPrice($A11,"Actuals",T$7)</f>
        <v>AppraisalPrice is deprecated. Please use PreliminaryPrice instead</v>
      </c>
      <c r="U11" s="59" t="str">
        <f>_xll.GetLatestPrice($A11,"Actuals",U$7)</f>
        <v>United States</v>
      </c>
      <c r="V11" s="62" t="str">
        <f>_xll.GetLatestPrice($A11,"Actuals",V$7)</f>
        <v/>
      </c>
    </row>
    <row r="12" spans="1:25" s="10" customFormat="1" ht="12.75" x14ac:dyDescent="0.2">
      <c r="A12" s="199" t="s">
        <v>1479</v>
      </c>
      <c r="B12" s="10" t="str">
        <f>_xll.GetLatestPrice($A12,"Actuals",B$7)</f>
        <v>Steel wire rod cold-heading quality, ddp, $/cwt</v>
      </c>
      <c r="C12" s="55">
        <f>_xll.GetLatestPrice($A12,"Actuals",C$7)</f>
        <v>44824.706504629627</v>
      </c>
      <c r="D12" s="11">
        <f>_xll.GetLatestPrice($A12,"Actuals",D$7)</f>
        <v>67</v>
      </c>
      <c r="E12" s="11">
        <f>_xll.GetLatestPrice($A12,"Actuals",E$7)</f>
        <v>67</v>
      </c>
      <c r="F12" s="11">
        <f>_xll.GetLatestPrice($A12,"Actuals",F$7)</f>
        <v>67</v>
      </c>
      <c r="G12" s="11">
        <f>_xll.GetLatestPrice($A12,"Actuals",G$7)</f>
        <v>-1</v>
      </c>
      <c r="H12" s="11">
        <f>_xll.GetLatestPrice($A12,"Actuals",H$7)</f>
        <v>-1</v>
      </c>
      <c r="I12" s="11">
        <f>_xll.GetLatestPrice($A12,"Actuals",I$7)</f>
        <v>-1</v>
      </c>
      <c r="J12" s="55">
        <f>_xll.GetLatestPrice($A12,"MonthlyAverage",J$7)</f>
        <v>44834.712465277778</v>
      </c>
      <c r="K12" s="11" t="str">
        <f>_xll.GetLatestPrice($A12,"MonthlyAverage",K$7)</f>
        <v>Sep 2022</v>
      </c>
      <c r="L12" s="11">
        <f>_xll.GetLatestPrice($A12,"MonthlyAverage",L$7)</f>
        <v>67</v>
      </c>
      <c r="M12" s="11">
        <f>_xll.GetLatestPrice($A12,"MonthlyAverage",M$7)</f>
        <v>67</v>
      </c>
      <c r="N12" s="57">
        <f>_xll.GetLatestPrice($A12,"MonthlyAverage",N$7)</f>
        <v>67</v>
      </c>
      <c r="O12" s="56" t="str">
        <f>_xll.GetLatestPrice($A12,"Actuals",O$7)</f>
        <v>American Metal Market</v>
      </c>
      <c r="P12" s="11" t="str">
        <f>_xll.GetLatestPrice($A12,"Actuals",P$7)</f>
        <v>USD</v>
      </c>
      <c r="Q12" s="11" t="str">
        <f>_xll.GetLatestPrice($A12,"Actuals",Q$7)</f>
        <v>Hundredweight</v>
      </c>
      <c r="R12" s="11" t="str">
        <f>_xll.GetLatestPrice($A12,"Actuals",R$7)</f>
        <v>Delivered duty paid</v>
      </c>
      <c r="S12" s="11" t="b">
        <f>_xll.GetLatestPrice($A12,"Actuals",S$7)</f>
        <v>0</v>
      </c>
      <c r="T12" s="11" t="str">
        <f>_xll.GetLatestPrice($A12,"Actuals",T$7)</f>
        <v>AppraisalPrice is deprecated. Please use PreliminaryPrice instead</v>
      </c>
      <c r="U12" s="11" t="str">
        <f>_xll.GetLatestPrice($A12,"Actuals",U$7)</f>
        <v>United States</v>
      </c>
      <c r="V12" s="69" t="str">
        <f>_xll.GetLatestPrice($A12,"Actuals",V$7)</f>
        <v/>
      </c>
    </row>
    <row r="13" spans="1:25" s="10" customFormat="1" ht="12.75" x14ac:dyDescent="0.2">
      <c r="A13" s="30"/>
      <c r="B13" s="12"/>
      <c r="C13" s="63"/>
      <c r="D13" s="13"/>
      <c r="E13" s="13"/>
      <c r="F13" s="13"/>
      <c r="G13" s="64"/>
      <c r="H13" s="64"/>
      <c r="I13" s="65"/>
      <c r="J13" s="66"/>
      <c r="K13" s="64"/>
      <c r="L13" s="64"/>
      <c r="M13" s="64"/>
      <c r="N13" s="67"/>
      <c r="O13" s="96"/>
      <c r="P13" s="13"/>
      <c r="Q13" s="13"/>
      <c r="R13" s="97"/>
      <c r="S13" s="59"/>
      <c r="T13" s="59"/>
      <c r="U13" s="59"/>
      <c r="V13" s="160"/>
    </row>
    <row r="14" spans="1:25" s="10" customFormat="1" ht="12.75" x14ac:dyDescent="0.2">
      <c r="A14" s="30"/>
      <c r="C14" s="68"/>
      <c r="D14" s="11"/>
      <c r="E14" s="11"/>
      <c r="F14" s="11"/>
      <c r="G14" s="34"/>
      <c r="H14" s="34"/>
      <c r="I14" s="69"/>
      <c r="J14" s="70"/>
      <c r="K14" s="34"/>
      <c r="L14" s="34"/>
      <c r="M14" s="34"/>
      <c r="N14" s="57"/>
      <c r="O14" s="56"/>
      <c r="P14" s="11"/>
      <c r="Q14" s="11"/>
      <c r="R14" s="31"/>
      <c r="S14" s="11"/>
      <c r="T14" s="11"/>
      <c r="U14" s="11"/>
      <c r="V14" s="69"/>
    </row>
    <row r="15" spans="1:25" s="10" customFormat="1" ht="12.75" x14ac:dyDescent="0.2">
      <c r="A15" s="30"/>
      <c r="B15" s="12"/>
      <c r="C15" s="63"/>
      <c r="D15" s="13"/>
      <c r="E15" s="13"/>
      <c r="F15" s="13"/>
      <c r="G15" s="64"/>
      <c r="H15" s="64"/>
      <c r="I15" s="65"/>
      <c r="J15" s="66"/>
      <c r="K15" s="64"/>
      <c r="L15" s="64"/>
      <c r="M15" s="64"/>
      <c r="N15" s="67"/>
      <c r="O15" s="96"/>
      <c r="P15" s="13"/>
      <c r="Q15" s="13"/>
      <c r="R15" s="97"/>
      <c r="S15" s="59"/>
      <c r="T15" s="59"/>
      <c r="U15" s="59"/>
      <c r="V15" s="160"/>
    </row>
    <row r="16" spans="1:25" s="10" customFormat="1" ht="12.75" x14ac:dyDescent="0.2">
      <c r="A16" s="30"/>
      <c r="C16" s="68"/>
      <c r="D16" s="11"/>
      <c r="E16" s="11"/>
      <c r="F16" s="11"/>
      <c r="G16" s="34"/>
      <c r="H16" s="34"/>
      <c r="I16" s="69"/>
      <c r="J16" s="70"/>
      <c r="K16" s="34"/>
      <c r="L16" s="34"/>
      <c r="M16" s="34"/>
      <c r="N16" s="57"/>
      <c r="O16" s="56"/>
      <c r="P16" s="11"/>
      <c r="Q16" s="11"/>
      <c r="R16" s="31"/>
      <c r="S16" s="11"/>
      <c r="T16" s="11"/>
      <c r="U16" s="11"/>
      <c r="V16" s="69"/>
    </row>
    <row r="17" spans="1:22" s="10" customFormat="1" ht="12.75" x14ac:dyDescent="0.2">
      <c r="A17" s="30"/>
      <c r="B17" s="12"/>
      <c r="C17" s="63"/>
      <c r="D17" s="13"/>
      <c r="E17" s="13"/>
      <c r="F17" s="13"/>
      <c r="G17" s="64"/>
      <c r="H17" s="64"/>
      <c r="I17" s="65"/>
      <c r="J17" s="66"/>
      <c r="K17" s="64"/>
      <c r="L17" s="64"/>
      <c r="M17" s="64"/>
      <c r="N17" s="67"/>
      <c r="O17" s="96"/>
      <c r="P17" s="13"/>
      <c r="Q17" s="13"/>
      <c r="R17" s="97"/>
      <c r="S17" s="59"/>
      <c r="T17" s="59"/>
      <c r="U17" s="59"/>
      <c r="V17" s="160"/>
    </row>
    <row r="18" spans="1:22" s="10" customFormat="1" ht="12.75" x14ac:dyDescent="0.2">
      <c r="A18" s="30"/>
      <c r="C18" s="68"/>
      <c r="D18" s="11"/>
      <c r="E18" s="11"/>
      <c r="F18" s="11"/>
      <c r="G18" s="34"/>
      <c r="H18" s="34"/>
      <c r="I18" s="69"/>
      <c r="J18" s="70"/>
      <c r="K18" s="34"/>
      <c r="L18" s="34"/>
      <c r="M18" s="34"/>
      <c r="N18" s="57"/>
      <c r="O18" s="56"/>
      <c r="P18" s="11"/>
      <c r="Q18" s="11"/>
      <c r="R18" s="31"/>
      <c r="S18" s="11"/>
      <c r="T18" s="11"/>
      <c r="U18" s="11"/>
      <c r="V18" s="69"/>
    </row>
    <row r="19" spans="1:22" s="10" customFormat="1" ht="12.75" x14ac:dyDescent="0.2">
      <c r="A19" s="30"/>
      <c r="B19" s="12"/>
      <c r="C19" s="63"/>
      <c r="D19" s="13"/>
      <c r="E19" s="13"/>
      <c r="F19" s="13"/>
      <c r="G19" s="64"/>
      <c r="H19" s="64"/>
      <c r="I19" s="65"/>
      <c r="J19" s="66"/>
      <c r="K19" s="64"/>
      <c r="L19" s="64"/>
      <c r="M19" s="64"/>
      <c r="N19" s="67"/>
      <c r="O19" s="96"/>
      <c r="P19" s="13"/>
      <c r="Q19" s="13"/>
      <c r="R19" s="97"/>
      <c r="S19" s="59"/>
      <c r="T19" s="59"/>
      <c r="U19" s="59"/>
      <c r="V19" s="160"/>
    </row>
    <row r="20" spans="1:22" s="10" customFormat="1" ht="12.75" x14ac:dyDescent="0.2">
      <c r="A20" s="30"/>
      <c r="C20" s="68"/>
      <c r="D20" s="11"/>
      <c r="E20" s="11"/>
      <c r="F20" s="11"/>
      <c r="G20" s="34"/>
      <c r="H20" s="34"/>
      <c r="I20" s="69"/>
      <c r="J20" s="70"/>
      <c r="K20" s="34"/>
      <c r="L20" s="34"/>
      <c r="M20" s="34"/>
      <c r="N20" s="57"/>
      <c r="O20" s="56"/>
      <c r="P20" s="11"/>
      <c r="Q20" s="11"/>
      <c r="R20" s="31"/>
      <c r="S20" s="11"/>
      <c r="T20" s="11"/>
      <c r="U20" s="11"/>
      <c r="V20" s="69"/>
    </row>
    <row r="21" spans="1:22" s="10" customFormat="1" ht="12.75" x14ac:dyDescent="0.2">
      <c r="A21" s="30"/>
      <c r="B21" s="12"/>
      <c r="C21" s="63"/>
      <c r="D21" s="13"/>
      <c r="E21" s="13"/>
      <c r="F21" s="13"/>
      <c r="G21" s="64"/>
      <c r="H21" s="64"/>
      <c r="I21" s="65"/>
      <c r="J21" s="66"/>
      <c r="K21" s="64"/>
      <c r="L21" s="64"/>
      <c r="M21" s="64"/>
      <c r="N21" s="67"/>
      <c r="O21" s="96"/>
      <c r="P21" s="13"/>
      <c r="Q21" s="13"/>
      <c r="R21" s="97"/>
      <c r="S21" s="59"/>
      <c r="T21" s="59"/>
      <c r="U21" s="59"/>
      <c r="V21" s="160"/>
    </row>
    <row r="22" spans="1:22" s="10" customFormat="1" ht="12.75" x14ac:dyDescent="0.2">
      <c r="A22" s="30"/>
      <c r="C22" s="68"/>
      <c r="D22" s="11"/>
      <c r="E22" s="11"/>
      <c r="F22" s="11"/>
      <c r="G22" s="34"/>
      <c r="H22" s="34"/>
      <c r="I22" s="69"/>
      <c r="J22" s="70"/>
      <c r="K22" s="34"/>
      <c r="L22" s="34"/>
      <c r="M22" s="34"/>
      <c r="N22" s="57"/>
      <c r="O22" s="56"/>
      <c r="P22" s="11"/>
      <c r="Q22" s="11"/>
      <c r="R22" s="31"/>
      <c r="S22" s="11"/>
      <c r="T22" s="11"/>
      <c r="U22" s="11"/>
      <c r="V22" s="69"/>
    </row>
    <row r="23" spans="1:22" s="10" customFormat="1" ht="12.75" x14ac:dyDescent="0.2">
      <c r="A23" s="30"/>
      <c r="B23" s="12"/>
      <c r="C23" s="63"/>
      <c r="D23" s="13"/>
      <c r="E23" s="13"/>
      <c r="F23" s="13"/>
      <c r="G23" s="64"/>
      <c r="H23" s="64"/>
      <c r="I23" s="65"/>
      <c r="J23" s="66"/>
      <c r="K23" s="64"/>
      <c r="L23" s="64"/>
      <c r="M23" s="64"/>
      <c r="N23" s="67"/>
      <c r="O23" s="96"/>
      <c r="P23" s="13"/>
      <c r="Q23" s="13"/>
      <c r="R23" s="97"/>
      <c r="S23" s="59"/>
      <c r="T23" s="59"/>
      <c r="U23" s="59"/>
      <c r="V23" s="160"/>
    </row>
    <row r="24" spans="1:22" s="10" customFormat="1" ht="12.75" x14ac:dyDescent="0.2">
      <c r="A24" s="30"/>
      <c r="C24" s="68"/>
      <c r="D24" s="11"/>
      <c r="E24" s="11"/>
      <c r="F24" s="11"/>
      <c r="G24" s="34"/>
      <c r="H24" s="34"/>
      <c r="I24" s="69"/>
      <c r="J24" s="70"/>
      <c r="K24" s="34"/>
      <c r="L24" s="34"/>
      <c r="M24" s="34"/>
      <c r="N24" s="57"/>
      <c r="O24" s="56"/>
      <c r="P24" s="11"/>
      <c r="Q24" s="11"/>
      <c r="R24" s="31"/>
      <c r="S24" s="11"/>
      <c r="T24" s="11"/>
      <c r="U24" s="11"/>
      <c r="V24" s="69"/>
    </row>
    <row r="25" spans="1:22" s="10" customFormat="1" ht="12.75" x14ac:dyDescent="0.2">
      <c r="A25" s="30"/>
      <c r="B25" s="12"/>
      <c r="C25" s="63"/>
      <c r="D25" s="13"/>
      <c r="E25" s="13"/>
      <c r="F25" s="13"/>
      <c r="G25" s="64"/>
      <c r="H25" s="64"/>
      <c r="I25" s="65"/>
      <c r="J25" s="66"/>
      <c r="K25" s="64"/>
      <c r="L25" s="64"/>
      <c r="M25" s="64"/>
      <c r="N25" s="67"/>
      <c r="O25" s="96"/>
      <c r="P25" s="13"/>
      <c r="Q25" s="13"/>
      <c r="R25" s="97"/>
      <c r="S25" s="59"/>
      <c r="T25" s="59"/>
      <c r="U25" s="59"/>
      <c r="V25" s="160"/>
    </row>
    <row r="26" spans="1:22" s="10" customFormat="1" ht="12.75" x14ac:dyDescent="0.2">
      <c r="A26" s="30"/>
      <c r="C26" s="68"/>
      <c r="D26" s="11"/>
      <c r="E26" s="11"/>
      <c r="F26" s="11"/>
      <c r="G26" s="34"/>
      <c r="H26" s="34"/>
      <c r="I26" s="69"/>
      <c r="J26" s="70"/>
      <c r="K26" s="34"/>
      <c r="L26" s="34"/>
      <c r="M26" s="34"/>
      <c r="N26" s="57"/>
      <c r="O26" s="56"/>
      <c r="P26" s="11"/>
      <c r="Q26" s="11"/>
      <c r="R26" s="31"/>
      <c r="S26" s="11"/>
      <c r="T26" s="11"/>
      <c r="U26" s="11"/>
      <c r="V26" s="69"/>
    </row>
    <row r="27" spans="1:22" s="10" customFormat="1" ht="12.75" x14ac:dyDescent="0.2">
      <c r="A27" s="30"/>
      <c r="B27" s="12"/>
      <c r="C27" s="63"/>
      <c r="D27" s="13"/>
      <c r="E27" s="13"/>
      <c r="F27" s="13"/>
      <c r="G27" s="64"/>
      <c r="H27" s="64"/>
      <c r="I27" s="65"/>
      <c r="J27" s="66"/>
      <c r="K27" s="64"/>
      <c r="L27" s="64"/>
      <c r="M27" s="64"/>
      <c r="N27" s="67"/>
      <c r="O27" s="96"/>
      <c r="P27" s="13"/>
      <c r="Q27" s="13"/>
      <c r="R27" s="97"/>
      <c r="S27" s="59"/>
      <c r="T27" s="59"/>
      <c r="U27" s="59"/>
      <c r="V27" s="160"/>
    </row>
    <row r="28" spans="1:22" s="10" customFormat="1" ht="12.75" x14ac:dyDescent="0.2">
      <c r="A28" s="30"/>
      <c r="C28" s="68"/>
      <c r="D28" s="11"/>
      <c r="E28" s="11"/>
      <c r="F28" s="11"/>
      <c r="G28" s="34"/>
      <c r="H28" s="34"/>
      <c r="I28" s="69"/>
      <c r="J28" s="70"/>
      <c r="K28" s="34"/>
      <c r="L28" s="34"/>
      <c r="M28" s="34"/>
      <c r="N28" s="57"/>
      <c r="O28" s="56"/>
      <c r="P28" s="11"/>
      <c r="Q28" s="11"/>
      <c r="R28" s="31"/>
      <c r="S28" s="11"/>
      <c r="T28" s="11"/>
      <c r="U28" s="11"/>
      <c r="V28" s="69"/>
    </row>
    <row r="29" spans="1:22" s="10" customFormat="1" ht="12.75" x14ac:dyDescent="0.2">
      <c r="A29" s="30"/>
      <c r="B29" s="12"/>
      <c r="C29" s="63"/>
      <c r="D29" s="13"/>
      <c r="E29" s="13"/>
      <c r="F29" s="13"/>
      <c r="G29" s="64"/>
      <c r="H29" s="64"/>
      <c r="I29" s="65"/>
      <c r="J29" s="66"/>
      <c r="K29" s="64"/>
      <c r="L29" s="64"/>
      <c r="M29" s="64"/>
      <c r="N29" s="67"/>
      <c r="O29" s="96"/>
      <c r="P29" s="13"/>
      <c r="Q29" s="13"/>
      <c r="R29" s="97"/>
      <c r="S29" s="59"/>
      <c r="T29" s="59"/>
      <c r="U29" s="59"/>
      <c r="V29" s="160"/>
    </row>
    <row r="30" spans="1:22" s="10" customFormat="1" ht="12.75" x14ac:dyDescent="0.2">
      <c r="A30" s="30"/>
      <c r="C30" s="68"/>
      <c r="D30" s="11"/>
      <c r="E30" s="11"/>
      <c r="F30" s="11"/>
      <c r="G30" s="34"/>
      <c r="H30" s="34"/>
      <c r="I30" s="69"/>
      <c r="J30" s="70"/>
      <c r="K30" s="34"/>
      <c r="L30" s="34"/>
      <c r="M30" s="34"/>
      <c r="N30" s="57"/>
      <c r="O30" s="56"/>
      <c r="P30" s="11"/>
      <c r="Q30" s="11"/>
      <c r="R30" s="31"/>
      <c r="S30" s="11"/>
      <c r="T30" s="11"/>
      <c r="U30" s="11"/>
      <c r="V30" s="69"/>
    </row>
    <row r="31" spans="1:22" s="10" customFormat="1" ht="12.75" x14ac:dyDescent="0.2">
      <c r="A31" s="30"/>
      <c r="B31" s="12"/>
      <c r="C31" s="63"/>
      <c r="D31" s="13"/>
      <c r="E31" s="13"/>
      <c r="F31" s="13"/>
      <c r="G31" s="64"/>
      <c r="H31" s="64"/>
      <c r="I31" s="65"/>
      <c r="J31" s="66"/>
      <c r="K31" s="64"/>
      <c r="L31" s="64"/>
      <c r="M31" s="64"/>
      <c r="N31" s="67"/>
      <c r="O31" s="96"/>
      <c r="P31" s="13"/>
      <c r="Q31" s="13"/>
      <c r="R31" s="97"/>
      <c r="S31" s="59"/>
      <c r="T31" s="59"/>
      <c r="U31" s="59"/>
      <c r="V31" s="160"/>
    </row>
    <row r="32" spans="1:22" s="10" customFormat="1" ht="12.75" x14ac:dyDescent="0.2">
      <c r="A32" s="30"/>
      <c r="C32" s="68"/>
      <c r="D32" s="11"/>
      <c r="E32" s="11"/>
      <c r="F32" s="11"/>
      <c r="G32" s="34"/>
      <c r="H32" s="34"/>
      <c r="I32" s="69"/>
      <c r="J32" s="70"/>
      <c r="K32" s="34"/>
      <c r="L32" s="34"/>
      <c r="M32" s="34"/>
      <c r="N32" s="57"/>
      <c r="O32" s="56"/>
      <c r="P32" s="11"/>
      <c r="Q32" s="11"/>
      <c r="R32" s="31"/>
      <c r="S32" s="11"/>
      <c r="T32" s="11"/>
      <c r="U32" s="11"/>
      <c r="V32" s="69"/>
    </row>
    <row r="33" spans="1:22" s="10" customFormat="1" ht="12.75" x14ac:dyDescent="0.2">
      <c r="A33" s="30"/>
      <c r="B33" s="12"/>
      <c r="C33" s="63"/>
      <c r="D33" s="13"/>
      <c r="E33" s="13"/>
      <c r="F33" s="13"/>
      <c r="G33" s="64"/>
      <c r="H33" s="64"/>
      <c r="I33" s="65"/>
      <c r="J33" s="66"/>
      <c r="K33" s="64"/>
      <c r="L33" s="64"/>
      <c r="M33" s="64"/>
      <c r="N33" s="67"/>
      <c r="O33" s="96"/>
      <c r="P33" s="13"/>
      <c r="Q33" s="13"/>
      <c r="R33" s="97"/>
      <c r="S33" s="59"/>
      <c r="T33" s="59"/>
      <c r="U33" s="59"/>
      <c r="V33" s="160"/>
    </row>
    <row r="34" spans="1:22" s="10" customFormat="1" ht="12.75" x14ac:dyDescent="0.2">
      <c r="A34" s="30"/>
      <c r="C34" s="68"/>
      <c r="D34" s="11"/>
      <c r="E34" s="11"/>
      <c r="F34" s="11"/>
      <c r="G34" s="34"/>
      <c r="H34" s="34"/>
      <c r="I34" s="69"/>
      <c r="J34" s="70"/>
      <c r="K34" s="34"/>
      <c r="L34" s="34"/>
      <c r="M34" s="34"/>
      <c r="N34" s="57"/>
      <c r="O34" s="56"/>
      <c r="P34" s="11"/>
      <c r="Q34" s="11"/>
      <c r="R34" s="31"/>
      <c r="S34" s="11"/>
      <c r="T34" s="11"/>
      <c r="U34" s="11"/>
      <c r="V34" s="69"/>
    </row>
    <row r="35" spans="1:22" s="10" customFormat="1" ht="12.75" x14ac:dyDescent="0.2">
      <c r="A35" s="30"/>
      <c r="B35" s="12"/>
      <c r="C35" s="63"/>
      <c r="D35" s="13"/>
      <c r="E35" s="13"/>
      <c r="F35" s="13"/>
      <c r="G35" s="64"/>
      <c r="H35" s="64"/>
      <c r="I35" s="65"/>
      <c r="J35" s="66"/>
      <c r="K35" s="64"/>
      <c r="L35" s="64"/>
      <c r="M35" s="64"/>
      <c r="N35" s="67"/>
      <c r="O35" s="96"/>
      <c r="P35" s="13"/>
      <c r="Q35" s="13"/>
      <c r="R35" s="97"/>
      <c r="S35" s="59"/>
      <c r="T35" s="59"/>
      <c r="U35" s="59"/>
      <c r="V35" s="160"/>
    </row>
    <row r="36" spans="1:22" s="10" customFormat="1" ht="12.75" x14ac:dyDescent="0.2">
      <c r="A36" s="30"/>
      <c r="C36" s="68"/>
      <c r="D36" s="11"/>
      <c r="E36" s="11"/>
      <c r="F36" s="11"/>
      <c r="G36" s="34"/>
      <c r="H36" s="34"/>
      <c r="I36" s="69"/>
      <c r="J36" s="70"/>
      <c r="K36" s="34"/>
      <c r="L36" s="34"/>
      <c r="M36" s="34"/>
      <c r="N36" s="57"/>
      <c r="O36" s="56"/>
      <c r="P36" s="11"/>
      <c r="Q36" s="11"/>
      <c r="R36" s="31"/>
      <c r="S36" s="11"/>
      <c r="T36" s="11"/>
      <c r="U36" s="11"/>
      <c r="V36" s="69"/>
    </row>
    <row r="37" spans="1:22" s="10" customFormat="1" ht="12.75" x14ac:dyDescent="0.2">
      <c r="A37" s="30"/>
      <c r="B37" s="12"/>
      <c r="C37" s="63"/>
      <c r="D37" s="13"/>
      <c r="E37" s="13"/>
      <c r="F37" s="13"/>
      <c r="G37" s="64"/>
      <c r="H37" s="64"/>
      <c r="I37" s="65"/>
      <c r="J37" s="66"/>
      <c r="K37" s="64"/>
      <c r="L37" s="64"/>
      <c r="M37" s="64"/>
      <c r="N37" s="67"/>
      <c r="O37" s="96"/>
      <c r="P37" s="13"/>
      <c r="Q37" s="13"/>
      <c r="R37" s="97"/>
      <c r="S37" s="59"/>
      <c r="T37" s="59"/>
      <c r="U37" s="59"/>
      <c r="V37" s="160"/>
    </row>
    <row r="38" spans="1:22" s="10" customFormat="1" ht="12.75" x14ac:dyDescent="0.2">
      <c r="A38" s="30"/>
      <c r="C38" s="68"/>
      <c r="D38" s="11"/>
      <c r="E38" s="11"/>
      <c r="F38" s="11"/>
      <c r="G38" s="34"/>
      <c r="H38" s="34"/>
      <c r="I38" s="69"/>
      <c r="J38" s="70"/>
      <c r="K38" s="34"/>
      <c r="L38" s="34"/>
      <c r="M38" s="34"/>
      <c r="N38" s="57"/>
      <c r="O38" s="56"/>
      <c r="P38" s="11"/>
      <c r="Q38" s="11"/>
      <c r="R38" s="31"/>
      <c r="S38" s="11"/>
      <c r="T38" s="11"/>
      <c r="U38" s="11"/>
      <c r="V38" s="69"/>
    </row>
    <row r="39" spans="1:22" s="10" customFormat="1" ht="12.75" x14ac:dyDescent="0.2">
      <c r="A39" s="30"/>
      <c r="B39" s="12"/>
      <c r="C39" s="63"/>
      <c r="D39" s="13"/>
      <c r="E39" s="13"/>
      <c r="F39" s="13"/>
      <c r="G39" s="64"/>
      <c r="H39" s="64"/>
      <c r="I39" s="65"/>
      <c r="J39" s="66"/>
      <c r="K39" s="64"/>
      <c r="L39" s="64"/>
      <c r="M39" s="64"/>
      <c r="N39" s="67"/>
      <c r="O39" s="96"/>
      <c r="P39" s="13"/>
      <c r="Q39" s="13"/>
      <c r="R39" s="97"/>
      <c r="S39" s="59"/>
      <c r="T39" s="59"/>
      <c r="U39" s="59"/>
      <c r="V39" s="160"/>
    </row>
    <row r="40" spans="1:22" s="10" customFormat="1" ht="12.75" x14ac:dyDescent="0.2">
      <c r="A40" s="30"/>
      <c r="C40" s="68"/>
      <c r="D40" s="11"/>
      <c r="E40" s="11"/>
      <c r="F40" s="11"/>
      <c r="G40" s="34"/>
      <c r="H40" s="34"/>
      <c r="I40" s="69"/>
      <c r="J40" s="70"/>
      <c r="K40" s="34"/>
      <c r="L40" s="34"/>
      <c r="M40" s="34"/>
      <c r="N40" s="57"/>
      <c r="O40" s="56"/>
      <c r="P40" s="11"/>
      <c r="Q40" s="11"/>
      <c r="R40" s="31"/>
      <c r="S40" s="11"/>
      <c r="T40" s="11"/>
      <c r="U40" s="11"/>
      <c r="V40" s="69"/>
    </row>
    <row r="41" spans="1:22" s="10" customFormat="1" ht="12.75" x14ac:dyDescent="0.2">
      <c r="A41" s="30"/>
      <c r="B41" s="12"/>
      <c r="C41" s="63"/>
      <c r="D41" s="13"/>
      <c r="E41" s="13"/>
      <c r="F41" s="13"/>
      <c r="G41" s="64"/>
      <c r="H41" s="64"/>
      <c r="I41" s="65"/>
      <c r="J41" s="66"/>
      <c r="K41" s="64"/>
      <c r="L41" s="64"/>
      <c r="M41" s="64"/>
      <c r="N41" s="67"/>
      <c r="O41" s="96"/>
      <c r="P41" s="13"/>
      <c r="Q41" s="13"/>
      <c r="R41" s="97"/>
      <c r="S41" s="59"/>
      <c r="T41" s="59"/>
      <c r="U41" s="59"/>
      <c r="V41" s="160"/>
    </row>
    <row r="42" spans="1:22" s="10" customFormat="1" ht="12.75" x14ac:dyDescent="0.2">
      <c r="A42" s="30"/>
      <c r="C42" s="68"/>
      <c r="D42" s="11"/>
      <c r="E42" s="11"/>
      <c r="F42" s="11"/>
      <c r="G42" s="34"/>
      <c r="H42" s="34"/>
      <c r="I42" s="69"/>
      <c r="J42" s="70"/>
      <c r="K42" s="34"/>
      <c r="L42" s="34"/>
      <c r="M42" s="34"/>
      <c r="N42" s="57"/>
      <c r="O42" s="56"/>
      <c r="P42" s="11"/>
      <c r="Q42" s="11"/>
      <c r="R42" s="31"/>
      <c r="S42" s="11"/>
      <c r="T42" s="11"/>
      <c r="U42" s="11"/>
      <c r="V42" s="69"/>
    </row>
    <row r="43" spans="1:22" s="10" customFormat="1" ht="12.75" x14ac:dyDescent="0.2">
      <c r="A43" s="30"/>
      <c r="B43" s="12"/>
      <c r="C43" s="63"/>
      <c r="D43" s="13"/>
      <c r="E43" s="13"/>
      <c r="F43" s="13"/>
      <c r="G43" s="64"/>
      <c r="H43" s="64"/>
      <c r="I43" s="65"/>
      <c r="J43" s="66"/>
      <c r="K43" s="64"/>
      <c r="L43" s="64"/>
      <c r="M43" s="64"/>
      <c r="N43" s="67"/>
      <c r="O43" s="96"/>
      <c r="P43" s="13"/>
      <c r="Q43" s="13"/>
      <c r="R43" s="97"/>
      <c r="S43" s="59"/>
      <c r="T43" s="59"/>
      <c r="U43" s="59"/>
      <c r="V43" s="160"/>
    </row>
    <row r="44" spans="1:22" s="10" customFormat="1" ht="12.75" x14ac:dyDescent="0.2">
      <c r="A44" s="30"/>
      <c r="C44" s="68"/>
      <c r="D44" s="11"/>
      <c r="E44" s="11"/>
      <c r="F44" s="11"/>
      <c r="G44" s="34"/>
      <c r="H44" s="34"/>
      <c r="I44" s="69"/>
      <c r="J44" s="70"/>
      <c r="K44" s="34"/>
      <c r="L44" s="34"/>
      <c r="M44" s="34"/>
      <c r="N44" s="57"/>
      <c r="O44" s="56"/>
      <c r="P44" s="11"/>
      <c r="Q44" s="11"/>
      <c r="R44" s="31"/>
      <c r="S44" s="11"/>
      <c r="T44" s="11"/>
      <c r="U44" s="11"/>
      <c r="V44" s="69"/>
    </row>
    <row r="45" spans="1:22" s="10" customFormat="1" ht="12.75" x14ac:dyDescent="0.2">
      <c r="A45" s="30"/>
      <c r="B45" s="12"/>
      <c r="C45" s="63"/>
      <c r="D45" s="13"/>
      <c r="E45" s="13"/>
      <c r="F45" s="13"/>
      <c r="G45" s="64"/>
      <c r="H45" s="64"/>
      <c r="I45" s="65"/>
      <c r="J45" s="66"/>
      <c r="K45" s="64"/>
      <c r="L45" s="64"/>
      <c r="M45" s="64"/>
      <c r="N45" s="67"/>
      <c r="O45" s="96"/>
      <c r="P45" s="13"/>
      <c r="Q45" s="13"/>
      <c r="R45" s="97"/>
      <c r="S45" s="59"/>
      <c r="T45" s="59"/>
      <c r="U45" s="59"/>
      <c r="V45" s="160"/>
    </row>
    <row r="46" spans="1:22" s="10" customFormat="1" ht="12.75" x14ac:dyDescent="0.2">
      <c r="A46" s="30"/>
      <c r="C46" s="68"/>
      <c r="D46" s="11"/>
      <c r="E46" s="11"/>
      <c r="F46" s="11"/>
      <c r="G46" s="34"/>
      <c r="H46" s="34"/>
      <c r="I46" s="69"/>
      <c r="J46" s="70"/>
      <c r="K46" s="34"/>
      <c r="L46" s="34"/>
      <c r="M46" s="34"/>
      <c r="N46" s="57"/>
      <c r="O46" s="56"/>
      <c r="P46" s="11"/>
      <c r="Q46" s="11"/>
      <c r="R46" s="31"/>
      <c r="S46" s="11"/>
      <c r="T46" s="11"/>
      <c r="U46" s="11"/>
      <c r="V46" s="69"/>
    </row>
    <row r="47" spans="1:22" s="10" customFormat="1" ht="12.75" x14ac:dyDescent="0.2">
      <c r="A47" s="30"/>
      <c r="B47" s="12"/>
      <c r="C47" s="63"/>
      <c r="D47" s="13"/>
      <c r="E47" s="13"/>
      <c r="F47" s="13"/>
      <c r="G47" s="64"/>
      <c r="H47" s="64"/>
      <c r="I47" s="65"/>
      <c r="J47" s="66"/>
      <c r="K47" s="64"/>
      <c r="L47" s="64"/>
      <c r="M47" s="64"/>
      <c r="N47" s="67"/>
      <c r="O47" s="96"/>
      <c r="P47" s="13"/>
      <c r="Q47" s="13"/>
      <c r="R47" s="97"/>
      <c r="S47" s="59"/>
      <c r="T47" s="59"/>
      <c r="U47" s="59"/>
      <c r="V47" s="160"/>
    </row>
    <row r="48" spans="1:22" s="10" customFormat="1" ht="12.75" x14ac:dyDescent="0.2">
      <c r="A48" s="30"/>
      <c r="C48" s="68"/>
      <c r="D48" s="11"/>
      <c r="E48" s="11"/>
      <c r="F48" s="11"/>
      <c r="G48" s="34"/>
      <c r="H48" s="34"/>
      <c r="I48" s="69"/>
      <c r="J48" s="70"/>
      <c r="K48" s="34"/>
      <c r="L48" s="34"/>
      <c r="M48" s="34"/>
      <c r="N48" s="57"/>
      <c r="O48" s="56"/>
      <c r="P48" s="11"/>
      <c r="Q48" s="11"/>
      <c r="R48" s="31"/>
      <c r="S48" s="11"/>
      <c r="T48" s="11"/>
      <c r="U48" s="11"/>
      <c r="V48" s="69"/>
    </row>
    <row r="49" spans="1:22" s="10" customFormat="1" ht="12.75" x14ac:dyDescent="0.2">
      <c r="A49" s="30"/>
      <c r="B49" s="12"/>
      <c r="C49" s="63"/>
      <c r="D49" s="13"/>
      <c r="E49" s="13"/>
      <c r="F49" s="13"/>
      <c r="G49" s="64"/>
      <c r="H49" s="64"/>
      <c r="I49" s="65"/>
      <c r="J49" s="66"/>
      <c r="K49" s="64"/>
      <c r="L49" s="64"/>
      <c r="M49" s="64"/>
      <c r="N49" s="67"/>
      <c r="O49" s="96"/>
      <c r="P49" s="13"/>
      <c r="Q49" s="13"/>
      <c r="R49" s="97"/>
      <c r="S49" s="59"/>
      <c r="T49" s="59"/>
      <c r="U49" s="59"/>
      <c r="V49" s="160"/>
    </row>
    <row r="50" spans="1:22" s="10" customFormat="1" ht="12.75" x14ac:dyDescent="0.2">
      <c r="A50" s="30"/>
      <c r="C50" s="68"/>
      <c r="D50" s="11"/>
      <c r="E50" s="11"/>
      <c r="F50" s="11"/>
      <c r="G50" s="34"/>
      <c r="H50" s="34"/>
      <c r="I50" s="69"/>
      <c r="J50" s="70"/>
      <c r="K50" s="34"/>
      <c r="L50" s="34"/>
      <c r="M50" s="34"/>
      <c r="N50" s="57"/>
      <c r="O50" s="56"/>
      <c r="P50" s="11"/>
      <c r="Q50" s="11"/>
      <c r="R50" s="31"/>
      <c r="S50" s="11"/>
      <c r="T50" s="11"/>
      <c r="U50" s="11"/>
      <c r="V50" s="69"/>
    </row>
    <row r="51" spans="1:22" s="10" customFormat="1" ht="12.75" x14ac:dyDescent="0.2">
      <c r="A51" s="30"/>
      <c r="B51" s="12"/>
      <c r="C51" s="63"/>
      <c r="D51" s="13"/>
      <c r="E51" s="13"/>
      <c r="F51" s="13"/>
      <c r="G51" s="64"/>
      <c r="H51" s="64"/>
      <c r="I51" s="65"/>
      <c r="J51" s="66"/>
      <c r="K51" s="64"/>
      <c r="L51" s="64"/>
      <c r="M51" s="64"/>
      <c r="N51" s="67"/>
      <c r="O51" s="96"/>
      <c r="P51" s="13"/>
      <c r="Q51" s="13"/>
      <c r="R51" s="97"/>
      <c r="S51" s="59"/>
      <c r="T51" s="59"/>
      <c r="U51" s="59"/>
      <c r="V51" s="160"/>
    </row>
    <row r="52" spans="1:22" s="10" customFormat="1" ht="12.75" x14ac:dyDescent="0.2">
      <c r="A52" s="30"/>
      <c r="C52" s="68"/>
      <c r="D52" s="11"/>
      <c r="E52" s="11"/>
      <c r="F52" s="11"/>
      <c r="G52" s="34"/>
      <c r="H52" s="34"/>
      <c r="I52" s="69"/>
      <c r="J52" s="70"/>
      <c r="K52" s="34"/>
      <c r="L52" s="34"/>
      <c r="M52" s="34"/>
      <c r="N52" s="57"/>
      <c r="O52" s="56"/>
      <c r="P52" s="11"/>
      <c r="Q52" s="11"/>
      <c r="R52" s="31"/>
      <c r="S52" s="11"/>
      <c r="T52" s="11"/>
      <c r="U52" s="11"/>
      <c r="V52" s="69"/>
    </row>
    <row r="53" spans="1:22" s="10" customFormat="1" ht="12.75" x14ac:dyDescent="0.2">
      <c r="A53" s="30"/>
      <c r="B53" s="12"/>
      <c r="C53" s="63"/>
      <c r="D53" s="13"/>
      <c r="E53" s="13"/>
      <c r="F53" s="13"/>
      <c r="G53" s="64"/>
      <c r="H53" s="64"/>
      <c r="I53" s="65"/>
      <c r="J53" s="66"/>
      <c r="K53" s="64"/>
      <c r="L53" s="64"/>
      <c r="M53" s="64"/>
      <c r="N53" s="67"/>
      <c r="O53" s="96"/>
      <c r="P53" s="13"/>
      <c r="Q53" s="13"/>
      <c r="R53" s="97"/>
      <c r="S53" s="59"/>
      <c r="T53" s="59"/>
      <c r="U53" s="59"/>
      <c r="V53" s="160"/>
    </row>
    <row r="54" spans="1:22" s="10" customFormat="1" ht="12.75" x14ac:dyDescent="0.2">
      <c r="A54" s="30"/>
      <c r="C54" s="68"/>
      <c r="D54" s="11"/>
      <c r="E54" s="11"/>
      <c r="F54" s="11"/>
      <c r="G54" s="34"/>
      <c r="H54" s="34"/>
      <c r="I54" s="69"/>
      <c r="J54" s="70"/>
      <c r="K54" s="34"/>
      <c r="L54" s="34"/>
      <c r="M54" s="34"/>
      <c r="N54" s="57"/>
      <c r="O54" s="56"/>
      <c r="P54" s="11"/>
      <c r="Q54" s="11"/>
      <c r="R54" s="31"/>
      <c r="S54" s="11"/>
      <c r="T54" s="11"/>
      <c r="U54" s="11"/>
      <c r="V54" s="69"/>
    </row>
    <row r="55" spans="1:22" s="10" customFormat="1" ht="12.75" x14ac:dyDescent="0.2">
      <c r="A55" s="30"/>
      <c r="B55" s="12"/>
      <c r="C55" s="63"/>
      <c r="D55" s="13"/>
      <c r="E55" s="13"/>
      <c r="F55" s="13"/>
      <c r="G55" s="64"/>
      <c r="H55" s="64"/>
      <c r="I55" s="65"/>
      <c r="J55" s="66"/>
      <c r="K55" s="64"/>
      <c r="L55" s="64"/>
      <c r="M55" s="64"/>
      <c r="N55" s="67"/>
      <c r="O55" s="96"/>
      <c r="P55" s="13"/>
      <c r="Q55" s="13"/>
      <c r="R55" s="97"/>
      <c r="S55" s="59"/>
      <c r="T55" s="59"/>
      <c r="U55" s="59"/>
      <c r="V55" s="160"/>
    </row>
    <row r="56" spans="1:22" s="10" customFormat="1" ht="12.75" x14ac:dyDescent="0.2">
      <c r="A56" s="30"/>
      <c r="C56" s="68"/>
      <c r="D56" s="11"/>
      <c r="E56" s="11"/>
      <c r="F56" s="11"/>
      <c r="G56" s="34"/>
      <c r="H56" s="34"/>
      <c r="I56" s="69"/>
      <c r="J56" s="70"/>
      <c r="K56" s="34"/>
      <c r="L56" s="34"/>
      <c r="M56" s="34"/>
      <c r="N56" s="57"/>
      <c r="O56" s="56"/>
      <c r="P56" s="11"/>
      <c r="Q56" s="11"/>
      <c r="R56" s="31"/>
      <c r="S56" s="11"/>
      <c r="T56" s="11"/>
      <c r="U56" s="11"/>
      <c r="V56" s="69"/>
    </row>
    <row r="57" spans="1:22" s="10" customFormat="1" ht="12.75" x14ac:dyDescent="0.2">
      <c r="A57" s="30"/>
      <c r="B57" s="12"/>
      <c r="C57" s="63"/>
      <c r="D57" s="13"/>
      <c r="E57" s="13"/>
      <c r="F57" s="13"/>
      <c r="G57" s="64"/>
      <c r="H57" s="64"/>
      <c r="I57" s="65"/>
      <c r="J57" s="66"/>
      <c r="K57" s="64"/>
      <c r="L57" s="64"/>
      <c r="M57" s="64"/>
      <c r="N57" s="67"/>
      <c r="O57" s="96"/>
      <c r="P57" s="13"/>
      <c r="Q57" s="13"/>
      <c r="R57" s="97"/>
      <c r="S57" s="59"/>
      <c r="T57" s="59"/>
      <c r="U57" s="59"/>
      <c r="V57" s="160"/>
    </row>
    <row r="58" spans="1:22" s="10" customFormat="1" ht="12.75" x14ac:dyDescent="0.2">
      <c r="A58" s="30"/>
      <c r="C58" s="68"/>
      <c r="D58" s="11"/>
      <c r="E58" s="11"/>
      <c r="F58" s="11"/>
      <c r="G58" s="34"/>
      <c r="H58" s="34"/>
      <c r="I58" s="69"/>
      <c r="J58" s="70"/>
      <c r="K58" s="34"/>
      <c r="L58" s="34"/>
      <c r="M58" s="34"/>
      <c r="N58" s="57"/>
      <c r="O58" s="56"/>
      <c r="P58" s="11"/>
      <c r="Q58" s="11"/>
      <c r="R58" s="31"/>
      <c r="S58" s="11"/>
      <c r="T58" s="11"/>
      <c r="U58" s="11"/>
      <c r="V58" s="69"/>
    </row>
    <row r="59" spans="1:22" s="10" customFormat="1" ht="12.75" x14ac:dyDescent="0.2">
      <c r="A59" s="30"/>
      <c r="B59" s="12"/>
      <c r="C59" s="63"/>
      <c r="D59" s="13"/>
      <c r="E59" s="13"/>
      <c r="F59" s="13"/>
      <c r="G59" s="64"/>
      <c r="H59" s="64"/>
      <c r="I59" s="65"/>
      <c r="J59" s="66"/>
      <c r="K59" s="64"/>
      <c r="L59" s="64"/>
      <c r="M59" s="64"/>
      <c r="N59" s="67"/>
      <c r="O59" s="96"/>
      <c r="P59" s="13"/>
      <c r="Q59" s="13"/>
      <c r="R59" s="97"/>
      <c r="S59" s="59"/>
      <c r="T59" s="59"/>
      <c r="U59" s="59"/>
      <c r="V59" s="160"/>
    </row>
    <row r="60" spans="1:22" s="10" customFormat="1" ht="12.75" x14ac:dyDescent="0.2">
      <c r="A60" s="30"/>
      <c r="C60" s="68"/>
      <c r="D60" s="11"/>
      <c r="E60" s="11"/>
      <c r="F60" s="11"/>
      <c r="G60" s="34"/>
      <c r="H60" s="34"/>
      <c r="I60" s="69"/>
      <c r="J60" s="70"/>
      <c r="K60" s="34"/>
      <c r="L60" s="34"/>
      <c r="M60" s="34"/>
      <c r="N60" s="57"/>
      <c r="O60" s="56"/>
      <c r="P60" s="11"/>
      <c r="Q60" s="11"/>
      <c r="R60" s="31"/>
      <c r="S60" s="11"/>
      <c r="T60" s="11"/>
      <c r="U60" s="11"/>
      <c r="V60" s="69"/>
    </row>
    <row r="61" spans="1:22" s="10" customFormat="1" ht="12.75" x14ac:dyDescent="0.2">
      <c r="A61" s="30"/>
      <c r="B61" s="12"/>
      <c r="C61" s="63"/>
      <c r="D61" s="13"/>
      <c r="E61" s="13"/>
      <c r="F61" s="13"/>
      <c r="G61" s="64"/>
      <c r="H61" s="64"/>
      <c r="I61" s="65"/>
      <c r="J61" s="66"/>
      <c r="K61" s="64"/>
      <c r="L61" s="64"/>
      <c r="M61" s="64"/>
      <c r="N61" s="67"/>
      <c r="O61" s="96"/>
      <c r="P61" s="13"/>
      <c r="Q61" s="13"/>
      <c r="R61" s="97"/>
      <c r="S61" s="59"/>
      <c r="T61" s="59"/>
      <c r="U61" s="59"/>
      <c r="V61" s="160"/>
    </row>
    <row r="62" spans="1:22" s="10" customFormat="1" ht="12.75" x14ac:dyDescent="0.2">
      <c r="A62" s="30"/>
      <c r="C62" s="68"/>
      <c r="D62" s="11"/>
      <c r="E62" s="11"/>
      <c r="F62" s="11"/>
      <c r="G62" s="34"/>
      <c r="H62" s="34"/>
      <c r="I62" s="69"/>
      <c r="J62" s="70"/>
      <c r="K62" s="34"/>
      <c r="L62" s="34"/>
      <c r="M62" s="34"/>
      <c r="N62" s="57"/>
      <c r="O62" s="56"/>
      <c r="P62" s="11"/>
      <c r="Q62" s="11"/>
      <c r="R62" s="31"/>
      <c r="S62" s="11"/>
      <c r="T62" s="11"/>
      <c r="U62" s="11"/>
      <c r="V62" s="69"/>
    </row>
    <row r="63" spans="1:22" s="10" customFormat="1" ht="12.75" x14ac:dyDescent="0.2">
      <c r="A63" s="30"/>
      <c r="B63" s="12"/>
      <c r="C63" s="63"/>
      <c r="D63" s="13"/>
      <c r="E63" s="13"/>
      <c r="F63" s="13"/>
      <c r="G63" s="64"/>
      <c r="H63" s="64"/>
      <c r="I63" s="65"/>
      <c r="J63" s="66"/>
      <c r="K63" s="64"/>
      <c r="L63" s="64"/>
      <c r="M63" s="64"/>
      <c r="N63" s="67"/>
      <c r="O63" s="96"/>
      <c r="P63" s="13"/>
      <c r="Q63" s="13"/>
      <c r="R63" s="97"/>
      <c r="S63" s="59"/>
      <c r="T63" s="59"/>
      <c r="U63" s="59"/>
      <c r="V63" s="160"/>
    </row>
    <row r="64" spans="1:22" s="10" customFormat="1" ht="12.75" x14ac:dyDescent="0.2">
      <c r="A64" s="30"/>
      <c r="C64" s="68"/>
      <c r="D64" s="11"/>
      <c r="E64" s="11"/>
      <c r="F64" s="11"/>
      <c r="G64" s="34"/>
      <c r="H64" s="34"/>
      <c r="I64" s="69"/>
      <c r="J64" s="70"/>
      <c r="K64" s="34"/>
      <c r="L64" s="34"/>
      <c r="M64" s="34"/>
      <c r="N64" s="57"/>
      <c r="O64" s="56"/>
      <c r="P64" s="11"/>
      <c r="Q64" s="11"/>
      <c r="R64" s="31"/>
      <c r="S64" s="11"/>
      <c r="T64" s="11"/>
      <c r="U64" s="11"/>
      <c r="V64" s="69"/>
    </row>
    <row r="65" spans="1:22" s="10" customFormat="1" ht="12.75" x14ac:dyDescent="0.2">
      <c r="A65" s="30"/>
      <c r="B65" s="12"/>
      <c r="C65" s="63"/>
      <c r="D65" s="13"/>
      <c r="E65" s="13"/>
      <c r="F65" s="13"/>
      <c r="G65" s="64"/>
      <c r="H65" s="64"/>
      <c r="I65" s="65"/>
      <c r="J65" s="66"/>
      <c r="K65" s="64"/>
      <c r="L65" s="64"/>
      <c r="M65" s="64"/>
      <c r="N65" s="67"/>
      <c r="O65" s="126"/>
      <c r="P65" s="144"/>
      <c r="Q65" s="144"/>
      <c r="R65" s="144"/>
      <c r="S65" s="108"/>
      <c r="T65" s="108"/>
      <c r="U65" s="108"/>
      <c r="V65" s="161"/>
    </row>
    <row r="66" spans="1:22" s="10" customFormat="1" ht="12.75" x14ac:dyDescent="0.2">
      <c r="C66" s="33"/>
      <c r="D66" s="11"/>
      <c r="E66" s="11"/>
      <c r="F66" s="11"/>
      <c r="G66" s="34"/>
      <c r="H66" s="34"/>
      <c r="I66" s="34"/>
      <c r="J66" s="34"/>
      <c r="K66" s="34"/>
      <c r="L66" s="34"/>
      <c r="M66" s="34"/>
      <c r="N66" s="11"/>
      <c r="O66" s="11"/>
      <c r="P66" s="31"/>
      <c r="Q66" s="31"/>
      <c r="R66" s="11"/>
    </row>
    <row r="67" spans="1:22" s="10" customFormat="1" ht="12.75" x14ac:dyDescent="0.2">
      <c r="A67" s="32"/>
      <c r="C67" s="33"/>
      <c r="D67" s="11"/>
      <c r="E67" s="11"/>
      <c r="F67" s="31"/>
      <c r="G67" s="71"/>
      <c r="H67" s="71"/>
      <c r="I67" s="71"/>
      <c r="J67" s="71"/>
      <c r="K67" s="71"/>
      <c r="L67" s="71"/>
      <c r="M67" s="71"/>
      <c r="N67" s="31"/>
      <c r="O67" s="11"/>
      <c r="P67" s="31"/>
      <c r="Q67" s="31"/>
      <c r="R67" s="11"/>
    </row>
    <row r="68" spans="1:22" s="10" customFormat="1" ht="12.75" x14ac:dyDescent="0.2">
      <c r="A68" s="32"/>
      <c r="C68" s="33"/>
      <c r="D68" s="11"/>
      <c r="E68" s="11"/>
      <c r="F68" s="31"/>
      <c r="G68" s="71"/>
      <c r="H68" s="71"/>
      <c r="I68" s="71"/>
      <c r="J68" s="71"/>
      <c r="K68" s="71"/>
      <c r="L68" s="71"/>
      <c r="M68" s="71"/>
      <c r="N68" s="31"/>
      <c r="O68" s="11"/>
      <c r="P68" s="31"/>
      <c r="Q68" s="31"/>
      <c r="R68" s="11"/>
    </row>
    <row r="69" spans="1:22" s="10" customFormat="1" ht="12.75" x14ac:dyDescent="0.2">
      <c r="A69" s="32"/>
      <c r="C69" s="33"/>
      <c r="D69" s="11"/>
      <c r="E69" s="11"/>
      <c r="F69" s="31"/>
      <c r="G69" s="71"/>
      <c r="H69" s="71"/>
      <c r="I69" s="71"/>
      <c r="J69" s="71"/>
      <c r="K69" s="71"/>
      <c r="L69" s="71"/>
      <c r="M69" s="71"/>
      <c r="N69" s="31"/>
      <c r="O69" s="11"/>
      <c r="P69" s="31"/>
      <c r="Q69" s="31"/>
      <c r="R69" s="11"/>
    </row>
    <row r="70" spans="1:22" s="10" customFormat="1" ht="12.75" x14ac:dyDescent="0.2">
      <c r="A70" s="32"/>
      <c r="C70" s="33"/>
      <c r="D70" s="11"/>
      <c r="E70" s="11"/>
      <c r="F70" s="31"/>
      <c r="G70" s="71"/>
      <c r="H70" s="71"/>
      <c r="I70" s="71"/>
      <c r="J70" s="71"/>
      <c r="K70" s="71"/>
      <c r="L70" s="71"/>
      <c r="M70" s="71"/>
      <c r="N70" s="31"/>
      <c r="O70" s="11"/>
      <c r="P70" s="31"/>
      <c r="Q70" s="31"/>
      <c r="R70" s="11"/>
    </row>
    <row r="71" spans="1:22" s="10" customFormat="1" ht="12.75" x14ac:dyDescent="0.2">
      <c r="A71" s="32"/>
      <c r="C71" s="33"/>
      <c r="D71" s="11"/>
      <c r="E71" s="11"/>
      <c r="F71" s="31"/>
      <c r="G71" s="71"/>
      <c r="H71" s="71"/>
      <c r="I71" s="71"/>
      <c r="J71" s="71"/>
      <c r="K71" s="71"/>
      <c r="L71" s="71"/>
      <c r="M71" s="71"/>
      <c r="N71" s="31"/>
      <c r="O71" s="11"/>
      <c r="P71" s="31"/>
      <c r="Q71" s="31"/>
      <c r="R71" s="11"/>
    </row>
    <row r="72" spans="1:22" s="10" customFormat="1" ht="12.75" x14ac:dyDescent="0.2">
      <c r="A72" s="32"/>
      <c r="C72" s="33"/>
      <c r="D72" s="11"/>
      <c r="E72" s="11"/>
      <c r="F72" s="31"/>
      <c r="G72" s="71"/>
      <c r="H72" s="71"/>
      <c r="I72" s="71"/>
      <c r="J72" s="71"/>
      <c r="K72" s="71"/>
      <c r="L72" s="71"/>
      <c r="M72" s="71"/>
      <c r="N72" s="31"/>
      <c r="O72" s="11"/>
      <c r="P72" s="31"/>
      <c r="Q72" s="31"/>
      <c r="R72" s="11"/>
    </row>
    <row r="73" spans="1:22" s="73" customFormat="1" ht="12.75" x14ac:dyDescent="0.2">
      <c r="A73" s="72"/>
      <c r="C73" s="74"/>
      <c r="D73" s="75"/>
      <c r="E73" s="75"/>
      <c r="F73" s="76"/>
      <c r="G73" s="77"/>
      <c r="H73" s="77"/>
      <c r="I73" s="77"/>
      <c r="J73" s="77"/>
      <c r="K73" s="77"/>
      <c r="L73" s="77"/>
      <c r="M73" s="77"/>
      <c r="N73" s="76"/>
      <c r="O73" s="75"/>
      <c r="P73" s="76"/>
      <c r="Q73" s="76"/>
      <c r="R73" s="75"/>
    </row>
    <row r="74" spans="1:22" s="73" customFormat="1" ht="12.75" x14ac:dyDescent="0.2">
      <c r="A74" s="72"/>
      <c r="C74" s="74"/>
      <c r="D74" s="75"/>
      <c r="E74" s="75"/>
      <c r="F74" s="76"/>
      <c r="G74" s="77"/>
      <c r="H74" s="77"/>
      <c r="I74" s="77"/>
      <c r="J74" s="77"/>
      <c r="K74" s="77"/>
      <c r="L74" s="77"/>
      <c r="M74" s="77"/>
      <c r="N74" s="76"/>
      <c r="O74" s="75"/>
      <c r="P74" s="76"/>
      <c r="Q74" s="76"/>
      <c r="R74" s="75"/>
    </row>
    <row r="75" spans="1:22" s="73" customFormat="1" ht="12.75" x14ac:dyDescent="0.2">
      <c r="A75" s="72"/>
      <c r="C75" s="74"/>
      <c r="D75" s="75"/>
      <c r="E75" s="75"/>
      <c r="F75" s="76"/>
      <c r="G75" s="77"/>
      <c r="H75" s="77"/>
      <c r="I75" s="77"/>
      <c r="J75" s="77"/>
      <c r="K75" s="77"/>
      <c r="L75" s="77"/>
      <c r="M75" s="77"/>
      <c r="N75" s="76"/>
      <c r="O75" s="75"/>
      <c r="P75" s="76"/>
      <c r="Q75" s="76"/>
      <c r="R75" s="75"/>
    </row>
    <row r="76" spans="1:22" s="73" customFormat="1" ht="12.75" x14ac:dyDescent="0.2">
      <c r="A76" s="72"/>
      <c r="C76" s="74"/>
      <c r="D76" s="75"/>
      <c r="E76" s="75"/>
      <c r="F76" s="76"/>
      <c r="G76" s="77"/>
      <c r="H76" s="77"/>
      <c r="I76" s="77"/>
      <c r="J76" s="77"/>
      <c r="K76" s="77"/>
      <c r="L76" s="77"/>
      <c r="M76" s="77"/>
      <c r="N76" s="76"/>
      <c r="O76" s="75"/>
      <c r="P76" s="76"/>
      <c r="Q76" s="76"/>
      <c r="R76" s="75"/>
    </row>
    <row r="77" spans="1:22" s="73" customFormat="1" ht="12.75" x14ac:dyDescent="0.2">
      <c r="A77" s="72"/>
      <c r="C77" s="74"/>
      <c r="D77" s="75"/>
      <c r="E77" s="75"/>
      <c r="F77" s="76"/>
      <c r="G77" s="77"/>
      <c r="H77" s="77"/>
      <c r="I77" s="77"/>
      <c r="J77" s="77"/>
      <c r="K77" s="77"/>
      <c r="L77" s="77"/>
      <c r="M77" s="77"/>
      <c r="N77" s="76"/>
      <c r="O77" s="75"/>
      <c r="P77" s="76"/>
      <c r="Q77" s="76"/>
      <c r="R77" s="75"/>
    </row>
    <row r="78" spans="1:22" s="73" customFormat="1" ht="12.75" x14ac:dyDescent="0.2">
      <c r="A78" s="72"/>
      <c r="C78" s="74"/>
      <c r="D78" s="75"/>
      <c r="E78" s="75"/>
      <c r="F78" s="76"/>
      <c r="G78" s="77"/>
      <c r="H78" s="77"/>
      <c r="I78" s="77"/>
      <c r="J78" s="77"/>
      <c r="K78" s="77"/>
      <c r="L78" s="77"/>
      <c r="M78" s="77"/>
      <c r="N78" s="76"/>
      <c r="O78" s="75"/>
      <c r="P78" s="76"/>
      <c r="Q78" s="76"/>
      <c r="R78" s="75"/>
    </row>
    <row r="79" spans="1:22" s="73" customFormat="1" ht="12.75" x14ac:dyDescent="0.2">
      <c r="A79" s="72"/>
      <c r="C79" s="74"/>
      <c r="D79" s="75"/>
      <c r="E79" s="75"/>
      <c r="F79" s="76"/>
      <c r="G79" s="77"/>
      <c r="H79" s="77"/>
      <c r="I79" s="77"/>
      <c r="J79" s="77"/>
      <c r="K79" s="77"/>
      <c r="L79" s="77"/>
      <c r="M79" s="77"/>
      <c r="N79" s="76"/>
      <c r="O79" s="75"/>
      <c r="P79" s="76"/>
      <c r="Q79" s="76"/>
      <c r="R79" s="75"/>
    </row>
    <row r="80" spans="1:22" s="73" customFormat="1" ht="12.75" x14ac:dyDescent="0.2">
      <c r="A80" s="72"/>
      <c r="C80" s="74"/>
      <c r="D80" s="75"/>
      <c r="E80" s="75"/>
      <c r="F80" s="76"/>
      <c r="G80" s="77"/>
      <c r="H80" s="77"/>
      <c r="I80" s="77"/>
      <c r="J80" s="77"/>
      <c r="K80" s="77"/>
      <c r="L80" s="77"/>
      <c r="M80" s="77"/>
      <c r="N80" s="76"/>
      <c r="O80" s="75"/>
      <c r="P80" s="76"/>
      <c r="Q80" s="76"/>
      <c r="R80" s="75"/>
    </row>
    <row r="81" spans="1:18" s="73" customFormat="1" ht="12.75" x14ac:dyDescent="0.2">
      <c r="A81" s="72"/>
      <c r="C81" s="74"/>
      <c r="D81" s="75"/>
      <c r="E81" s="75"/>
      <c r="F81" s="76"/>
      <c r="G81" s="77"/>
      <c r="H81" s="77"/>
      <c r="I81" s="77"/>
      <c r="J81" s="77"/>
      <c r="K81" s="77"/>
      <c r="L81" s="77"/>
      <c r="M81" s="77"/>
      <c r="N81" s="76"/>
      <c r="O81" s="75"/>
      <c r="P81" s="76"/>
      <c r="Q81" s="76"/>
      <c r="R81" s="75"/>
    </row>
    <row r="82" spans="1:18" s="73" customFormat="1" ht="12.75" x14ac:dyDescent="0.2">
      <c r="C82" s="74"/>
      <c r="D82" s="75"/>
      <c r="E82" s="75"/>
      <c r="F82" s="75"/>
      <c r="G82" s="78"/>
      <c r="H82" s="78"/>
      <c r="I82" s="78"/>
      <c r="J82" s="78"/>
      <c r="K82" s="78"/>
      <c r="L82" s="78"/>
      <c r="M82" s="78"/>
      <c r="N82" s="75"/>
      <c r="O82" s="75"/>
      <c r="P82" s="76"/>
      <c r="Q82" s="76"/>
      <c r="R82" s="75"/>
    </row>
    <row r="83" spans="1:18" s="73" customFormat="1" ht="12.75" x14ac:dyDescent="0.2">
      <c r="C83" s="74"/>
      <c r="D83" s="75"/>
      <c r="E83" s="75"/>
      <c r="F83" s="75"/>
      <c r="G83" s="78"/>
      <c r="H83" s="78"/>
      <c r="I83" s="78"/>
      <c r="J83" s="78"/>
      <c r="K83" s="78"/>
      <c r="L83" s="78"/>
      <c r="M83" s="78"/>
      <c r="N83" s="75"/>
      <c r="O83" s="75"/>
      <c r="P83" s="76"/>
      <c r="Q83" s="76"/>
      <c r="R83" s="75"/>
    </row>
    <row r="84" spans="1:18" s="73" customFormat="1" ht="12.75" x14ac:dyDescent="0.2">
      <c r="C84" s="74"/>
      <c r="D84" s="75"/>
      <c r="E84" s="75"/>
      <c r="F84" s="75"/>
      <c r="G84" s="78"/>
      <c r="H84" s="78"/>
      <c r="I84" s="78"/>
      <c r="J84" s="78"/>
      <c r="K84" s="78"/>
      <c r="L84" s="78"/>
      <c r="M84" s="78"/>
      <c r="N84" s="75"/>
      <c r="O84" s="75"/>
      <c r="P84" s="76"/>
      <c r="Q84" s="76"/>
      <c r="R84" s="75"/>
    </row>
    <row r="85" spans="1:18" s="73" customFormat="1" ht="12.75" x14ac:dyDescent="0.2">
      <c r="C85" s="74"/>
      <c r="D85" s="75"/>
      <c r="E85" s="75"/>
      <c r="F85" s="75"/>
      <c r="G85" s="78"/>
      <c r="H85" s="78"/>
      <c r="I85" s="78"/>
      <c r="J85" s="78"/>
      <c r="K85" s="78"/>
      <c r="L85" s="78"/>
      <c r="M85" s="78"/>
      <c r="N85" s="75"/>
      <c r="O85" s="75"/>
      <c r="P85" s="76"/>
      <c r="Q85" s="76"/>
      <c r="R85" s="75"/>
    </row>
    <row r="86" spans="1:18" s="73" customFormat="1" ht="12.75" x14ac:dyDescent="0.2">
      <c r="C86" s="74"/>
      <c r="D86" s="75"/>
      <c r="E86" s="75"/>
      <c r="F86" s="75"/>
      <c r="G86" s="78"/>
      <c r="H86" s="78"/>
      <c r="I86" s="78"/>
      <c r="J86" s="78"/>
      <c r="K86" s="78"/>
      <c r="L86" s="78"/>
      <c r="M86" s="78"/>
      <c r="N86" s="75"/>
      <c r="O86" s="75"/>
      <c r="P86" s="76"/>
      <c r="Q86" s="76"/>
      <c r="R86" s="75"/>
    </row>
    <row r="87" spans="1:18" s="73" customFormat="1" ht="12.75" x14ac:dyDescent="0.2">
      <c r="C87" s="74"/>
      <c r="D87" s="75"/>
      <c r="E87" s="75"/>
      <c r="F87" s="75"/>
      <c r="G87" s="78"/>
      <c r="H87" s="78"/>
      <c r="I87" s="78"/>
      <c r="J87" s="78"/>
      <c r="K87" s="78"/>
      <c r="L87" s="78"/>
      <c r="M87" s="78"/>
      <c r="N87" s="75"/>
      <c r="O87" s="75"/>
      <c r="P87" s="76"/>
      <c r="Q87" s="76"/>
      <c r="R87" s="75"/>
    </row>
    <row r="88" spans="1:18" s="73" customFormat="1" ht="12.75" x14ac:dyDescent="0.2">
      <c r="C88" s="74"/>
      <c r="D88" s="75"/>
      <c r="E88" s="75"/>
      <c r="F88" s="75"/>
      <c r="G88" s="78"/>
      <c r="H88" s="78"/>
      <c r="I88" s="78"/>
      <c r="J88" s="78"/>
      <c r="K88" s="78"/>
      <c r="L88" s="78"/>
      <c r="M88" s="78"/>
      <c r="N88" s="75"/>
      <c r="O88" s="75"/>
      <c r="P88" s="76"/>
      <c r="Q88" s="76"/>
      <c r="R88" s="75"/>
    </row>
    <row r="89" spans="1:18" s="73" customFormat="1" ht="12.75" x14ac:dyDescent="0.2">
      <c r="C89" s="74"/>
      <c r="D89" s="75"/>
      <c r="E89" s="75"/>
      <c r="F89" s="75"/>
      <c r="G89" s="78"/>
      <c r="H89" s="78"/>
      <c r="I89" s="78"/>
      <c r="J89" s="78"/>
      <c r="K89" s="78"/>
      <c r="L89" s="78"/>
      <c r="M89" s="78"/>
      <c r="N89" s="75"/>
      <c r="O89" s="75"/>
      <c r="P89" s="76"/>
      <c r="Q89" s="76"/>
      <c r="R89" s="75"/>
    </row>
    <row r="90" spans="1:18" s="73" customFormat="1" ht="12.75" x14ac:dyDescent="0.2">
      <c r="C90" s="74"/>
      <c r="D90" s="75"/>
      <c r="E90" s="75"/>
      <c r="F90" s="75"/>
      <c r="G90" s="78"/>
      <c r="H90" s="78"/>
      <c r="I90" s="78"/>
      <c r="J90" s="78"/>
      <c r="K90" s="78"/>
      <c r="L90" s="78"/>
      <c r="M90" s="78"/>
      <c r="N90" s="75"/>
      <c r="O90" s="75"/>
      <c r="P90" s="76"/>
      <c r="Q90" s="76"/>
      <c r="R90" s="75"/>
    </row>
    <row r="91" spans="1:18" s="73" customFormat="1" ht="12.75" x14ac:dyDescent="0.2">
      <c r="C91" s="74"/>
      <c r="D91" s="75"/>
      <c r="E91" s="75"/>
      <c r="F91" s="75"/>
      <c r="G91" s="78"/>
      <c r="H91" s="78"/>
      <c r="I91" s="78"/>
      <c r="J91" s="78"/>
      <c r="K91" s="78"/>
      <c r="L91" s="78"/>
      <c r="M91" s="78"/>
      <c r="N91" s="75"/>
      <c r="O91" s="75"/>
      <c r="P91" s="76"/>
      <c r="Q91" s="76"/>
      <c r="R91" s="75"/>
    </row>
    <row r="92" spans="1:18" s="73" customFormat="1" ht="12.75" x14ac:dyDescent="0.2">
      <c r="C92" s="74"/>
      <c r="D92" s="75"/>
      <c r="E92" s="75"/>
      <c r="F92" s="75"/>
      <c r="G92" s="78"/>
      <c r="H92" s="78"/>
      <c r="I92" s="78"/>
      <c r="J92" s="78"/>
      <c r="K92" s="78"/>
      <c r="L92" s="78"/>
      <c r="M92" s="78"/>
      <c r="N92" s="75"/>
      <c r="O92" s="75"/>
      <c r="P92" s="76"/>
      <c r="Q92" s="76"/>
      <c r="R92" s="75"/>
    </row>
    <row r="93" spans="1:18" s="73" customFormat="1" ht="12.75" x14ac:dyDescent="0.2">
      <c r="C93" s="74"/>
      <c r="D93" s="75"/>
      <c r="E93" s="75"/>
      <c r="F93" s="75"/>
      <c r="G93" s="78"/>
      <c r="H93" s="78"/>
      <c r="I93" s="78"/>
      <c r="J93" s="78"/>
      <c r="K93" s="78"/>
      <c r="L93" s="78"/>
      <c r="M93" s="78"/>
      <c r="N93" s="75"/>
      <c r="O93" s="75"/>
      <c r="P93" s="76"/>
      <c r="Q93" s="76"/>
      <c r="R93" s="75"/>
    </row>
    <row r="94" spans="1:18" s="73" customFormat="1" ht="12.75" x14ac:dyDescent="0.2">
      <c r="C94" s="74"/>
      <c r="D94" s="75"/>
      <c r="E94" s="75"/>
      <c r="F94" s="75"/>
      <c r="G94" s="78"/>
      <c r="H94" s="78"/>
      <c r="I94" s="78"/>
      <c r="J94" s="78"/>
      <c r="K94" s="78"/>
      <c r="L94" s="78"/>
      <c r="M94" s="78"/>
      <c r="N94" s="75"/>
      <c r="O94" s="75"/>
      <c r="P94" s="76"/>
      <c r="Q94" s="76"/>
      <c r="R94" s="75"/>
    </row>
    <row r="95" spans="1:18" s="73" customFormat="1" ht="12.75" x14ac:dyDescent="0.2">
      <c r="C95" s="74"/>
      <c r="D95" s="75"/>
      <c r="E95" s="75"/>
      <c r="F95" s="75"/>
      <c r="G95" s="78"/>
      <c r="H95" s="78"/>
      <c r="I95" s="78"/>
      <c r="J95" s="78"/>
      <c r="K95" s="78"/>
      <c r="L95" s="78"/>
      <c r="M95" s="78"/>
      <c r="N95" s="75"/>
      <c r="O95" s="75"/>
      <c r="P95" s="76"/>
      <c r="Q95" s="76"/>
      <c r="R95" s="75"/>
    </row>
    <row r="96" spans="1:18" s="73" customFormat="1" ht="12.75" x14ac:dyDescent="0.2">
      <c r="C96" s="74"/>
      <c r="D96" s="75"/>
      <c r="E96" s="75"/>
      <c r="F96" s="75"/>
      <c r="G96" s="78"/>
      <c r="H96" s="78"/>
      <c r="I96" s="78"/>
      <c r="J96" s="78"/>
      <c r="K96" s="78"/>
      <c r="L96" s="78"/>
      <c r="M96" s="78"/>
      <c r="N96" s="75"/>
      <c r="O96" s="75"/>
      <c r="P96" s="76"/>
      <c r="Q96" s="76"/>
      <c r="R96" s="75"/>
    </row>
    <row r="97" spans="3:18" s="73" customFormat="1" ht="12.75" x14ac:dyDescent="0.2">
      <c r="C97" s="74"/>
      <c r="D97" s="75"/>
      <c r="E97" s="75"/>
      <c r="F97" s="75"/>
      <c r="G97" s="78"/>
      <c r="H97" s="78"/>
      <c r="I97" s="78"/>
      <c r="J97" s="78"/>
      <c r="K97" s="78"/>
      <c r="L97" s="78"/>
      <c r="M97" s="78"/>
      <c r="N97" s="75"/>
      <c r="O97" s="75"/>
      <c r="P97" s="76"/>
      <c r="Q97" s="76"/>
      <c r="R97" s="75"/>
    </row>
    <row r="98" spans="3:18" s="73" customFormat="1" ht="12.75" x14ac:dyDescent="0.2">
      <c r="C98" s="74"/>
      <c r="D98" s="75"/>
      <c r="E98" s="75"/>
      <c r="F98" s="75"/>
      <c r="G98" s="78"/>
      <c r="H98" s="78"/>
      <c r="I98" s="78"/>
      <c r="J98" s="78"/>
      <c r="K98" s="78"/>
      <c r="L98" s="78"/>
      <c r="M98" s="78"/>
      <c r="N98" s="75"/>
      <c r="O98" s="75"/>
      <c r="P98" s="76"/>
      <c r="Q98" s="76"/>
      <c r="R98" s="75"/>
    </row>
    <row r="99" spans="3:18" s="73" customFormat="1" ht="12.75" x14ac:dyDescent="0.2">
      <c r="C99" s="74"/>
      <c r="D99" s="75"/>
      <c r="E99" s="75"/>
      <c r="F99" s="75"/>
      <c r="G99" s="78"/>
      <c r="H99" s="78"/>
      <c r="I99" s="78"/>
      <c r="J99" s="78"/>
      <c r="K99" s="78"/>
      <c r="L99" s="78"/>
      <c r="M99" s="78"/>
      <c r="N99" s="75"/>
      <c r="O99" s="75"/>
      <c r="P99" s="76"/>
      <c r="Q99" s="76"/>
      <c r="R99" s="75"/>
    </row>
    <row r="100" spans="3:18" x14ac:dyDescent="0.25">
      <c r="P100" s="80"/>
      <c r="Q100" s="80"/>
    </row>
    <row r="101" spans="3:18" x14ac:dyDescent="0.25">
      <c r="P101" s="80"/>
      <c r="Q101" s="80"/>
    </row>
    <row r="102" spans="3:18" x14ac:dyDescent="0.25">
      <c r="P102" s="80"/>
      <c r="Q102" s="80"/>
    </row>
    <row r="103" spans="3:18" x14ac:dyDescent="0.25">
      <c r="P103" s="80"/>
      <c r="Q103" s="80"/>
    </row>
    <row r="104" spans="3:18" x14ac:dyDescent="0.25">
      <c r="P104" s="80"/>
      <c r="Q104" s="80"/>
    </row>
    <row r="105" spans="3:18" x14ac:dyDescent="0.25">
      <c r="P105" s="80"/>
      <c r="Q105" s="80"/>
    </row>
    <row r="106" spans="3:18" x14ac:dyDescent="0.25">
      <c r="P106" s="80"/>
      <c r="Q106" s="80"/>
    </row>
    <row r="107" spans="3:18" x14ac:dyDescent="0.25">
      <c r="P107" s="80"/>
      <c r="Q107" s="80"/>
    </row>
    <row r="108" spans="3:18" x14ac:dyDescent="0.25">
      <c r="P108" s="80"/>
      <c r="Q108" s="80"/>
    </row>
    <row r="109" spans="3:18" x14ac:dyDescent="0.25">
      <c r="P109" s="80"/>
      <c r="Q109" s="80"/>
    </row>
    <row r="110" spans="3:18" x14ac:dyDescent="0.25">
      <c r="P110" s="80"/>
      <c r="Q110" s="80"/>
    </row>
    <row r="111" spans="3:18" x14ac:dyDescent="0.25">
      <c r="P111" s="80"/>
      <c r="Q111" s="80"/>
    </row>
    <row r="112" spans="3:18" x14ac:dyDescent="0.25">
      <c r="P112" s="80"/>
      <c r="Q112" s="80"/>
    </row>
    <row r="113" spans="16:17" x14ac:dyDescent="0.25">
      <c r="P113" s="80"/>
      <c r="Q113" s="80"/>
    </row>
    <row r="114" spans="16:17" x14ac:dyDescent="0.25">
      <c r="P114" s="80"/>
      <c r="Q114" s="80"/>
    </row>
    <row r="115" spans="16:17" x14ac:dyDescent="0.25">
      <c r="P115" s="80"/>
      <c r="Q115" s="80"/>
    </row>
    <row r="116" spans="16:17" x14ac:dyDescent="0.25">
      <c r="P116" s="80"/>
      <c r="Q116" s="80"/>
    </row>
    <row r="117" spans="16:17" x14ac:dyDescent="0.25">
      <c r="P117" s="80"/>
      <c r="Q117" s="80"/>
    </row>
    <row r="118" spans="16:17" x14ac:dyDescent="0.25">
      <c r="P118" s="80"/>
      <c r="Q118" s="80"/>
    </row>
    <row r="119" spans="16:17" x14ac:dyDescent="0.25">
      <c r="P119" s="80"/>
      <c r="Q119" s="80"/>
    </row>
    <row r="120" spans="16:17" x14ac:dyDescent="0.25">
      <c r="P120" s="80"/>
      <c r="Q120" s="80"/>
    </row>
    <row r="121" spans="16:17" x14ac:dyDescent="0.25">
      <c r="P121" s="80"/>
      <c r="Q121" s="80"/>
    </row>
    <row r="122" spans="16:17" x14ac:dyDescent="0.25">
      <c r="P122" s="80"/>
      <c r="Q122" s="80"/>
    </row>
    <row r="123" spans="16:17" x14ac:dyDescent="0.25">
      <c r="P123" s="80"/>
      <c r="Q123" s="80"/>
    </row>
    <row r="124" spans="16:17" x14ac:dyDescent="0.25">
      <c r="P124" s="80"/>
      <c r="Q124" s="80"/>
    </row>
    <row r="125" spans="16:17" x14ac:dyDescent="0.25">
      <c r="P125" s="80"/>
      <c r="Q125" s="80"/>
    </row>
    <row r="126" spans="16:17" x14ac:dyDescent="0.25">
      <c r="P126" s="80"/>
      <c r="Q126" s="80"/>
    </row>
    <row r="127" spans="16:17" x14ac:dyDescent="0.25">
      <c r="P127" s="80"/>
      <c r="Q127" s="80"/>
    </row>
    <row r="128" spans="16:17" x14ac:dyDescent="0.25">
      <c r="P128" s="80"/>
      <c r="Q128" s="80"/>
    </row>
    <row r="129" spans="16:17" x14ac:dyDescent="0.25">
      <c r="P129" s="80"/>
      <c r="Q129" s="80"/>
    </row>
    <row r="130" spans="16:17" x14ac:dyDescent="0.25">
      <c r="P130" s="80"/>
      <c r="Q130" s="80"/>
    </row>
    <row r="131" spans="16:17" x14ac:dyDescent="0.25">
      <c r="P131" s="80"/>
      <c r="Q131" s="80"/>
    </row>
    <row r="132" spans="16:17" x14ac:dyDescent="0.25">
      <c r="P132" s="80"/>
      <c r="Q132" s="80"/>
    </row>
    <row r="133" spans="16:17" x14ac:dyDescent="0.25">
      <c r="P133" s="80"/>
      <c r="Q133" s="80"/>
    </row>
    <row r="134" spans="16:17" x14ac:dyDescent="0.25">
      <c r="P134" s="80"/>
      <c r="Q134" s="80"/>
    </row>
    <row r="135" spans="16:17" x14ac:dyDescent="0.25">
      <c r="P135" s="80"/>
      <c r="Q135" s="80"/>
    </row>
    <row r="136" spans="16:17" x14ac:dyDescent="0.25">
      <c r="P136" s="80"/>
      <c r="Q136" s="80"/>
    </row>
    <row r="137" spans="16:17" x14ac:dyDescent="0.25">
      <c r="P137" s="80"/>
      <c r="Q137" s="80"/>
    </row>
    <row r="138" spans="16:17" x14ac:dyDescent="0.25">
      <c r="P138" s="80"/>
      <c r="Q138" s="80"/>
    </row>
    <row r="139" spans="16:17" x14ac:dyDescent="0.25">
      <c r="P139" s="80"/>
      <c r="Q139" s="80"/>
    </row>
    <row r="140" spans="16:17" x14ac:dyDescent="0.25">
      <c r="P140" s="80"/>
      <c r="Q140" s="80"/>
    </row>
    <row r="141" spans="16:17" x14ac:dyDescent="0.25">
      <c r="P141" s="80"/>
      <c r="Q141" s="80"/>
    </row>
    <row r="142" spans="16:17" x14ac:dyDescent="0.25">
      <c r="P142" s="80"/>
      <c r="Q142" s="80"/>
    </row>
    <row r="143" spans="16:17" x14ac:dyDescent="0.25">
      <c r="P143" s="80"/>
      <c r="Q143" s="80"/>
    </row>
    <row r="144" spans="16:17" x14ac:dyDescent="0.25">
      <c r="P144" s="80"/>
      <c r="Q144" s="80"/>
    </row>
    <row r="145" spans="16:17" x14ac:dyDescent="0.25">
      <c r="P145" s="80"/>
      <c r="Q145" s="80"/>
    </row>
    <row r="146" spans="16:17" x14ac:dyDescent="0.25">
      <c r="P146" s="80"/>
      <c r="Q146" s="80"/>
    </row>
    <row r="147" spans="16:17" x14ac:dyDescent="0.25">
      <c r="P147" s="80"/>
      <c r="Q147" s="80"/>
    </row>
    <row r="148" spans="16:17" x14ac:dyDescent="0.25">
      <c r="P148" s="80"/>
      <c r="Q148" s="80"/>
    </row>
    <row r="149" spans="16:17" x14ac:dyDescent="0.25">
      <c r="P149" s="80"/>
      <c r="Q149" s="80"/>
    </row>
    <row r="150" spans="16:17" x14ac:dyDescent="0.25">
      <c r="P150" s="80"/>
      <c r="Q150" s="80"/>
    </row>
    <row r="151" spans="16:17" x14ac:dyDescent="0.25">
      <c r="P151" s="80"/>
      <c r="Q151" s="80"/>
    </row>
    <row r="152" spans="16:17" x14ac:dyDescent="0.25">
      <c r="P152" s="80"/>
      <c r="Q152" s="80"/>
    </row>
    <row r="153" spans="16:17" x14ac:dyDescent="0.25">
      <c r="P153" s="80"/>
      <c r="Q153" s="80"/>
    </row>
    <row r="154" spans="16:17" x14ac:dyDescent="0.25">
      <c r="P154" s="80"/>
      <c r="Q154" s="80"/>
    </row>
    <row r="155" spans="16:17" x14ac:dyDescent="0.25">
      <c r="P155" s="80"/>
      <c r="Q155" s="80"/>
    </row>
    <row r="156" spans="16:17" x14ac:dyDescent="0.25">
      <c r="P156" s="80"/>
      <c r="Q156" s="80"/>
    </row>
    <row r="157" spans="16:17" x14ac:dyDescent="0.25">
      <c r="P157" s="80"/>
      <c r="Q157" s="80"/>
    </row>
    <row r="158" spans="16:17" x14ac:dyDescent="0.25">
      <c r="P158" s="80"/>
      <c r="Q158" s="80"/>
    </row>
    <row r="159" spans="16:17" x14ac:dyDescent="0.25">
      <c r="P159" s="80"/>
      <c r="Q159" s="80"/>
    </row>
    <row r="160" spans="16:17" x14ac:dyDescent="0.25">
      <c r="P160" s="80"/>
      <c r="Q160" s="80"/>
    </row>
    <row r="161" spans="16:17" x14ac:dyDescent="0.25">
      <c r="P161" s="80"/>
      <c r="Q161" s="80"/>
    </row>
    <row r="162" spans="16:17" x14ac:dyDescent="0.25">
      <c r="P162" s="80"/>
      <c r="Q162" s="80"/>
    </row>
    <row r="163" spans="16:17" x14ac:dyDescent="0.25">
      <c r="P163" s="80"/>
      <c r="Q163" s="80"/>
    </row>
    <row r="164" spans="16:17" x14ac:dyDescent="0.25">
      <c r="P164" s="80"/>
      <c r="Q164" s="80"/>
    </row>
    <row r="165" spans="16:17" x14ac:dyDescent="0.25">
      <c r="P165" s="80"/>
      <c r="Q165" s="80"/>
    </row>
    <row r="166" spans="16:17" x14ac:dyDescent="0.25">
      <c r="P166" s="80"/>
      <c r="Q166" s="80"/>
    </row>
    <row r="167" spans="16:17" x14ac:dyDescent="0.25">
      <c r="P167" s="80"/>
      <c r="Q167" s="80"/>
    </row>
    <row r="168" spans="16:17" x14ac:dyDescent="0.25">
      <c r="P168" s="80"/>
      <c r="Q168" s="80"/>
    </row>
    <row r="169" spans="16:17" x14ac:dyDescent="0.25">
      <c r="P169" s="80"/>
      <c r="Q169" s="80"/>
    </row>
    <row r="170" spans="16:17" x14ac:dyDescent="0.25">
      <c r="P170" s="80"/>
      <c r="Q170" s="80"/>
    </row>
    <row r="171" spans="16:17" x14ac:dyDescent="0.25">
      <c r="P171" s="80"/>
      <c r="Q171" s="80"/>
    </row>
    <row r="172" spans="16:17" x14ac:dyDescent="0.25">
      <c r="P172" s="80"/>
      <c r="Q172" s="80"/>
    </row>
    <row r="173" spans="16:17" x14ac:dyDescent="0.25">
      <c r="P173" s="80"/>
      <c r="Q173" s="80"/>
    </row>
    <row r="174" spans="16:17" x14ac:dyDescent="0.25">
      <c r="P174" s="80"/>
      <c r="Q174" s="80"/>
    </row>
    <row r="175" spans="16:17" x14ac:dyDescent="0.25">
      <c r="P175" s="80"/>
      <c r="Q175" s="80"/>
    </row>
    <row r="176" spans="16:17" x14ac:dyDescent="0.25">
      <c r="P176" s="80"/>
      <c r="Q176" s="80"/>
    </row>
    <row r="177" spans="16:17" x14ac:dyDescent="0.25">
      <c r="P177" s="80"/>
      <c r="Q177" s="80"/>
    </row>
    <row r="178" spans="16:17" x14ac:dyDescent="0.25">
      <c r="P178" s="80"/>
      <c r="Q178" s="80"/>
    </row>
    <row r="179" spans="16:17" x14ac:dyDescent="0.25">
      <c r="P179" s="80"/>
      <c r="Q179" s="80"/>
    </row>
    <row r="180" spans="16:17" x14ac:dyDescent="0.25">
      <c r="P180" s="80"/>
      <c r="Q180" s="80"/>
    </row>
    <row r="181" spans="16:17" x14ac:dyDescent="0.25">
      <c r="P181" s="80"/>
      <c r="Q181" s="80"/>
    </row>
    <row r="182" spans="16:17" x14ac:dyDescent="0.25">
      <c r="P182" s="80"/>
      <c r="Q182" s="80"/>
    </row>
    <row r="183" spans="16:17" x14ac:dyDescent="0.25">
      <c r="P183" s="80"/>
      <c r="Q183" s="80"/>
    </row>
    <row r="184" spans="16:17" x14ac:dyDescent="0.25">
      <c r="P184" s="80"/>
      <c r="Q184" s="80"/>
    </row>
    <row r="185" spans="16:17" x14ac:dyDescent="0.25">
      <c r="P185" s="80"/>
      <c r="Q185" s="80"/>
    </row>
    <row r="186" spans="16:17" x14ac:dyDescent="0.25">
      <c r="P186" s="80"/>
      <c r="Q186" s="80"/>
    </row>
    <row r="187" spans="16:17" x14ac:dyDescent="0.25">
      <c r="P187" s="80"/>
      <c r="Q187" s="80"/>
    </row>
    <row r="188" spans="16:17" x14ac:dyDescent="0.25">
      <c r="P188" s="80"/>
      <c r="Q188" s="80"/>
    </row>
    <row r="189" spans="16:17" x14ac:dyDescent="0.25">
      <c r="P189" s="80"/>
      <c r="Q189" s="80"/>
    </row>
    <row r="190" spans="16:17" x14ac:dyDescent="0.25">
      <c r="P190" s="80"/>
      <c r="Q190" s="80"/>
    </row>
    <row r="191" spans="16:17" x14ac:dyDescent="0.25">
      <c r="P191" s="80"/>
      <c r="Q191" s="80"/>
    </row>
    <row r="192" spans="16:17" x14ac:dyDescent="0.25">
      <c r="P192" s="80"/>
      <c r="Q192" s="80"/>
    </row>
    <row r="193" spans="16:17" x14ac:dyDescent="0.25">
      <c r="P193" s="80"/>
      <c r="Q193" s="80"/>
    </row>
    <row r="194" spans="16:17" x14ac:dyDescent="0.25">
      <c r="P194" s="80"/>
      <c r="Q194" s="80"/>
    </row>
    <row r="195" spans="16:17" x14ac:dyDescent="0.25">
      <c r="P195" s="80"/>
      <c r="Q195" s="80"/>
    </row>
    <row r="196" spans="16:17" x14ac:dyDescent="0.25">
      <c r="P196" s="80"/>
      <c r="Q196" s="80"/>
    </row>
    <row r="197" spans="16:17" x14ac:dyDescent="0.25">
      <c r="P197" s="80"/>
      <c r="Q197" s="80"/>
    </row>
    <row r="198" spans="16:17" x14ac:dyDescent="0.25">
      <c r="P198" s="80"/>
      <c r="Q198" s="80"/>
    </row>
    <row r="199" spans="16:17" x14ac:dyDescent="0.25">
      <c r="P199" s="80"/>
      <c r="Q199" s="80"/>
    </row>
    <row r="200" spans="16:17" x14ac:dyDescent="0.25">
      <c r="P200" s="80"/>
      <c r="Q200" s="80"/>
    </row>
    <row r="201" spans="16:17" x14ac:dyDescent="0.25">
      <c r="P201" s="80"/>
      <c r="Q201" s="80"/>
    </row>
    <row r="202" spans="16:17" x14ac:dyDescent="0.25">
      <c r="P202" s="80"/>
      <c r="Q202" s="80"/>
    </row>
    <row r="203" spans="16:17" x14ac:dyDescent="0.25">
      <c r="P203" s="80"/>
      <c r="Q203" s="80"/>
    </row>
    <row r="204" spans="16:17" x14ac:dyDescent="0.25">
      <c r="P204" s="80"/>
      <c r="Q204" s="80"/>
    </row>
    <row r="205" spans="16:17" x14ac:dyDescent="0.25">
      <c r="P205" s="80"/>
      <c r="Q205" s="80"/>
    </row>
    <row r="206" spans="16:17" x14ac:dyDescent="0.25">
      <c r="P206" s="80"/>
      <c r="Q206" s="80"/>
    </row>
    <row r="207" spans="16:17" x14ac:dyDescent="0.25">
      <c r="P207" s="80"/>
      <c r="Q207" s="80"/>
    </row>
    <row r="208" spans="16:17" x14ac:dyDescent="0.25">
      <c r="P208" s="80"/>
      <c r="Q208" s="80"/>
    </row>
    <row r="209" spans="16:17" x14ac:dyDescent="0.25">
      <c r="P209" s="80"/>
      <c r="Q209" s="80"/>
    </row>
    <row r="210" spans="16:17" x14ac:dyDescent="0.25">
      <c r="P210" s="80"/>
      <c r="Q210" s="80"/>
    </row>
    <row r="211" spans="16:17" x14ac:dyDescent="0.25">
      <c r="P211" s="80"/>
      <c r="Q211" s="80"/>
    </row>
    <row r="212" spans="16:17" x14ac:dyDescent="0.25">
      <c r="P212" s="80"/>
      <c r="Q212" s="80"/>
    </row>
    <row r="213" spans="16:17" x14ac:dyDescent="0.25">
      <c r="P213" s="80"/>
      <c r="Q213" s="80"/>
    </row>
    <row r="214" spans="16:17" x14ac:dyDescent="0.25">
      <c r="P214" s="80"/>
      <c r="Q214" s="80"/>
    </row>
    <row r="215" spans="16:17" x14ac:dyDescent="0.25">
      <c r="P215" s="80"/>
      <c r="Q215" s="80"/>
    </row>
    <row r="216" spans="16:17" x14ac:dyDescent="0.25">
      <c r="P216" s="80"/>
      <c r="Q216" s="80"/>
    </row>
    <row r="217" spans="16:17" x14ac:dyDescent="0.25">
      <c r="P217" s="80"/>
      <c r="Q217" s="80"/>
    </row>
    <row r="218" spans="16:17" x14ac:dyDescent="0.25">
      <c r="P218" s="80"/>
      <c r="Q218" s="80"/>
    </row>
    <row r="219" spans="16:17" x14ac:dyDescent="0.25">
      <c r="P219" s="80"/>
      <c r="Q219" s="80"/>
    </row>
    <row r="220" spans="16:17" x14ac:dyDescent="0.25">
      <c r="P220" s="80"/>
      <c r="Q220" s="80"/>
    </row>
    <row r="221" spans="16:17" x14ac:dyDescent="0.25">
      <c r="P221" s="80"/>
      <c r="Q221" s="80"/>
    </row>
    <row r="222" spans="16:17" x14ac:dyDescent="0.25">
      <c r="P222" s="80"/>
      <c r="Q222" s="80"/>
    </row>
    <row r="223" spans="16:17" x14ac:dyDescent="0.25">
      <c r="P223" s="80"/>
      <c r="Q223" s="80"/>
    </row>
    <row r="224" spans="16:17" x14ac:dyDescent="0.25">
      <c r="P224" s="80"/>
      <c r="Q224" s="80"/>
    </row>
    <row r="225" spans="16:17" x14ac:dyDescent="0.25">
      <c r="P225" s="80"/>
      <c r="Q225" s="80"/>
    </row>
    <row r="226" spans="16:17" x14ac:dyDescent="0.25">
      <c r="P226" s="80"/>
      <c r="Q226" s="80"/>
    </row>
    <row r="227" spans="16:17" x14ac:dyDescent="0.25">
      <c r="P227" s="80"/>
      <c r="Q227" s="80"/>
    </row>
    <row r="228" spans="16:17" x14ac:dyDescent="0.25">
      <c r="P228" s="80"/>
      <c r="Q228" s="80"/>
    </row>
    <row r="229" spans="16:17" x14ac:dyDescent="0.25">
      <c r="P229" s="80"/>
      <c r="Q229" s="80"/>
    </row>
    <row r="230" spans="16:17" x14ac:dyDescent="0.25">
      <c r="P230" s="80"/>
      <c r="Q230" s="80"/>
    </row>
    <row r="231" spans="16:17" x14ac:dyDescent="0.25">
      <c r="P231" s="80"/>
      <c r="Q231" s="80"/>
    </row>
    <row r="232" spans="16:17" x14ac:dyDescent="0.25">
      <c r="P232" s="80"/>
      <c r="Q232" s="80"/>
    </row>
    <row r="233" spans="16:17" x14ac:dyDescent="0.25">
      <c r="P233" s="80"/>
      <c r="Q233" s="80"/>
    </row>
    <row r="234" spans="16:17" x14ac:dyDescent="0.25">
      <c r="P234" s="80"/>
      <c r="Q234" s="80"/>
    </row>
    <row r="235" spans="16:17" x14ac:dyDescent="0.25">
      <c r="P235" s="80"/>
      <c r="Q235" s="80"/>
    </row>
    <row r="236" spans="16:17" x14ac:dyDescent="0.25">
      <c r="P236" s="80"/>
      <c r="Q236" s="80"/>
    </row>
    <row r="237" spans="16:17" x14ac:dyDescent="0.25">
      <c r="P237" s="80"/>
      <c r="Q237" s="80"/>
    </row>
    <row r="238" spans="16:17" x14ac:dyDescent="0.25">
      <c r="P238" s="80"/>
      <c r="Q238" s="80"/>
    </row>
    <row r="239" spans="16:17" x14ac:dyDescent="0.25">
      <c r="P239" s="80"/>
      <c r="Q239" s="80"/>
    </row>
    <row r="240" spans="16:17" x14ac:dyDescent="0.25">
      <c r="P240" s="80"/>
      <c r="Q240" s="80"/>
    </row>
    <row r="241" spans="16:17" x14ac:dyDescent="0.25">
      <c r="P241" s="80"/>
      <c r="Q241" s="80"/>
    </row>
    <row r="242" spans="16:17" x14ac:dyDescent="0.25">
      <c r="P242" s="80"/>
      <c r="Q242" s="80"/>
    </row>
    <row r="243" spans="16:17" x14ac:dyDescent="0.25">
      <c r="P243" s="80"/>
      <c r="Q243" s="80"/>
    </row>
    <row r="244" spans="16:17" x14ac:dyDescent="0.25">
      <c r="P244" s="80"/>
      <c r="Q244" s="80"/>
    </row>
    <row r="245" spans="16:17" x14ac:dyDescent="0.25">
      <c r="P245" s="80"/>
      <c r="Q245" s="80"/>
    </row>
    <row r="246" spans="16:17" x14ac:dyDescent="0.25">
      <c r="P246" s="80"/>
      <c r="Q246" s="80"/>
    </row>
    <row r="247" spans="16:17" x14ac:dyDescent="0.25">
      <c r="P247" s="80"/>
      <c r="Q247" s="80"/>
    </row>
    <row r="248" spans="16:17" x14ac:dyDescent="0.25">
      <c r="P248" s="80"/>
      <c r="Q248" s="80"/>
    </row>
    <row r="249" spans="16:17" x14ac:dyDescent="0.25">
      <c r="P249" s="80"/>
      <c r="Q249" s="80"/>
    </row>
    <row r="250" spans="16:17" x14ac:dyDescent="0.25">
      <c r="P250" s="80"/>
      <c r="Q250" s="80"/>
    </row>
    <row r="251" spans="16:17" x14ac:dyDescent="0.25">
      <c r="P251" s="80"/>
      <c r="Q251" s="80"/>
    </row>
    <row r="252" spans="16:17" x14ac:dyDescent="0.25">
      <c r="P252" s="80"/>
      <c r="Q252" s="80"/>
    </row>
    <row r="253" spans="16:17" x14ac:dyDescent="0.25">
      <c r="P253" s="80"/>
      <c r="Q253" s="80"/>
    </row>
    <row r="254" spans="16:17" x14ac:dyDescent="0.25">
      <c r="P254" s="80"/>
      <c r="Q254" s="80"/>
    </row>
    <row r="255" spans="16:17" x14ac:dyDescent="0.25">
      <c r="P255" s="80"/>
      <c r="Q255" s="80"/>
    </row>
    <row r="256" spans="16:17" x14ac:dyDescent="0.25">
      <c r="P256" s="80"/>
      <c r="Q256" s="80"/>
    </row>
    <row r="257" spans="16:17" x14ac:dyDescent="0.25">
      <c r="P257" s="80"/>
      <c r="Q257" s="80"/>
    </row>
    <row r="258" spans="16:17" x14ac:dyDescent="0.25">
      <c r="P258" s="80"/>
      <c r="Q258" s="80"/>
    </row>
    <row r="259" spans="16:17" x14ac:dyDescent="0.25">
      <c r="P259" s="80"/>
      <c r="Q259" s="80"/>
    </row>
    <row r="260" spans="16:17" x14ac:dyDescent="0.25">
      <c r="P260" s="80"/>
      <c r="Q260" s="80"/>
    </row>
    <row r="261" spans="16:17" x14ac:dyDescent="0.25">
      <c r="P261" s="80"/>
      <c r="Q261" s="80"/>
    </row>
    <row r="262" spans="16:17" x14ac:dyDescent="0.25">
      <c r="P262" s="80"/>
      <c r="Q262" s="80"/>
    </row>
    <row r="263" spans="16:17" x14ac:dyDescent="0.25">
      <c r="P263" s="80"/>
      <c r="Q263" s="80"/>
    </row>
    <row r="264" spans="16:17" x14ac:dyDescent="0.25">
      <c r="P264" s="80"/>
      <c r="Q264" s="80"/>
    </row>
    <row r="265" spans="16:17" x14ac:dyDescent="0.25">
      <c r="P265" s="80"/>
      <c r="Q265" s="80"/>
    </row>
    <row r="266" spans="16:17" x14ac:dyDescent="0.25">
      <c r="P266" s="80"/>
      <c r="Q266" s="80"/>
    </row>
    <row r="267" spans="16:17" x14ac:dyDescent="0.25">
      <c r="P267" s="80"/>
      <c r="Q267" s="80"/>
    </row>
    <row r="268" spans="16:17" x14ac:dyDescent="0.25">
      <c r="P268" s="80"/>
      <c r="Q268" s="80"/>
    </row>
    <row r="269" spans="16:17" x14ac:dyDescent="0.25">
      <c r="P269" s="80"/>
      <c r="Q269" s="80"/>
    </row>
    <row r="270" spans="16:17" x14ac:dyDescent="0.25">
      <c r="P270" s="80"/>
      <c r="Q270" s="80"/>
    </row>
    <row r="271" spans="16:17" x14ac:dyDescent="0.25">
      <c r="P271" s="80"/>
      <c r="Q271" s="80"/>
    </row>
    <row r="272" spans="16:17" x14ac:dyDescent="0.25">
      <c r="P272" s="80"/>
      <c r="Q272" s="80"/>
    </row>
    <row r="273" spans="16:17" x14ac:dyDescent="0.25">
      <c r="P273" s="80"/>
      <c r="Q273" s="80"/>
    </row>
    <row r="274" spans="16:17" x14ac:dyDescent="0.25">
      <c r="P274" s="80"/>
      <c r="Q274" s="80"/>
    </row>
    <row r="275" spans="16:17" x14ac:dyDescent="0.25">
      <c r="P275" s="80"/>
      <c r="Q275" s="80"/>
    </row>
    <row r="276" spans="16:17" x14ac:dyDescent="0.25">
      <c r="P276" s="80"/>
      <c r="Q276" s="80"/>
    </row>
    <row r="277" spans="16:17" x14ac:dyDescent="0.25">
      <c r="P277" s="80"/>
      <c r="Q277" s="80"/>
    </row>
    <row r="278" spans="16:17" x14ac:dyDescent="0.25">
      <c r="P278" s="80"/>
      <c r="Q278" s="80"/>
    </row>
    <row r="279" spans="16:17" x14ac:dyDescent="0.25">
      <c r="P279" s="80"/>
      <c r="Q279" s="80"/>
    </row>
    <row r="280" spans="16:17" x14ac:dyDescent="0.25">
      <c r="P280" s="80"/>
      <c r="Q280" s="80"/>
    </row>
    <row r="281" spans="16:17" x14ac:dyDescent="0.25">
      <c r="P281" s="80"/>
      <c r="Q281" s="80"/>
    </row>
    <row r="282" spans="16:17" x14ac:dyDescent="0.25">
      <c r="P282" s="80"/>
      <c r="Q282" s="80"/>
    </row>
    <row r="283" spans="16:17" x14ac:dyDescent="0.25">
      <c r="P283" s="80"/>
      <c r="Q283" s="80"/>
    </row>
    <row r="284" spans="16:17" x14ac:dyDescent="0.25">
      <c r="P284" s="80"/>
      <c r="Q284" s="80"/>
    </row>
    <row r="285" spans="16:17" x14ac:dyDescent="0.25">
      <c r="P285" s="80"/>
      <c r="Q285" s="80"/>
    </row>
    <row r="286" spans="16:17" x14ac:dyDescent="0.25">
      <c r="P286" s="80"/>
      <c r="Q286" s="80"/>
    </row>
    <row r="287" spans="16:17" x14ac:dyDescent="0.25">
      <c r="P287" s="80"/>
      <c r="Q287" s="80"/>
    </row>
    <row r="288" spans="16:17" x14ac:dyDescent="0.25">
      <c r="P288" s="80"/>
      <c r="Q288" s="80"/>
    </row>
    <row r="289" spans="16:17" x14ac:dyDescent="0.25">
      <c r="P289" s="80"/>
      <c r="Q289" s="80"/>
    </row>
    <row r="290" spans="16:17" x14ac:dyDescent="0.25">
      <c r="P290" s="80"/>
      <c r="Q290" s="80"/>
    </row>
    <row r="291" spans="16:17" x14ac:dyDescent="0.25">
      <c r="P291" s="80"/>
      <c r="Q291" s="80"/>
    </row>
    <row r="292" spans="16:17" x14ac:dyDescent="0.25">
      <c r="P292" s="80"/>
      <c r="Q292" s="80"/>
    </row>
    <row r="293" spans="16:17" x14ac:dyDescent="0.25">
      <c r="P293" s="80"/>
      <c r="Q293" s="80"/>
    </row>
    <row r="294" spans="16:17" x14ac:dyDescent="0.25">
      <c r="P294" s="80"/>
      <c r="Q294" s="80"/>
    </row>
    <row r="295" spans="16:17" x14ac:dyDescent="0.25">
      <c r="P295" s="80"/>
      <c r="Q295" s="80"/>
    </row>
    <row r="296" spans="16:17" x14ac:dyDescent="0.25">
      <c r="P296" s="80"/>
      <c r="Q296" s="80"/>
    </row>
    <row r="297" spans="16:17" x14ac:dyDescent="0.25">
      <c r="P297" s="80"/>
      <c r="Q297" s="80"/>
    </row>
    <row r="298" spans="16:17" x14ac:dyDescent="0.25">
      <c r="P298" s="80"/>
      <c r="Q298" s="80"/>
    </row>
    <row r="299" spans="16:17" x14ac:dyDescent="0.25">
      <c r="P299" s="80"/>
      <c r="Q299" s="80"/>
    </row>
    <row r="300" spans="16:17" x14ac:dyDescent="0.25">
      <c r="P300" s="80"/>
      <c r="Q300" s="80"/>
    </row>
    <row r="301" spans="16:17" x14ac:dyDescent="0.25">
      <c r="P301" s="80"/>
      <c r="Q301" s="80"/>
    </row>
    <row r="302" spans="16:17" x14ac:dyDescent="0.25">
      <c r="P302" s="80"/>
      <c r="Q302" s="80"/>
    </row>
    <row r="303" spans="16:17" x14ac:dyDescent="0.25">
      <c r="P303" s="80"/>
      <c r="Q303" s="80"/>
    </row>
    <row r="304" spans="16:17" x14ac:dyDescent="0.25">
      <c r="P304" s="80"/>
      <c r="Q304" s="80"/>
    </row>
    <row r="305" spans="16:17" x14ac:dyDescent="0.25">
      <c r="P305" s="80"/>
      <c r="Q305" s="80"/>
    </row>
    <row r="306" spans="16:17" x14ac:dyDescent="0.25">
      <c r="P306" s="80"/>
      <c r="Q306" s="80"/>
    </row>
    <row r="307" spans="16:17" x14ac:dyDescent="0.25">
      <c r="P307" s="80"/>
      <c r="Q307" s="80"/>
    </row>
    <row r="308" spans="16:17" x14ac:dyDescent="0.25">
      <c r="P308" s="80"/>
      <c r="Q308" s="80"/>
    </row>
    <row r="309" spans="16:17" x14ac:dyDescent="0.25">
      <c r="P309" s="80"/>
      <c r="Q309" s="80"/>
    </row>
    <row r="310" spans="16:17" x14ac:dyDescent="0.25">
      <c r="P310" s="80"/>
      <c r="Q310" s="80"/>
    </row>
    <row r="311" spans="16:17" x14ac:dyDescent="0.25">
      <c r="P311" s="80"/>
      <c r="Q311" s="80"/>
    </row>
    <row r="312" spans="16:17" x14ac:dyDescent="0.25">
      <c r="P312" s="80"/>
      <c r="Q312" s="80"/>
    </row>
    <row r="313" spans="16:17" x14ac:dyDescent="0.25">
      <c r="P313" s="80"/>
      <c r="Q313" s="80"/>
    </row>
    <row r="314" spans="16:17" x14ac:dyDescent="0.25">
      <c r="P314" s="80"/>
      <c r="Q314" s="80"/>
    </row>
    <row r="315" spans="16:17" x14ac:dyDescent="0.25">
      <c r="P315" s="80"/>
      <c r="Q315" s="80"/>
    </row>
    <row r="316" spans="16:17" x14ac:dyDescent="0.25">
      <c r="P316" s="80"/>
      <c r="Q316" s="80"/>
    </row>
    <row r="317" spans="16:17" x14ac:dyDescent="0.25">
      <c r="P317" s="80"/>
      <c r="Q317" s="80"/>
    </row>
    <row r="318" spans="16:17" x14ac:dyDescent="0.25">
      <c r="P318" s="80"/>
      <c r="Q318" s="80"/>
    </row>
    <row r="319" spans="16:17" x14ac:dyDescent="0.25">
      <c r="P319" s="80"/>
      <c r="Q319" s="80"/>
    </row>
    <row r="320" spans="16:17" x14ac:dyDescent="0.25">
      <c r="P320" s="80"/>
      <c r="Q320" s="80"/>
    </row>
    <row r="321" spans="16:17" x14ac:dyDescent="0.25">
      <c r="P321" s="80"/>
      <c r="Q321" s="80"/>
    </row>
    <row r="322" spans="16:17" x14ac:dyDescent="0.25">
      <c r="P322" s="80"/>
      <c r="Q322" s="80"/>
    </row>
    <row r="323" spans="16:17" x14ac:dyDescent="0.25">
      <c r="P323" s="80"/>
      <c r="Q323" s="80"/>
    </row>
    <row r="324" spans="16:17" x14ac:dyDescent="0.25">
      <c r="P324" s="80"/>
      <c r="Q324" s="80"/>
    </row>
    <row r="325" spans="16:17" x14ac:dyDescent="0.25">
      <c r="P325" s="80"/>
      <c r="Q325" s="80"/>
    </row>
    <row r="326" spans="16:17" x14ac:dyDescent="0.25">
      <c r="P326" s="80"/>
      <c r="Q326" s="80"/>
    </row>
    <row r="327" spans="16:17" x14ac:dyDescent="0.25">
      <c r="P327" s="80"/>
      <c r="Q327" s="80"/>
    </row>
    <row r="328" spans="16:17" x14ac:dyDescent="0.25">
      <c r="P328" s="80"/>
      <c r="Q328" s="80"/>
    </row>
    <row r="329" spans="16:17" x14ac:dyDescent="0.25">
      <c r="P329" s="80"/>
      <c r="Q329" s="80"/>
    </row>
    <row r="330" spans="16:17" x14ac:dyDescent="0.25">
      <c r="P330" s="80"/>
      <c r="Q330" s="80"/>
    </row>
    <row r="331" spans="16:17" x14ac:dyDescent="0.25">
      <c r="P331" s="80"/>
      <c r="Q331" s="80"/>
    </row>
    <row r="332" spans="16:17" x14ac:dyDescent="0.25">
      <c r="P332" s="80"/>
      <c r="Q332" s="80"/>
    </row>
    <row r="333" spans="16:17" x14ac:dyDescent="0.25">
      <c r="P333" s="80"/>
      <c r="Q333" s="80"/>
    </row>
    <row r="334" spans="16:17" x14ac:dyDescent="0.25">
      <c r="P334" s="80"/>
      <c r="Q334" s="80"/>
    </row>
    <row r="335" spans="16:17" x14ac:dyDescent="0.25">
      <c r="P335" s="80"/>
      <c r="Q335" s="80"/>
    </row>
    <row r="336" spans="16:17" x14ac:dyDescent="0.25">
      <c r="P336" s="80"/>
      <c r="Q336" s="80"/>
    </row>
    <row r="337" spans="16:17" x14ac:dyDescent="0.25">
      <c r="P337" s="80"/>
      <c r="Q337" s="80"/>
    </row>
    <row r="338" spans="16:17" x14ac:dyDescent="0.25">
      <c r="P338" s="80"/>
      <c r="Q338" s="80"/>
    </row>
    <row r="339" spans="16:17" x14ac:dyDescent="0.25">
      <c r="P339" s="80"/>
      <c r="Q339" s="80"/>
    </row>
    <row r="340" spans="16:17" x14ac:dyDescent="0.25">
      <c r="P340" s="80"/>
      <c r="Q340" s="80"/>
    </row>
    <row r="341" spans="16:17" x14ac:dyDescent="0.25">
      <c r="P341" s="80"/>
      <c r="Q341" s="80"/>
    </row>
    <row r="342" spans="16:17" x14ac:dyDescent="0.25">
      <c r="P342" s="80"/>
      <c r="Q342" s="80"/>
    </row>
    <row r="343" spans="16:17" x14ac:dyDescent="0.25">
      <c r="P343" s="80"/>
      <c r="Q343" s="80"/>
    </row>
    <row r="344" spans="16:17" x14ac:dyDescent="0.25">
      <c r="P344" s="80"/>
      <c r="Q344" s="80"/>
    </row>
    <row r="345" spans="16:17" x14ac:dyDescent="0.25">
      <c r="P345" s="80"/>
      <c r="Q345" s="80"/>
    </row>
    <row r="346" spans="16:17" x14ac:dyDescent="0.25">
      <c r="P346" s="80"/>
      <c r="Q346" s="80"/>
    </row>
    <row r="347" spans="16:17" x14ac:dyDescent="0.25">
      <c r="P347" s="80"/>
      <c r="Q347" s="80"/>
    </row>
    <row r="348" spans="16:17" x14ac:dyDescent="0.25">
      <c r="P348" s="80"/>
      <c r="Q348" s="80"/>
    </row>
    <row r="349" spans="16:17" x14ac:dyDescent="0.25">
      <c r="P349" s="80"/>
      <c r="Q349" s="80"/>
    </row>
    <row r="350" spans="16:17" x14ac:dyDescent="0.25">
      <c r="P350" s="80"/>
      <c r="Q350" s="80"/>
    </row>
    <row r="351" spans="16:17" x14ac:dyDescent="0.25">
      <c r="P351" s="80"/>
      <c r="Q351" s="80"/>
    </row>
    <row r="352" spans="16:17" x14ac:dyDescent="0.25">
      <c r="P352" s="80"/>
      <c r="Q352" s="80"/>
    </row>
    <row r="353" spans="16:17" x14ac:dyDescent="0.25">
      <c r="P353" s="80"/>
      <c r="Q353" s="80"/>
    </row>
    <row r="354" spans="16:17" x14ac:dyDescent="0.25">
      <c r="P354" s="80"/>
      <c r="Q354" s="80"/>
    </row>
    <row r="355" spans="16:17" x14ac:dyDescent="0.25">
      <c r="P355" s="80"/>
      <c r="Q355" s="80"/>
    </row>
    <row r="356" spans="16:17" x14ac:dyDescent="0.25">
      <c r="P356" s="80"/>
      <c r="Q356" s="80"/>
    </row>
    <row r="357" spans="16:17" x14ac:dyDescent="0.25">
      <c r="P357" s="80"/>
      <c r="Q357" s="80"/>
    </row>
    <row r="358" spans="16:17" x14ac:dyDescent="0.25">
      <c r="P358" s="80"/>
      <c r="Q358" s="80"/>
    </row>
    <row r="359" spans="16:17" x14ac:dyDescent="0.25">
      <c r="P359" s="80"/>
      <c r="Q359" s="80"/>
    </row>
    <row r="360" spans="16:17" x14ac:dyDescent="0.25">
      <c r="P360" s="80"/>
      <c r="Q360" s="80"/>
    </row>
    <row r="361" spans="16:17" x14ac:dyDescent="0.25">
      <c r="P361" s="80"/>
      <c r="Q361" s="80"/>
    </row>
    <row r="362" spans="16:17" x14ac:dyDescent="0.25">
      <c r="P362" s="80"/>
      <c r="Q362" s="80"/>
    </row>
    <row r="363" spans="16:17" x14ac:dyDescent="0.25">
      <c r="P363" s="80"/>
      <c r="Q363" s="80"/>
    </row>
    <row r="364" spans="16:17" x14ac:dyDescent="0.25">
      <c r="P364" s="80"/>
      <c r="Q364" s="80"/>
    </row>
    <row r="365" spans="16:17" x14ac:dyDescent="0.25">
      <c r="P365" s="80"/>
      <c r="Q365" s="80"/>
    </row>
    <row r="366" spans="16:17" x14ac:dyDescent="0.25">
      <c r="P366" s="80"/>
      <c r="Q366" s="80"/>
    </row>
    <row r="367" spans="16:17" x14ac:dyDescent="0.25">
      <c r="P367" s="80"/>
      <c r="Q367" s="80"/>
    </row>
    <row r="368" spans="16:17" x14ac:dyDescent="0.25">
      <c r="P368" s="80"/>
      <c r="Q368" s="80"/>
    </row>
    <row r="369" spans="16:17" x14ac:dyDescent="0.25">
      <c r="P369" s="80"/>
      <c r="Q369" s="80"/>
    </row>
    <row r="370" spans="16:17" x14ac:dyDescent="0.25">
      <c r="P370" s="80"/>
      <c r="Q370" s="80"/>
    </row>
    <row r="371" spans="16:17" x14ac:dyDescent="0.25">
      <c r="P371" s="80"/>
      <c r="Q371" s="80"/>
    </row>
    <row r="372" spans="16:17" x14ac:dyDescent="0.25">
      <c r="P372" s="80"/>
      <c r="Q372" s="80"/>
    </row>
    <row r="373" spans="16:17" x14ac:dyDescent="0.25">
      <c r="P373" s="80"/>
      <c r="Q373" s="80"/>
    </row>
    <row r="374" spans="16:17" x14ac:dyDescent="0.25">
      <c r="P374" s="80"/>
      <c r="Q374" s="80"/>
    </row>
    <row r="375" spans="16:17" x14ac:dyDescent="0.25">
      <c r="P375" s="80"/>
      <c r="Q375" s="80"/>
    </row>
    <row r="376" spans="16:17" x14ac:dyDescent="0.25">
      <c r="P376" s="80"/>
      <c r="Q376" s="80"/>
    </row>
    <row r="377" spans="16:17" x14ac:dyDescent="0.25">
      <c r="P377" s="80"/>
      <c r="Q377" s="80"/>
    </row>
    <row r="378" spans="16:17" x14ac:dyDescent="0.25">
      <c r="P378" s="80"/>
      <c r="Q378" s="80"/>
    </row>
    <row r="379" spans="16:17" x14ac:dyDescent="0.25">
      <c r="P379" s="80"/>
      <c r="Q379" s="80"/>
    </row>
    <row r="380" spans="16:17" x14ac:dyDescent="0.25">
      <c r="P380" s="80"/>
      <c r="Q380" s="80"/>
    </row>
    <row r="381" spans="16:17" x14ac:dyDescent="0.25">
      <c r="P381" s="80"/>
      <c r="Q381" s="80"/>
    </row>
    <row r="382" spans="16:17" x14ac:dyDescent="0.25">
      <c r="P382" s="80"/>
      <c r="Q382" s="80"/>
    </row>
    <row r="383" spans="16:17" x14ac:dyDescent="0.25">
      <c r="P383" s="80"/>
      <c r="Q383" s="80"/>
    </row>
    <row r="384" spans="16:17" x14ac:dyDescent="0.25">
      <c r="P384" s="80"/>
      <c r="Q384" s="80"/>
    </row>
    <row r="385" spans="16:17" x14ac:dyDescent="0.25">
      <c r="P385" s="80"/>
      <c r="Q385" s="80"/>
    </row>
    <row r="386" spans="16:17" x14ac:dyDescent="0.25">
      <c r="P386" s="80"/>
      <c r="Q386" s="80"/>
    </row>
    <row r="387" spans="16:17" x14ac:dyDescent="0.25">
      <c r="P387" s="80"/>
      <c r="Q387" s="80"/>
    </row>
    <row r="388" spans="16:17" x14ac:dyDescent="0.25">
      <c r="P388" s="80"/>
      <c r="Q388" s="80"/>
    </row>
    <row r="389" spans="16:17" x14ac:dyDescent="0.25">
      <c r="P389" s="80"/>
      <c r="Q389" s="80"/>
    </row>
    <row r="390" spans="16:17" x14ac:dyDescent="0.25">
      <c r="P390" s="80"/>
      <c r="Q390" s="80"/>
    </row>
    <row r="391" spans="16:17" x14ac:dyDescent="0.25">
      <c r="P391" s="80"/>
      <c r="Q391" s="80"/>
    </row>
    <row r="392" spans="16:17" x14ac:dyDescent="0.25">
      <c r="P392" s="80"/>
      <c r="Q392" s="80"/>
    </row>
    <row r="393" spans="16:17" x14ac:dyDescent="0.25">
      <c r="P393" s="80"/>
      <c r="Q393" s="80"/>
    </row>
    <row r="394" spans="16:17" x14ac:dyDescent="0.25">
      <c r="P394" s="80"/>
      <c r="Q394" s="80"/>
    </row>
    <row r="395" spans="16:17" x14ac:dyDescent="0.25">
      <c r="P395" s="80"/>
      <c r="Q395" s="80"/>
    </row>
    <row r="396" spans="16:17" x14ac:dyDescent="0.25">
      <c r="P396" s="80"/>
      <c r="Q396" s="80"/>
    </row>
    <row r="397" spans="16:17" x14ac:dyDescent="0.25">
      <c r="P397" s="80"/>
      <c r="Q397" s="80"/>
    </row>
    <row r="398" spans="16:17" x14ac:dyDescent="0.25">
      <c r="P398" s="80"/>
      <c r="Q398" s="80"/>
    </row>
    <row r="399" spans="16:17" x14ac:dyDescent="0.25">
      <c r="P399" s="80"/>
      <c r="Q399" s="80"/>
    </row>
    <row r="400" spans="16:17" x14ac:dyDescent="0.25">
      <c r="P400" s="80"/>
      <c r="Q400" s="80"/>
    </row>
    <row r="401" spans="16:17" x14ac:dyDescent="0.25">
      <c r="P401" s="80"/>
      <c r="Q401" s="80"/>
    </row>
    <row r="402" spans="16:17" x14ac:dyDescent="0.25">
      <c r="P402" s="80"/>
      <c r="Q402" s="80"/>
    </row>
    <row r="403" spans="16:17" x14ac:dyDescent="0.25">
      <c r="P403" s="80"/>
      <c r="Q403" s="80"/>
    </row>
    <row r="404" spans="16:17" x14ac:dyDescent="0.25">
      <c r="P404" s="80"/>
      <c r="Q404" s="80"/>
    </row>
    <row r="405" spans="16:17" x14ac:dyDescent="0.25">
      <c r="P405" s="80"/>
      <c r="Q405" s="80"/>
    </row>
    <row r="406" spans="16:17" x14ac:dyDescent="0.25">
      <c r="P406" s="80"/>
      <c r="Q406" s="80"/>
    </row>
    <row r="407" spans="16:17" x14ac:dyDescent="0.25">
      <c r="P407" s="80"/>
      <c r="Q407" s="80"/>
    </row>
    <row r="408" spans="16:17" x14ac:dyDescent="0.25">
      <c r="P408" s="80"/>
      <c r="Q408" s="80"/>
    </row>
    <row r="409" spans="16:17" x14ac:dyDescent="0.25">
      <c r="P409" s="80"/>
      <c r="Q409" s="80"/>
    </row>
    <row r="410" spans="16:17" x14ac:dyDescent="0.25">
      <c r="P410" s="80"/>
      <c r="Q410" s="80"/>
    </row>
    <row r="411" spans="16:17" x14ac:dyDescent="0.25">
      <c r="P411" s="80"/>
      <c r="Q411" s="80"/>
    </row>
    <row r="412" spans="16:17" x14ac:dyDescent="0.25">
      <c r="P412" s="80"/>
      <c r="Q412" s="80"/>
    </row>
    <row r="413" spans="16:17" x14ac:dyDescent="0.25">
      <c r="P413" s="80"/>
      <c r="Q413" s="80"/>
    </row>
    <row r="414" spans="16:17" x14ac:dyDescent="0.25">
      <c r="P414" s="80"/>
      <c r="Q414" s="80"/>
    </row>
    <row r="415" spans="16:17" x14ac:dyDescent="0.25">
      <c r="P415" s="80"/>
      <c r="Q415" s="80"/>
    </row>
    <row r="416" spans="16:17" x14ac:dyDescent="0.25">
      <c r="P416" s="80"/>
      <c r="Q416" s="80"/>
    </row>
    <row r="417" spans="16:17" x14ac:dyDescent="0.25">
      <c r="P417" s="80"/>
      <c r="Q417" s="80"/>
    </row>
    <row r="418" spans="16:17" x14ac:dyDescent="0.25">
      <c r="P418" s="80"/>
      <c r="Q418" s="80"/>
    </row>
    <row r="419" spans="16:17" x14ac:dyDescent="0.25">
      <c r="P419" s="80"/>
      <c r="Q419" s="80"/>
    </row>
    <row r="420" spans="16:17" x14ac:dyDescent="0.25">
      <c r="P420" s="80"/>
      <c r="Q420" s="80"/>
    </row>
    <row r="421" spans="16:17" x14ac:dyDescent="0.25">
      <c r="P421" s="80"/>
      <c r="Q421" s="80"/>
    </row>
    <row r="422" spans="16:17" x14ac:dyDescent="0.25">
      <c r="P422" s="80"/>
      <c r="Q422" s="80"/>
    </row>
    <row r="423" spans="16:17" x14ac:dyDescent="0.25">
      <c r="P423" s="80"/>
      <c r="Q423" s="80"/>
    </row>
    <row r="424" spans="16:17" x14ac:dyDescent="0.25">
      <c r="P424" s="80"/>
      <c r="Q424" s="80"/>
    </row>
    <row r="425" spans="16:17" x14ac:dyDescent="0.25">
      <c r="P425" s="80"/>
      <c r="Q425" s="80"/>
    </row>
    <row r="426" spans="16:17" x14ac:dyDescent="0.25">
      <c r="P426" s="80"/>
      <c r="Q426" s="80"/>
    </row>
    <row r="427" spans="16:17" x14ac:dyDescent="0.25">
      <c r="P427" s="80"/>
      <c r="Q427" s="80"/>
    </row>
    <row r="428" spans="16:17" x14ac:dyDescent="0.25">
      <c r="P428" s="80"/>
      <c r="Q428" s="80"/>
    </row>
    <row r="429" spans="16:17" x14ac:dyDescent="0.25">
      <c r="P429" s="80"/>
      <c r="Q429" s="80"/>
    </row>
    <row r="430" spans="16:17" x14ac:dyDescent="0.25">
      <c r="P430" s="80"/>
      <c r="Q430" s="80"/>
    </row>
    <row r="431" spans="16:17" x14ac:dyDescent="0.25">
      <c r="P431" s="80"/>
      <c r="Q431" s="80"/>
    </row>
    <row r="432" spans="16:17" x14ac:dyDescent="0.25">
      <c r="P432" s="80"/>
      <c r="Q432" s="80"/>
    </row>
    <row r="433" spans="16:17" x14ac:dyDescent="0.25">
      <c r="P433" s="80"/>
      <c r="Q433" s="80"/>
    </row>
    <row r="434" spans="16:17" x14ac:dyDescent="0.25">
      <c r="P434" s="80"/>
      <c r="Q434" s="80"/>
    </row>
    <row r="435" spans="16:17" x14ac:dyDescent="0.25">
      <c r="P435" s="80"/>
      <c r="Q435" s="80"/>
    </row>
    <row r="436" spans="16:17" x14ac:dyDescent="0.25">
      <c r="P436" s="80"/>
      <c r="Q436" s="80"/>
    </row>
    <row r="437" spans="16:17" x14ac:dyDescent="0.25">
      <c r="P437" s="80"/>
      <c r="Q437" s="80"/>
    </row>
    <row r="438" spans="16:17" x14ac:dyDescent="0.25">
      <c r="P438" s="80"/>
      <c r="Q438" s="80"/>
    </row>
    <row r="439" spans="16:17" x14ac:dyDescent="0.25">
      <c r="P439" s="80"/>
      <c r="Q439" s="80"/>
    </row>
    <row r="440" spans="16:17" x14ac:dyDescent="0.25">
      <c r="P440" s="80"/>
      <c r="Q440" s="80"/>
    </row>
    <row r="441" spans="16:17" x14ac:dyDescent="0.25">
      <c r="P441" s="80"/>
      <c r="Q441" s="80"/>
    </row>
    <row r="442" spans="16:17" x14ac:dyDescent="0.25">
      <c r="P442" s="80"/>
      <c r="Q442" s="80"/>
    </row>
    <row r="443" spans="16:17" x14ac:dyDescent="0.25">
      <c r="P443" s="80"/>
      <c r="Q443" s="80"/>
    </row>
    <row r="444" spans="16:17" x14ac:dyDescent="0.25">
      <c r="P444" s="80"/>
      <c r="Q444" s="80"/>
    </row>
    <row r="445" spans="16:17" x14ac:dyDescent="0.25">
      <c r="P445" s="80"/>
      <c r="Q445" s="80"/>
    </row>
    <row r="446" spans="16:17" x14ac:dyDescent="0.25">
      <c r="P446" s="80"/>
      <c r="Q446" s="80"/>
    </row>
    <row r="447" spans="16:17" x14ac:dyDescent="0.25">
      <c r="P447" s="80"/>
      <c r="Q447" s="80"/>
    </row>
    <row r="448" spans="16:17" x14ac:dyDescent="0.25">
      <c r="P448" s="80"/>
      <c r="Q448" s="80"/>
    </row>
    <row r="449" spans="16:17" x14ac:dyDescent="0.25">
      <c r="P449" s="80"/>
      <c r="Q449" s="80"/>
    </row>
    <row r="450" spans="16:17" x14ac:dyDescent="0.25">
      <c r="P450" s="80"/>
      <c r="Q450" s="80"/>
    </row>
    <row r="451" spans="16:17" x14ac:dyDescent="0.25">
      <c r="P451" s="80"/>
      <c r="Q451" s="80"/>
    </row>
    <row r="452" spans="16:17" x14ac:dyDescent="0.25">
      <c r="P452" s="80"/>
      <c r="Q452" s="80"/>
    </row>
    <row r="453" spans="16:17" x14ac:dyDescent="0.25">
      <c r="P453" s="80"/>
      <c r="Q453" s="80"/>
    </row>
    <row r="454" spans="16:17" x14ac:dyDescent="0.25">
      <c r="P454" s="80"/>
      <c r="Q454" s="80"/>
    </row>
    <row r="455" spans="16:17" x14ac:dyDescent="0.25">
      <c r="P455" s="80"/>
      <c r="Q455" s="80"/>
    </row>
    <row r="456" spans="16:17" x14ac:dyDescent="0.25">
      <c r="P456" s="80"/>
      <c r="Q456" s="80"/>
    </row>
    <row r="457" spans="16:17" x14ac:dyDescent="0.25">
      <c r="P457" s="80"/>
      <c r="Q457" s="80"/>
    </row>
    <row r="458" spans="16:17" x14ac:dyDescent="0.25">
      <c r="P458" s="80"/>
      <c r="Q458" s="80"/>
    </row>
    <row r="459" spans="16:17" x14ac:dyDescent="0.25">
      <c r="P459" s="80"/>
      <c r="Q459" s="80"/>
    </row>
    <row r="460" spans="16:17" x14ac:dyDescent="0.25">
      <c r="P460" s="80"/>
      <c r="Q460" s="80"/>
    </row>
    <row r="461" spans="16:17" x14ac:dyDescent="0.25">
      <c r="P461" s="80"/>
      <c r="Q461" s="80"/>
    </row>
    <row r="462" spans="16:17" x14ac:dyDescent="0.25">
      <c r="P462" s="80"/>
      <c r="Q462" s="80"/>
    </row>
    <row r="463" spans="16:17" x14ac:dyDescent="0.25">
      <c r="P463" s="80"/>
      <c r="Q463" s="80"/>
    </row>
    <row r="464" spans="16:17" x14ac:dyDescent="0.25">
      <c r="P464" s="80"/>
      <c r="Q464" s="80"/>
    </row>
    <row r="465" spans="16:17" x14ac:dyDescent="0.25">
      <c r="P465" s="80"/>
      <c r="Q465" s="80"/>
    </row>
    <row r="466" spans="16:17" x14ac:dyDescent="0.25">
      <c r="P466" s="80"/>
      <c r="Q466" s="80"/>
    </row>
    <row r="467" spans="16:17" x14ac:dyDescent="0.25">
      <c r="P467" s="80"/>
      <c r="Q467" s="80"/>
    </row>
    <row r="468" spans="16:17" x14ac:dyDescent="0.25">
      <c r="P468" s="80"/>
      <c r="Q468" s="80"/>
    </row>
    <row r="469" spans="16:17" x14ac:dyDescent="0.25">
      <c r="P469" s="80"/>
      <c r="Q469" s="80"/>
    </row>
    <row r="470" spans="16:17" x14ac:dyDescent="0.25">
      <c r="P470" s="80"/>
      <c r="Q470" s="80"/>
    </row>
    <row r="471" spans="16:17" x14ac:dyDescent="0.25">
      <c r="P471" s="80"/>
      <c r="Q471" s="80"/>
    </row>
    <row r="472" spans="16:17" x14ac:dyDescent="0.25">
      <c r="P472" s="80"/>
      <c r="Q472" s="80"/>
    </row>
    <row r="473" spans="16:17" x14ac:dyDescent="0.25">
      <c r="P473" s="80"/>
      <c r="Q473" s="80"/>
    </row>
    <row r="474" spans="16:17" x14ac:dyDescent="0.25">
      <c r="P474" s="80"/>
      <c r="Q474" s="80"/>
    </row>
    <row r="475" spans="16:17" x14ac:dyDescent="0.25">
      <c r="P475" s="80"/>
      <c r="Q475" s="80"/>
    </row>
    <row r="476" spans="16:17" x14ac:dyDescent="0.25">
      <c r="P476" s="80"/>
      <c r="Q476" s="80"/>
    </row>
    <row r="477" spans="16:17" x14ac:dyDescent="0.25">
      <c r="P477" s="80"/>
      <c r="Q477" s="80"/>
    </row>
    <row r="478" spans="16:17" x14ac:dyDescent="0.25">
      <c r="P478" s="80"/>
      <c r="Q478" s="80"/>
    </row>
    <row r="479" spans="16:17" x14ac:dyDescent="0.25">
      <c r="P479" s="80"/>
      <c r="Q479" s="80"/>
    </row>
    <row r="480" spans="16:17" x14ac:dyDescent="0.25">
      <c r="P480" s="80"/>
      <c r="Q480" s="80"/>
    </row>
    <row r="481" spans="16:17" x14ac:dyDescent="0.25">
      <c r="P481" s="80"/>
      <c r="Q481" s="80"/>
    </row>
    <row r="482" spans="16:17" x14ac:dyDescent="0.25">
      <c r="P482" s="80"/>
      <c r="Q482" s="80"/>
    </row>
    <row r="483" spans="16:17" x14ac:dyDescent="0.25">
      <c r="P483" s="80"/>
      <c r="Q483" s="80"/>
    </row>
    <row r="484" spans="16:17" x14ac:dyDescent="0.25">
      <c r="P484" s="80"/>
      <c r="Q484" s="80"/>
    </row>
    <row r="485" spans="16:17" x14ac:dyDescent="0.25">
      <c r="P485" s="80"/>
      <c r="Q485" s="80"/>
    </row>
    <row r="486" spans="16:17" x14ac:dyDescent="0.25">
      <c r="P486" s="80"/>
      <c r="Q486" s="80"/>
    </row>
    <row r="487" spans="16:17" x14ac:dyDescent="0.25">
      <c r="P487" s="80"/>
      <c r="Q487" s="80"/>
    </row>
    <row r="488" spans="16:17" x14ac:dyDescent="0.25">
      <c r="P488" s="80"/>
      <c r="Q488" s="80"/>
    </row>
    <row r="489" spans="16:17" x14ac:dyDescent="0.25">
      <c r="P489" s="80"/>
      <c r="Q489" s="80"/>
    </row>
    <row r="490" spans="16:17" x14ac:dyDescent="0.25">
      <c r="P490" s="80"/>
      <c r="Q490" s="80"/>
    </row>
    <row r="491" spans="16:17" x14ac:dyDescent="0.25">
      <c r="P491" s="80"/>
      <c r="Q491" s="80"/>
    </row>
    <row r="492" spans="16:17" x14ac:dyDescent="0.25">
      <c r="P492" s="80"/>
      <c r="Q492" s="80"/>
    </row>
    <row r="493" spans="16:17" x14ac:dyDescent="0.25">
      <c r="P493" s="80"/>
      <c r="Q493" s="80"/>
    </row>
    <row r="494" spans="16:17" x14ac:dyDescent="0.25">
      <c r="P494" s="80"/>
      <c r="Q494" s="80"/>
    </row>
    <row r="495" spans="16:17" x14ac:dyDescent="0.25">
      <c r="P495" s="80"/>
      <c r="Q495" s="80"/>
    </row>
    <row r="496" spans="16:17" x14ac:dyDescent="0.25">
      <c r="P496" s="80"/>
      <c r="Q496" s="80"/>
    </row>
    <row r="497" spans="16:17" x14ac:dyDescent="0.25">
      <c r="P497" s="80"/>
      <c r="Q497" s="80"/>
    </row>
    <row r="498" spans="16:17" x14ac:dyDescent="0.25">
      <c r="P498" s="80"/>
      <c r="Q498" s="80"/>
    </row>
    <row r="499" spans="16:17" x14ac:dyDescent="0.25">
      <c r="P499" s="80"/>
      <c r="Q499" s="80"/>
    </row>
    <row r="500" spans="16:17" x14ac:dyDescent="0.25">
      <c r="P500" s="80"/>
      <c r="Q500" s="80"/>
    </row>
    <row r="501" spans="16:17" x14ac:dyDescent="0.25">
      <c r="P501" s="80"/>
      <c r="Q501" s="80"/>
    </row>
    <row r="502" spans="16:17" x14ac:dyDescent="0.25">
      <c r="P502" s="80"/>
      <c r="Q502" s="80"/>
    </row>
    <row r="503" spans="16:17" x14ac:dyDescent="0.25">
      <c r="P503" s="80"/>
      <c r="Q503" s="80"/>
    </row>
    <row r="504" spans="16:17" x14ac:dyDescent="0.25">
      <c r="P504" s="80"/>
      <c r="Q504" s="80"/>
    </row>
    <row r="505" spans="16:17" x14ac:dyDescent="0.25">
      <c r="P505" s="80"/>
      <c r="Q505" s="80"/>
    </row>
    <row r="506" spans="16:17" x14ac:dyDescent="0.25">
      <c r="P506" s="80"/>
      <c r="Q506" s="80"/>
    </row>
    <row r="507" spans="16:17" x14ac:dyDescent="0.25">
      <c r="P507" s="80"/>
      <c r="Q507" s="80"/>
    </row>
    <row r="508" spans="16:17" x14ac:dyDescent="0.25">
      <c r="P508" s="80"/>
      <c r="Q508" s="80"/>
    </row>
    <row r="509" spans="16:17" x14ac:dyDescent="0.25">
      <c r="P509" s="80"/>
      <c r="Q509" s="80"/>
    </row>
    <row r="510" spans="16:17" x14ac:dyDescent="0.25">
      <c r="P510" s="80"/>
      <c r="Q510" s="80"/>
    </row>
    <row r="511" spans="16:17" x14ac:dyDescent="0.25">
      <c r="P511" s="80"/>
      <c r="Q511" s="80"/>
    </row>
    <row r="512" spans="16:17" x14ac:dyDescent="0.25">
      <c r="P512" s="80"/>
      <c r="Q512" s="80"/>
    </row>
    <row r="513" spans="16:17" x14ac:dyDescent="0.25">
      <c r="P513" s="80"/>
      <c r="Q513" s="80"/>
    </row>
    <row r="514" spans="16:17" x14ac:dyDescent="0.25">
      <c r="P514" s="80"/>
      <c r="Q514" s="80"/>
    </row>
    <row r="515" spans="16:17" x14ac:dyDescent="0.25">
      <c r="P515" s="80"/>
      <c r="Q515" s="80"/>
    </row>
    <row r="516" spans="16:17" x14ac:dyDescent="0.25">
      <c r="P516" s="80"/>
      <c r="Q516" s="80"/>
    </row>
    <row r="517" spans="16:17" x14ac:dyDescent="0.25">
      <c r="P517" s="80"/>
      <c r="Q517" s="80"/>
    </row>
    <row r="518" spans="16:17" x14ac:dyDescent="0.25">
      <c r="P518" s="80"/>
      <c r="Q518" s="80"/>
    </row>
    <row r="519" spans="16:17" x14ac:dyDescent="0.25">
      <c r="P519" s="80"/>
      <c r="Q519" s="80"/>
    </row>
    <row r="520" spans="16:17" x14ac:dyDescent="0.25">
      <c r="P520" s="80"/>
      <c r="Q520" s="80"/>
    </row>
    <row r="521" spans="16:17" x14ac:dyDescent="0.25">
      <c r="P521" s="80"/>
      <c r="Q521" s="80"/>
    </row>
    <row r="522" spans="16:17" x14ac:dyDescent="0.25">
      <c r="P522" s="80"/>
      <c r="Q522" s="80"/>
    </row>
    <row r="523" spans="16:17" x14ac:dyDescent="0.25">
      <c r="P523" s="80"/>
      <c r="Q523" s="80"/>
    </row>
    <row r="524" spans="16:17" x14ac:dyDescent="0.25">
      <c r="P524" s="80"/>
      <c r="Q524" s="80"/>
    </row>
    <row r="525" spans="16:17" x14ac:dyDescent="0.25">
      <c r="P525" s="80"/>
      <c r="Q525" s="80"/>
    </row>
    <row r="526" spans="16:17" x14ac:dyDescent="0.25">
      <c r="P526" s="80"/>
      <c r="Q526" s="80"/>
    </row>
    <row r="527" spans="16:17" x14ac:dyDescent="0.25">
      <c r="P527" s="80"/>
      <c r="Q527" s="80"/>
    </row>
    <row r="528" spans="16:17" x14ac:dyDescent="0.25">
      <c r="P528" s="80"/>
      <c r="Q528" s="80"/>
    </row>
    <row r="529" spans="16:17" x14ac:dyDescent="0.25">
      <c r="P529" s="80"/>
      <c r="Q529" s="80"/>
    </row>
    <row r="530" spans="16:17" x14ac:dyDescent="0.25">
      <c r="P530" s="80"/>
      <c r="Q530" s="80"/>
    </row>
    <row r="531" spans="16:17" x14ac:dyDescent="0.25">
      <c r="P531" s="80"/>
      <c r="Q531" s="80"/>
    </row>
    <row r="532" spans="16:17" x14ac:dyDescent="0.25">
      <c r="P532" s="80"/>
      <c r="Q532" s="80"/>
    </row>
    <row r="533" spans="16:17" x14ac:dyDescent="0.25">
      <c r="P533" s="80"/>
      <c r="Q533" s="80"/>
    </row>
    <row r="534" spans="16:17" x14ac:dyDescent="0.25">
      <c r="P534" s="80"/>
      <c r="Q534" s="80"/>
    </row>
    <row r="535" spans="16:17" x14ac:dyDescent="0.25">
      <c r="P535" s="80"/>
      <c r="Q535" s="80"/>
    </row>
    <row r="536" spans="16:17" x14ac:dyDescent="0.25">
      <c r="P536" s="80"/>
      <c r="Q536" s="80"/>
    </row>
    <row r="537" spans="16:17" x14ac:dyDescent="0.25">
      <c r="P537" s="80"/>
      <c r="Q537" s="80"/>
    </row>
    <row r="538" spans="16:17" x14ac:dyDescent="0.25">
      <c r="P538" s="80"/>
      <c r="Q538" s="80"/>
    </row>
    <row r="539" spans="16:17" x14ac:dyDescent="0.25">
      <c r="P539" s="80"/>
      <c r="Q539" s="80"/>
    </row>
    <row r="540" spans="16:17" x14ac:dyDescent="0.25">
      <c r="P540" s="80"/>
      <c r="Q540" s="80"/>
    </row>
    <row r="541" spans="16:17" x14ac:dyDescent="0.25">
      <c r="P541" s="80"/>
      <c r="Q541" s="80"/>
    </row>
    <row r="542" spans="16:17" x14ac:dyDescent="0.25">
      <c r="P542" s="80"/>
      <c r="Q542" s="80"/>
    </row>
    <row r="543" spans="16:17" x14ac:dyDescent="0.25">
      <c r="P543" s="80"/>
      <c r="Q543" s="80"/>
    </row>
    <row r="544" spans="16:17" x14ac:dyDescent="0.25">
      <c r="P544" s="80"/>
      <c r="Q544" s="80"/>
    </row>
    <row r="545" spans="16:17" x14ac:dyDescent="0.25">
      <c r="P545" s="80"/>
      <c r="Q545" s="80"/>
    </row>
    <row r="546" spans="16:17" x14ac:dyDescent="0.25">
      <c r="P546" s="80"/>
      <c r="Q546" s="80"/>
    </row>
    <row r="547" spans="16:17" x14ac:dyDescent="0.25">
      <c r="P547" s="80"/>
      <c r="Q547" s="80"/>
    </row>
    <row r="548" spans="16:17" x14ac:dyDescent="0.25">
      <c r="P548" s="80"/>
      <c r="Q548" s="80"/>
    </row>
    <row r="549" spans="16:17" x14ac:dyDescent="0.25">
      <c r="P549" s="80"/>
      <c r="Q549" s="80"/>
    </row>
    <row r="550" spans="16:17" x14ac:dyDescent="0.25">
      <c r="P550" s="80"/>
      <c r="Q550" s="80"/>
    </row>
    <row r="551" spans="16:17" x14ac:dyDescent="0.25">
      <c r="P551" s="80"/>
      <c r="Q551" s="80"/>
    </row>
    <row r="552" spans="16:17" x14ac:dyDescent="0.25">
      <c r="P552" s="80"/>
      <c r="Q552" s="80"/>
    </row>
    <row r="553" spans="16:17" x14ac:dyDescent="0.25">
      <c r="P553" s="80"/>
      <c r="Q553" s="80"/>
    </row>
    <row r="554" spans="16:17" x14ac:dyDescent="0.25">
      <c r="P554" s="80"/>
      <c r="Q554" s="80"/>
    </row>
    <row r="555" spans="16:17" x14ac:dyDescent="0.25">
      <c r="P555" s="80"/>
      <c r="Q555" s="80"/>
    </row>
    <row r="556" spans="16:17" x14ac:dyDescent="0.25">
      <c r="P556" s="80"/>
      <c r="Q556" s="80"/>
    </row>
    <row r="557" spans="16:17" x14ac:dyDescent="0.25">
      <c r="P557" s="80"/>
      <c r="Q557" s="80"/>
    </row>
    <row r="558" spans="16:17" x14ac:dyDescent="0.25">
      <c r="P558" s="80"/>
      <c r="Q558" s="80"/>
    </row>
    <row r="559" spans="16:17" x14ac:dyDescent="0.25">
      <c r="P559" s="80"/>
      <c r="Q559" s="80"/>
    </row>
    <row r="560" spans="16:17" x14ac:dyDescent="0.25">
      <c r="P560" s="80"/>
      <c r="Q560" s="80"/>
    </row>
    <row r="561" spans="16:17" x14ac:dyDescent="0.25">
      <c r="P561" s="80"/>
      <c r="Q561" s="80"/>
    </row>
    <row r="562" spans="16:17" x14ac:dyDescent="0.25">
      <c r="P562" s="80"/>
      <c r="Q562" s="80"/>
    </row>
    <row r="563" spans="16:17" x14ac:dyDescent="0.25">
      <c r="P563" s="80"/>
      <c r="Q563" s="80"/>
    </row>
    <row r="564" spans="16:17" x14ac:dyDescent="0.25">
      <c r="P564" s="80"/>
      <c r="Q564" s="80"/>
    </row>
    <row r="565" spans="16:17" x14ac:dyDescent="0.25">
      <c r="P565" s="80"/>
      <c r="Q565" s="80"/>
    </row>
    <row r="566" spans="16:17" x14ac:dyDescent="0.25">
      <c r="P566" s="80"/>
      <c r="Q566" s="80"/>
    </row>
    <row r="567" spans="16:17" x14ac:dyDescent="0.25">
      <c r="P567" s="80"/>
      <c r="Q567" s="80"/>
    </row>
    <row r="568" spans="16:17" x14ac:dyDescent="0.25">
      <c r="P568" s="80"/>
      <c r="Q568" s="80"/>
    </row>
    <row r="569" spans="16:17" x14ac:dyDescent="0.25">
      <c r="P569" s="80"/>
      <c r="Q569" s="80"/>
    </row>
    <row r="570" spans="16:17" x14ac:dyDescent="0.25">
      <c r="P570" s="80"/>
      <c r="Q570" s="80"/>
    </row>
    <row r="571" spans="16:17" x14ac:dyDescent="0.25">
      <c r="P571" s="80"/>
      <c r="Q571" s="80"/>
    </row>
    <row r="572" spans="16:17" x14ac:dyDescent="0.25">
      <c r="P572" s="80"/>
      <c r="Q572" s="80"/>
    </row>
    <row r="573" spans="16:17" x14ac:dyDescent="0.25">
      <c r="P573" s="80"/>
      <c r="Q573" s="80"/>
    </row>
    <row r="574" spans="16:17" x14ac:dyDescent="0.25">
      <c r="P574" s="80"/>
      <c r="Q574" s="80"/>
    </row>
    <row r="575" spans="16:17" x14ac:dyDescent="0.25">
      <c r="P575" s="80"/>
      <c r="Q575" s="80"/>
    </row>
    <row r="576" spans="16:17" x14ac:dyDescent="0.25">
      <c r="P576" s="80"/>
      <c r="Q576" s="80"/>
    </row>
    <row r="577" spans="16:17" x14ac:dyDescent="0.25">
      <c r="P577" s="80"/>
      <c r="Q577" s="80"/>
    </row>
    <row r="578" spans="16:17" x14ac:dyDescent="0.25">
      <c r="P578" s="80"/>
      <c r="Q578" s="80"/>
    </row>
    <row r="579" spans="16:17" x14ac:dyDescent="0.25">
      <c r="P579" s="80"/>
      <c r="Q579" s="80"/>
    </row>
    <row r="580" spans="16:17" x14ac:dyDescent="0.25">
      <c r="P580" s="80"/>
      <c r="Q580" s="80"/>
    </row>
    <row r="581" spans="16:17" x14ac:dyDescent="0.25">
      <c r="P581" s="80"/>
      <c r="Q581" s="80"/>
    </row>
    <row r="582" spans="16:17" x14ac:dyDescent="0.25">
      <c r="P582" s="80"/>
      <c r="Q582" s="80"/>
    </row>
    <row r="583" spans="16:17" x14ac:dyDescent="0.25">
      <c r="P583" s="80"/>
      <c r="Q583" s="80"/>
    </row>
    <row r="584" spans="16:17" x14ac:dyDescent="0.25">
      <c r="P584" s="80"/>
      <c r="Q584" s="80"/>
    </row>
    <row r="585" spans="16:17" x14ac:dyDescent="0.25">
      <c r="P585" s="80"/>
      <c r="Q585" s="80"/>
    </row>
    <row r="586" spans="16:17" x14ac:dyDescent="0.25">
      <c r="P586" s="80"/>
      <c r="Q586" s="80"/>
    </row>
    <row r="587" spans="16:17" x14ac:dyDescent="0.25">
      <c r="P587" s="80"/>
      <c r="Q587" s="80"/>
    </row>
    <row r="588" spans="16:17" x14ac:dyDescent="0.25">
      <c r="P588" s="80"/>
      <c r="Q588" s="80"/>
    </row>
    <row r="589" spans="16:17" x14ac:dyDescent="0.25">
      <c r="P589" s="80"/>
      <c r="Q589" s="80"/>
    </row>
    <row r="590" spans="16:17" x14ac:dyDescent="0.25">
      <c r="P590" s="80"/>
      <c r="Q590" s="80"/>
    </row>
    <row r="591" spans="16:17" x14ac:dyDescent="0.25">
      <c r="P591" s="80"/>
      <c r="Q591" s="80"/>
    </row>
    <row r="592" spans="16:17" x14ac:dyDescent="0.25">
      <c r="P592" s="80"/>
      <c r="Q592" s="80"/>
    </row>
    <row r="593" spans="16:17" x14ac:dyDescent="0.25">
      <c r="P593" s="80"/>
      <c r="Q593" s="80"/>
    </row>
    <row r="594" spans="16:17" x14ac:dyDescent="0.25">
      <c r="P594" s="80"/>
      <c r="Q594" s="80"/>
    </row>
    <row r="595" spans="16:17" x14ac:dyDescent="0.25">
      <c r="P595" s="80"/>
      <c r="Q595" s="80"/>
    </row>
    <row r="596" spans="16:17" x14ac:dyDescent="0.25">
      <c r="P596" s="80"/>
      <c r="Q596" s="80"/>
    </row>
    <row r="597" spans="16:17" x14ac:dyDescent="0.25">
      <c r="P597" s="80"/>
      <c r="Q597" s="80"/>
    </row>
    <row r="598" spans="16:17" x14ac:dyDescent="0.25">
      <c r="P598" s="80"/>
      <c r="Q598" s="80"/>
    </row>
    <row r="599" spans="16:17" x14ac:dyDescent="0.25">
      <c r="P599" s="80"/>
      <c r="Q599" s="80"/>
    </row>
    <row r="600" spans="16:17" x14ac:dyDescent="0.25">
      <c r="P600" s="80"/>
      <c r="Q600" s="80"/>
    </row>
    <row r="601" spans="16:17" x14ac:dyDescent="0.25">
      <c r="P601" s="80"/>
      <c r="Q601" s="80"/>
    </row>
    <row r="602" spans="16:17" x14ac:dyDescent="0.25">
      <c r="P602" s="80"/>
      <c r="Q602" s="80"/>
    </row>
    <row r="603" spans="16:17" x14ac:dyDescent="0.25">
      <c r="P603" s="80"/>
      <c r="Q603" s="80"/>
    </row>
    <row r="604" spans="16:17" x14ac:dyDescent="0.25">
      <c r="P604" s="80"/>
      <c r="Q604" s="80"/>
    </row>
    <row r="605" spans="16:17" x14ac:dyDescent="0.25">
      <c r="P605" s="80"/>
      <c r="Q605" s="80"/>
    </row>
    <row r="606" spans="16:17" x14ac:dyDescent="0.25">
      <c r="P606" s="80"/>
      <c r="Q606" s="80"/>
    </row>
    <row r="607" spans="16:17" x14ac:dyDescent="0.25">
      <c r="P607" s="80"/>
      <c r="Q607" s="80"/>
    </row>
    <row r="608" spans="16:17" x14ac:dyDescent="0.25">
      <c r="P608" s="80"/>
      <c r="Q608" s="80"/>
    </row>
    <row r="609" spans="16:17" x14ac:dyDescent="0.25">
      <c r="P609" s="80"/>
      <c r="Q609" s="80"/>
    </row>
    <row r="610" spans="16:17" x14ac:dyDescent="0.25">
      <c r="P610" s="80"/>
      <c r="Q610" s="80"/>
    </row>
    <row r="611" spans="16:17" x14ac:dyDescent="0.25">
      <c r="P611" s="80"/>
      <c r="Q611" s="80"/>
    </row>
    <row r="612" spans="16:17" x14ac:dyDescent="0.25">
      <c r="P612" s="80"/>
      <c r="Q612" s="80"/>
    </row>
    <row r="613" spans="16:17" x14ac:dyDescent="0.25">
      <c r="P613" s="80"/>
      <c r="Q613" s="80"/>
    </row>
    <row r="614" spans="16:17" x14ac:dyDescent="0.25">
      <c r="P614" s="80"/>
      <c r="Q614" s="80"/>
    </row>
    <row r="615" spans="16:17" x14ac:dyDescent="0.25">
      <c r="P615" s="80"/>
      <c r="Q615" s="80"/>
    </row>
    <row r="616" spans="16:17" x14ac:dyDescent="0.25">
      <c r="P616" s="80"/>
      <c r="Q616" s="80"/>
    </row>
    <row r="617" spans="16:17" x14ac:dyDescent="0.25">
      <c r="P617" s="80"/>
      <c r="Q617" s="80"/>
    </row>
    <row r="618" spans="16:17" x14ac:dyDescent="0.25">
      <c r="P618" s="80"/>
      <c r="Q618" s="80"/>
    </row>
    <row r="619" spans="16:17" x14ac:dyDescent="0.25">
      <c r="P619" s="80"/>
      <c r="Q619" s="80"/>
    </row>
    <row r="620" spans="16:17" x14ac:dyDescent="0.25">
      <c r="P620" s="80"/>
      <c r="Q620" s="80"/>
    </row>
    <row r="621" spans="16:17" x14ac:dyDescent="0.25">
      <c r="P621" s="80"/>
      <c r="Q621" s="80"/>
    </row>
    <row r="622" spans="16:17" x14ac:dyDescent="0.25">
      <c r="P622" s="80"/>
      <c r="Q622" s="80"/>
    </row>
    <row r="623" spans="16:17" x14ac:dyDescent="0.25">
      <c r="P623" s="80"/>
      <c r="Q623" s="80"/>
    </row>
    <row r="624" spans="16:17" x14ac:dyDescent="0.25">
      <c r="P624" s="80"/>
      <c r="Q624" s="80"/>
    </row>
    <row r="625" spans="16:17" x14ac:dyDescent="0.25">
      <c r="P625" s="80"/>
      <c r="Q625" s="80"/>
    </row>
    <row r="626" spans="16:17" x14ac:dyDescent="0.25">
      <c r="P626" s="80"/>
      <c r="Q626" s="80"/>
    </row>
    <row r="627" spans="16:17" x14ac:dyDescent="0.25">
      <c r="P627" s="80"/>
      <c r="Q627" s="80"/>
    </row>
    <row r="628" spans="16:17" x14ac:dyDescent="0.25">
      <c r="P628" s="80"/>
      <c r="Q628" s="80"/>
    </row>
    <row r="629" spans="16:17" x14ac:dyDescent="0.25">
      <c r="P629" s="80"/>
      <c r="Q629" s="80"/>
    </row>
    <row r="630" spans="16:17" x14ac:dyDescent="0.25">
      <c r="P630" s="80"/>
      <c r="Q630" s="80"/>
    </row>
    <row r="631" spans="16:17" x14ac:dyDescent="0.25">
      <c r="P631" s="80"/>
      <c r="Q631" s="80"/>
    </row>
    <row r="632" spans="16:17" x14ac:dyDescent="0.25">
      <c r="P632" s="80"/>
      <c r="Q632" s="80"/>
    </row>
    <row r="633" spans="16:17" x14ac:dyDescent="0.25">
      <c r="P633" s="80"/>
      <c r="Q633" s="80"/>
    </row>
    <row r="634" spans="16:17" x14ac:dyDescent="0.25">
      <c r="P634" s="80"/>
      <c r="Q634" s="80"/>
    </row>
    <row r="635" spans="16:17" x14ac:dyDescent="0.25">
      <c r="P635" s="80"/>
      <c r="Q635" s="80"/>
    </row>
    <row r="636" spans="16:17" x14ac:dyDescent="0.25">
      <c r="P636" s="80"/>
      <c r="Q636" s="80"/>
    </row>
    <row r="637" spans="16:17" x14ac:dyDescent="0.25">
      <c r="P637" s="80"/>
      <c r="Q637" s="80"/>
    </row>
    <row r="638" spans="16:17" x14ac:dyDescent="0.25">
      <c r="P638" s="80"/>
      <c r="Q638" s="80"/>
    </row>
    <row r="639" spans="16:17" x14ac:dyDescent="0.25">
      <c r="P639" s="80"/>
      <c r="Q639" s="80"/>
    </row>
    <row r="640" spans="16:17" x14ac:dyDescent="0.25">
      <c r="P640" s="80"/>
      <c r="Q640" s="80"/>
    </row>
    <row r="641" spans="16:17" x14ac:dyDescent="0.25">
      <c r="P641" s="80"/>
      <c r="Q641" s="80"/>
    </row>
    <row r="642" spans="16:17" x14ac:dyDescent="0.25">
      <c r="P642" s="80"/>
      <c r="Q642" s="80"/>
    </row>
    <row r="643" spans="16:17" x14ac:dyDescent="0.25">
      <c r="P643" s="80"/>
      <c r="Q643" s="80"/>
    </row>
    <row r="644" spans="16:17" x14ac:dyDescent="0.25">
      <c r="P644" s="80"/>
      <c r="Q644" s="80"/>
    </row>
    <row r="645" spans="16:17" x14ac:dyDescent="0.25">
      <c r="P645" s="80"/>
      <c r="Q645" s="80"/>
    </row>
    <row r="646" spans="16:17" x14ac:dyDescent="0.25">
      <c r="P646" s="80"/>
      <c r="Q646" s="80"/>
    </row>
    <row r="647" spans="16:17" x14ac:dyDescent="0.25">
      <c r="P647" s="80"/>
      <c r="Q647" s="80"/>
    </row>
    <row r="648" spans="16:17" x14ac:dyDescent="0.25">
      <c r="P648" s="80"/>
      <c r="Q648" s="80"/>
    </row>
    <row r="649" spans="16:17" x14ac:dyDescent="0.25">
      <c r="P649" s="80"/>
      <c r="Q649" s="80"/>
    </row>
    <row r="650" spans="16:17" x14ac:dyDescent="0.25">
      <c r="P650" s="80"/>
      <c r="Q650" s="80"/>
    </row>
    <row r="651" spans="16:17" x14ac:dyDescent="0.25">
      <c r="P651" s="80"/>
      <c r="Q651" s="80"/>
    </row>
    <row r="652" spans="16:17" x14ac:dyDescent="0.25">
      <c r="P652" s="80"/>
      <c r="Q652" s="80"/>
    </row>
    <row r="653" spans="16:17" x14ac:dyDescent="0.25">
      <c r="P653" s="80"/>
      <c r="Q653" s="80"/>
    </row>
    <row r="654" spans="16:17" x14ac:dyDescent="0.25">
      <c r="P654" s="80"/>
      <c r="Q654" s="80"/>
    </row>
    <row r="655" spans="16:17" x14ac:dyDescent="0.25">
      <c r="P655" s="80"/>
      <c r="Q655" s="80"/>
    </row>
    <row r="656" spans="16:17" x14ac:dyDescent="0.25">
      <c r="P656" s="80"/>
      <c r="Q656" s="80"/>
    </row>
    <row r="657" spans="16:17" x14ac:dyDescent="0.25">
      <c r="P657" s="80"/>
      <c r="Q657" s="80"/>
    </row>
    <row r="658" spans="16:17" x14ac:dyDescent="0.25">
      <c r="P658" s="80"/>
      <c r="Q658" s="80"/>
    </row>
    <row r="659" spans="16:17" x14ac:dyDescent="0.25">
      <c r="P659" s="80"/>
      <c r="Q659" s="80"/>
    </row>
    <row r="660" spans="16:17" x14ac:dyDescent="0.25">
      <c r="P660" s="80"/>
      <c r="Q660" s="80"/>
    </row>
    <row r="661" spans="16:17" x14ac:dyDescent="0.25">
      <c r="P661" s="80"/>
      <c r="Q661" s="80"/>
    </row>
    <row r="662" spans="16:17" x14ac:dyDescent="0.25">
      <c r="P662" s="80"/>
      <c r="Q662" s="80"/>
    </row>
    <row r="663" spans="16:17" x14ac:dyDescent="0.25">
      <c r="P663" s="80"/>
      <c r="Q663" s="80"/>
    </row>
    <row r="664" spans="16:17" x14ac:dyDescent="0.25">
      <c r="P664" s="80"/>
      <c r="Q664" s="80"/>
    </row>
    <row r="665" spans="16:17" x14ac:dyDescent="0.25">
      <c r="P665" s="80"/>
      <c r="Q665" s="80"/>
    </row>
    <row r="666" spans="16:17" x14ac:dyDescent="0.25">
      <c r="P666" s="80"/>
      <c r="Q666" s="80"/>
    </row>
    <row r="667" spans="16:17" x14ac:dyDescent="0.25">
      <c r="P667" s="80"/>
      <c r="Q667" s="80"/>
    </row>
    <row r="668" spans="16:17" x14ac:dyDescent="0.25">
      <c r="P668" s="80"/>
      <c r="Q668" s="80"/>
    </row>
    <row r="669" spans="16:17" x14ac:dyDescent="0.25">
      <c r="P669" s="80"/>
      <c r="Q669" s="80"/>
    </row>
    <row r="670" spans="16:17" x14ac:dyDescent="0.25">
      <c r="P670" s="80"/>
      <c r="Q670" s="80"/>
    </row>
    <row r="671" spans="16:17" x14ac:dyDescent="0.25">
      <c r="P671" s="80"/>
      <c r="Q671" s="80"/>
    </row>
    <row r="672" spans="16:17" x14ac:dyDescent="0.25">
      <c r="P672" s="80"/>
      <c r="Q672" s="80"/>
    </row>
    <row r="673" spans="16:17" x14ac:dyDescent="0.25">
      <c r="P673" s="80"/>
      <c r="Q673" s="80"/>
    </row>
    <row r="674" spans="16:17" x14ac:dyDescent="0.25">
      <c r="P674" s="80"/>
      <c r="Q674" s="80"/>
    </row>
    <row r="675" spans="16:17" x14ac:dyDescent="0.25">
      <c r="P675" s="80"/>
      <c r="Q675" s="80"/>
    </row>
    <row r="676" spans="16:17" x14ac:dyDescent="0.25">
      <c r="P676" s="80"/>
      <c r="Q676" s="80"/>
    </row>
    <row r="677" spans="16:17" x14ac:dyDescent="0.25">
      <c r="P677" s="80"/>
      <c r="Q677" s="80"/>
    </row>
    <row r="678" spans="16:17" x14ac:dyDescent="0.25">
      <c r="P678" s="80"/>
      <c r="Q678" s="80"/>
    </row>
    <row r="679" spans="16:17" x14ac:dyDescent="0.25">
      <c r="P679" s="80"/>
      <c r="Q679" s="80"/>
    </row>
    <row r="680" spans="16:17" x14ac:dyDescent="0.25">
      <c r="P680" s="80"/>
      <c r="Q680" s="80"/>
    </row>
    <row r="681" spans="16:17" x14ac:dyDescent="0.25">
      <c r="P681" s="80"/>
      <c r="Q681" s="80"/>
    </row>
    <row r="682" spans="16:17" x14ac:dyDescent="0.25">
      <c r="P682" s="80"/>
      <c r="Q682" s="80"/>
    </row>
    <row r="683" spans="16:17" x14ac:dyDescent="0.25">
      <c r="P683" s="80"/>
      <c r="Q683" s="80"/>
    </row>
    <row r="684" spans="16:17" x14ac:dyDescent="0.25">
      <c r="P684" s="80"/>
      <c r="Q684" s="80"/>
    </row>
    <row r="685" spans="16:17" x14ac:dyDescent="0.25">
      <c r="P685" s="80"/>
      <c r="Q685" s="80"/>
    </row>
    <row r="686" spans="16:17" x14ac:dyDescent="0.25">
      <c r="P686" s="80"/>
      <c r="Q686" s="80"/>
    </row>
    <row r="687" spans="16:17" x14ac:dyDescent="0.25">
      <c r="P687" s="80"/>
      <c r="Q687" s="80"/>
    </row>
    <row r="688" spans="16:17" x14ac:dyDescent="0.25">
      <c r="P688" s="80"/>
      <c r="Q688" s="80"/>
    </row>
    <row r="689" spans="16:17" x14ac:dyDescent="0.25">
      <c r="P689" s="80"/>
      <c r="Q689" s="80"/>
    </row>
    <row r="690" spans="16:17" x14ac:dyDescent="0.25">
      <c r="P690" s="80"/>
      <c r="Q690" s="80"/>
    </row>
    <row r="691" spans="16:17" x14ac:dyDescent="0.25">
      <c r="P691" s="80"/>
      <c r="Q691" s="80"/>
    </row>
    <row r="692" spans="16:17" x14ac:dyDescent="0.25">
      <c r="P692" s="80"/>
      <c r="Q692" s="80"/>
    </row>
    <row r="693" spans="16:17" x14ac:dyDescent="0.25">
      <c r="P693" s="80"/>
      <c r="Q693" s="80"/>
    </row>
    <row r="694" spans="16:17" x14ac:dyDescent="0.25">
      <c r="P694" s="80"/>
      <c r="Q694" s="80"/>
    </row>
    <row r="695" spans="16:17" x14ac:dyDescent="0.25">
      <c r="P695" s="80"/>
      <c r="Q695" s="80"/>
    </row>
    <row r="696" spans="16:17" x14ac:dyDescent="0.25">
      <c r="P696" s="80"/>
      <c r="Q696" s="80"/>
    </row>
    <row r="697" spans="16:17" x14ac:dyDescent="0.25">
      <c r="P697" s="80"/>
      <c r="Q697" s="80"/>
    </row>
    <row r="698" spans="16:17" x14ac:dyDescent="0.25">
      <c r="P698" s="80"/>
      <c r="Q698" s="80"/>
    </row>
    <row r="699" spans="16:17" x14ac:dyDescent="0.25">
      <c r="P699" s="80"/>
      <c r="Q699" s="80"/>
    </row>
    <row r="700" spans="16:17" x14ac:dyDescent="0.25">
      <c r="P700" s="80"/>
      <c r="Q700" s="80"/>
    </row>
    <row r="701" spans="16:17" x14ac:dyDescent="0.25">
      <c r="P701" s="80"/>
      <c r="Q701" s="80"/>
    </row>
    <row r="702" spans="16:17" x14ac:dyDescent="0.25">
      <c r="P702" s="80"/>
      <c r="Q702" s="80"/>
    </row>
    <row r="703" spans="16:17" x14ac:dyDescent="0.25">
      <c r="P703" s="80"/>
      <c r="Q703" s="80"/>
    </row>
    <row r="704" spans="16:17" x14ac:dyDescent="0.25">
      <c r="P704" s="80"/>
      <c r="Q704" s="80"/>
    </row>
    <row r="705" spans="16:17" x14ac:dyDescent="0.25">
      <c r="P705" s="80"/>
      <c r="Q705" s="80"/>
    </row>
    <row r="706" spans="16:17" x14ac:dyDescent="0.25">
      <c r="P706" s="80"/>
      <c r="Q706" s="80"/>
    </row>
    <row r="707" spans="16:17" x14ac:dyDescent="0.25">
      <c r="P707" s="80"/>
      <c r="Q707" s="80"/>
    </row>
    <row r="708" spans="16:17" x14ac:dyDescent="0.25">
      <c r="P708" s="80"/>
      <c r="Q708" s="80"/>
    </row>
    <row r="709" spans="16:17" x14ac:dyDescent="0.25">
      <c r="P709" s="80"/>
      <c r="Q709" s="80"/>
    </row>
    <row r="710" spans="16:17" x14ac:dyDescent="0.25">
      <c r="P710" s="80"/>
      <c r="Q710" s="80"/>
    </row>
    <row r="711" spans="16:17" x14ac:dyDescent="0.25">
      <c r="P711" s="80"/>
      <c r="Q711" s="80"/>
    </row>
    <row r="712" spans="16:17" x14ac:dyDescent="0.25">
      <c r="P712" s="80"/>
      <c r="Q712" s="80"/>
    </row>
    <row r="713" spans="16:17" x14ac:dyDescent="0.25">
      <c r="P713" s="80"/>
      <c r="Q713" s="80"/>
    </row>
    <row r="714" spans="16:17" x14ac:dyDescent="0.25">
      <c r="P714" s="80"/>
      <c r="Q714" s="80"/>
    </row>
    <row r="715" spans="16:17" x14ac:dyDescent="0.25">
      <c r="P715" s="80"/>
      <c r="Q715" s="80"/>
    </row>
    <row r="716" spans="16:17" x14ac:dyDescent="0.25">
      <c r="P716" s="80"/>
      <c r="Q716" s="80"/>
    </row>
    <row r="717" spans="16:17" x14ac:dyDescent="0.25">
      <c r="P717" s="80"/>
      <c r="Q717" s="80"/>
    </row>
    <row r="718" spans="16:17" x14ac:dyDescent="0.25">
      <c r="P718" s="80"/>
      <c r="Q718" s="80"/>
    </row>
    <row r="719" spans="16:17" x14ac:dyDescent="0.25">
      <c r="P719" s="80"/>
      <c r="Q719" s="80"/>
    </row>
    <row r="720" spans="16:17" x14ac:dyDescent="0.25">
      <c r="P720" s="80"/>
      <c r="Q720" s="80"/>
    </row>
    <row r="721" spans="16:17" x14ac:dyDescent="0.25">
      <c r="P721" s="80"/>
      <c r="Q721" s="80"/>
    </row>
    <row r="722" spans="16:17" x14ac:dyDescent="0.25">
      <c r="P722" s="80"/>
      <c r="Q722" s="80"/>
    </row>
    <row r="723" spans="16:17" x14ac:dyDescent="0.25">
      <c r="P723" s="80"/>
      <c r="Q723" s="80"/>
    </row>
    <row r="724" spans="16:17" x14ac:dyDescent="0.25">
      <c r="P724" s="80"/>
      <c r="Q724" s="80"/>
    </row>
    <row r="725" spans="16:17" x14ac:dyDescent="0.25">
      <c r="P725" s="80"/>
      <c r="Q725" s="80"/>
    </row>
    <row r="726" spans="16:17" x14ac:dyDescent="0.25">
      <c r="P726" s="80"/>
      <c r="Q726" s="80"/>
    </row>
    <row r="727" spans="16:17" x14ac:dyDescent="0.25">
      <c r="P727" s="80"/>
      <c r="Q727" s="80"/>
    </row>
    <row r="728" spans="16:17" x14ac:dyDescent="0.25">
      <c r="P728" s="80"/>
      <c r="Q728" s="80"/>
    </row>
    <row r="729" spans="16:17" x14ac:dyDescent="0.25">
      <c r="P729" s="80"/>
      <c r="Q729" s="80"/>
    </row>
    <row r="730" spans="16:17" x14ac:dyDescent="0.25">
      <c r="P730" s="80"/>
      <c r="Q730" s="80"/>
    </row>
    <row r="731" spans="16:17" x14ac:dyDescent="0.25">
      <c r="P731" s="80"/>
      <c r="Q731" s="80"/>
    </row>
    <row r="732" spans="16:17" x14ac:dyDescent="0.25">
      <c r="P732" s="80"/>
      <c r="Q732" s="80"/>
    </row>
    <row r="733" spans="16:17" x14ac:dyDescent="0.25">
      <c r="P733" s="80"/>
      <c r="Q733" s="80"/>
    </row>
    <row r="734" spans="16:17" x14ac:dyDescent="0.25">
      <c r="P734" s="80"/>
      <c r="Q734" s="80"/>
    </row>
    <row r="735" spans="16:17" x14ac:dyDescent="0.25">
      <c r="P735" s="80"/>
      <c r="Q735" s="80"/>
    </row>
    <row r="736" spans="16:17" x14ac:dyDescent="0.25">
      <c r="P736" s="80"/>
      <c r="Q736" s="80"/>
    </row>
    <row r="737" spans="16:17" x14ac:dyDescent="0.25">
      <c r="P737" s="80"/>
      <c r="Q737" s="80"/>
    </row>
    <row r="738" spans="16:17" x14ac:dyDescent="0.25">
      <c r="P738" s="80"/>
      <c r="Q738" s="80"/>
    </row>
    <row r="739" spans="16:17" x14ac:dyDescent="0.25">
      <c r="P739" s="80"/>
      <c r="Q739" s="80"/>
    </row>
    <row r="740" spans="16:17" x14ac:dyDescent="0.25">
      <c r="P740" s="80"/>
      <c r="Q740" s="80"/>
    </row>
    <row r="741" spans="16:17" x14ac:dyDescent="0.25">
      <c r="P741" s="80"/>
      <c r="Q741" s="80"/>
    </row>
    <row r="742" spans="16:17" x14ac:dyDescent="0.25">
      <c r="P742" s="80"/>
      <c r="Q742" s="80"/>
    </row>
    <row r="743" spans="16:17" x14ac:dyDescent="0.25">
      <c r="P743" s="80"/>
      <c r="Q743" s="80"/>
    </row>
    <row r="744" spans="16:17" x14ac:dyDescent="0.25">
      <c r="P744" s="80"/>
      <c r="Q744" s="80"/>
    </row>
    <row r="745" spans="16:17" x14ac:dyDescent="0.25">
      <c r="P745" s="80"/>
      <c r="Q745" s="80"/>
    </row>
    <row r="746" spans="16:17" x14ac:dyDescent="0.25">
      <c r="P746" s="80"/>
      <c r="Q746" s="80"/>
    </row>
    <row r="747" spans="16:17" x14ac:dyDescent="0.25">
      <c r="P747" s="80"/>
      <c r="Q747" s="80"/>
    </row>
    <row r="748" spans="16:17" x14ac:dyDescent="0.25">
      <c r="P748" s="80"/>
      <c r="Q748" s="80"/>
    </row>
    <row r="749" spans="16:17" x14ac:dyDescent="0.25">
      <c r="P749" s="80"/>
      <c r="Q749" s="80"/>
    </row>
    <row r="750" spans="16:17" x14ac:dyDescent="0.25">
      <c r="P750" s="80"/>
      <c r="Q750" s="80"/>
    </row>
    <row r="751" spans="16:17" x14ac:dyDescent="0.25">
      <c r="P751" s="80"/>
      <c r="Q751" s="80"/>
    </row>
    <row r="752" spans="16:17" x14ac:dyDescent="0.25">
      <c r="P752" s="80"/>
      <c r="Q752" s="80"/>
    </row>
    <row r="753" spans="16:17" x14ac:dyDescent="0.25">
      <c r="P753" s="80"/>
      <c r="Q753" s="80"/>
    </row>
    <row r="754" spans="16:17" x14ac:dyDescent="0.25">
      <c r="P754" s="80"/>
      <c r="Q754" s="80"/>
    </row>
    <row r="755" spans="16:17" x14ac:dyDescent="0.25">
      <c r="P755" s="80"/>
      <c r="Q755" s="80"/>
    </row>
    <row r="756" spans="16:17" x14ac:dyDescent="0.25">
      <c r="P756" s="80"/>
      <c r="Q756" s="80"/>
    </row>
    <row r="757" spans="16:17" x14ac:dyDescent="0.25">
      <c r="P757" s="80"/>
      <c r="Q757" s="80"/>
    </row>
    <row r="758" spans="16:17" x14ac:dyDescent="0.25">
      <c r="P758" s="80"/>
      <c r="Q758" s="80"/>
    </row>
    <row r="759" spans="16:17" x14ac:dyDescent="0.25">
      <c r="P759" s="80"/>
      <c r="Q759" s="80"/>
    </row>
    <row r="760" spans="16:17" x14ac:dyDescent="0.25">
      <c r="P760" s="80"/>
      <c r="Q760" s="80"/>
    </row>
    <row r="761" spans="16:17" x14ac:dyDescent="0.25">
      <c r="P761" s="80"/>
      <c r="Q761" s="80"/>
    </row>
    <row r="762" spans="16:17" x14ac:dyDescent="0.25">
      <c r="P762" s="80"/>
      <c r="Q762" s="80"/>
    </row>
    <row r="763" spans="16:17" x14ac:dyDescent="0.25">
      <c r="P763" s="80"/>
      <c r="Q763" s="80"/>
    </row>
    <row r="764" spans="16:17" x14ac:dyDescent="0.25">
      <c r="P764" s="80"/>
      <c r="Q764" s="80"/>
    </row>
    <row r="765" spans="16:17" x14ac:dyDescent="0.25">
      <c r="P765" s="80"/>
      <c r="Q765" s="80"/>
    </row>
    <row r="766" spans="16:17" x14ac:dyDescent="0.25">
      <c r="P766" s="80"/>
      <c r="Q766" s="80"/>
    </row>
    <row r="767" spans="16:17" x14ac:dyDescent="0.25">
      <c r="P767" s="80"/>
      <c r="Q767" s="80"/>
    </row>
    <row r="768" spans="16:17" x14ac:dyDescent="0.25">
      <c r="P768" s="80"/>
      <c r="Q768" s="80"/>
    </row>
    <row r="769" spans="16:17" x14ac:dyDescent="0.25">
      <c r="P769" s="80"/>
      <c r="Q769" s="80"/>
    </row>
    <row r="770" spans="16:17" x14ac:dyDescent="0.25">
      <c r="P770" s="80"/>
      <c r="Q770" s="80"/>
    </row>
    <row r="771" spans="16:17" x14ac:dyDescent="0.25">
      <c r="P771" s="80"/>
      <c r="Q771" s="80"/>
    </row>
    <row r="772" spans="16:17" x14ac:dyDescent="0.25">
      <c r="P772" s="80"/>
      <c r="Q772" s="80"/>
    </row>
    <row r="773" spans="16:17" x14ac:dyDescent="0.25">
      <c r="P773" s="80"/>
      <c r="Q773" s="80"/>
    </row>
    <row r="774" spans="16:17" x14ac:dyDescent="0.25">
      <c r="P774" s="80"/>
      <c r="Q774" s="80"/>
    </row>
    <row r="775" spans="16:17" x14ac:dyDescent="0.25">
      <c r="P775" s="80"/>
      <c r="Q775" s="80"/>
    </row>
    <row r="776" spans="16:17" x14ac:dyDescent="0.25">
      <c r="P776" s="80"/>
      <c r="Q776" s="80"/>
    </row>
    <row r="777" spans="16:17" x14ac:dyDescent="0.25">
      <c r="P777" s="80"/>
      <c r="Q777" s="80"/>
    </row>
    <row r="778" spans="16:17" x14ac:dyDescent="0.25">
      <c r="P778" s="80"/>
      <c r="Q778" s="80"/>
    </row>
    <row r="779" spans="16:17" x14ac:dyDescent="0.25">
      <c r="P779" s="80"/>
      <c r="Q779" s="80"/>
    </row>
    <row r="780" spans="16:17" x14ac:dyDescent="0.25">
      <c r="P780" s="80"/>
      <c r="Q780" s="80"/>
    </row>
    <row r="781" spans="16:17" x14ac:dyDescent="0.25">
      <c r="P781" s="80"/>
      <c r="Q781" s="80"/>
    </row>
    <row r="782" spans="16:17" x14ac:dyDescent="0.25">
      <c r="P782" s="80"/>
      <c r="Q782" s="80"/>
    </row>
    <row r="783" spans="16:17" x14ac:dyDescent="0.25">
      <c r="P783" s="80"/>
      <c r="Q783" s="80"/>
    </row>
    <row r="784" spans="16:17" x14ac:dyDescent="0.25">
      <c r="P784" s="80"/>
      <c r="Q784" s="80"/>
    </row>
    <row r="785" spans="16:17" x14ac:dyDescent="0.25">
      <c r="P785" s="80"/>
      <c r="Q785" s="80"/>
    </row>
    <row r="786" spans="16:17" x14ac:dyDescent="0.25">
      <c r="P786" s="80"/>
      <c r="Q786" s="80"/>
    </row>
    <row r="787" spans="16:17" x14ac:dyDescent="0.25">
      <c r="P787" s="80"/>
      <c r="Q787" s="80"/>
    </row>
    <row r="788" spans="16:17" x14ac:dyDescent="0.25">
      <c r="P788" s="80"/>
      <c r="Q788" s="80"/>
    </row>
    <row r="789" spans="16:17" x14ac:dyDescent="0.25">
      <c r="P789" s="80"/>
      <c r="Q789" s="80"/>
    </row>
    <row r="790" spans="16:17" x14ac:dyDescent="0.25">
      <c r="P790" s="80"/>
      <c r="Q790" s="80"/>
    </row>
    <row r="791" spans="16:17" x14ac:dyDescent="0.25">
      <c r="P791" s="80"/>
      <c r="Q791" s="80"/>
    </row>
    <row r="792" spans="16:17" x14ac:dyDescent="0.25">
      <c r="P792" s="80"/>
      <c r="Q792" s="80"/>
    </row>
    <row r="793" spans="16:17" x14ac:dyDescent="0.25">
      <c r="P793" s="80"/>
      <c r="Q793" s="80"/>
    </row>
    <row r="794" spans="16:17" x14ac:dyDescent="0.25">
      <c r="P794" s="80"/>
      <c r="Q794" s="80"/>
    </row>
    <row r="795" spans="16:17" x14ac:dyDescent="0.25">
      <c r="P795" s="80"/>
      <c r="Q795" s="80"/>
    </row>
    <row r="796" spans="16:17" x14ac:dyDescent="0.25">
      <c r="P796" s="80"/>
      <c r="Q796" s="80"/>
    </row>
    <row r="797" spans="16:17" x14ac:dyDescent="0.25">
      <c r="P797" s="80"/>
      <c r="Q797" s="80"/>
    </row>
    <row r="798" spans="16:17" x14ac:dyDescent="0.25">
      <c r="P798" s="80"/>
      <c r="Q798" s="80"/>
    </row>
    <row r="799" spans="16:17" x14ac:dyDescent="0.25">
      <c r="P799" s="80"/>
      <c r="Q799" s="80"/>
    </row>
    <row r="800" spans="16:17" x14ac:dyDescent="0.25">
      <c r="P800" s="80"/>
      <c r="Q800" s="80"/>
    </row>
    <row r="801" spans="16:17" x14ac:dyDescent="0.25">
      <c r="P801" s="80"/>
      <c r="Q801" s="80"/>
    </row>
    <row r="802" spans="16:17" x14ac:dyDescent="0.25">
      <c r="P802" s="80"/>
      <c r="Q802" s="80"/>
    </row>
    <row r="803" spans="16:17" x14ac:dyDescent="0.25">
      <c r="P803" s="80"/>
      <c r="Q803" s="80"/>
    </row>
    <row r="804" spans="16:17" x14ac:dyDescent="0.25">
      <c r="P804" s="80"/>
      <c r="Q804" s="80"/>
    </row>
    <row r="805" spans="16:17" x14ac:dyDescent="0.25">
      <c r="P805" s="80"/>
      <c r="Q805" s="80"/>
    </row>
    <row r="806" spans="16:17" x14ac:dyDescent="0.25">
      <c r="P806" s="80"/>
      <c r="Q806" s="80"/>
    </row>
    <row r="807" spans="16:17" x14ac:dyDescent="0.25">
      <c r="P807" s="80"/>
      <c r="Q807" s="80"/>
    </row>
    <row r="808" spans="16:17" x14ac:dyDescent="0.25">
      <c r="P808" s="80"/>
      <c r="Q808" s="80"/>
    </row>
    <row r="809" spans="16:17" x14ac:dyDescent="0.25">
      <c r="P809" s="80"/>
      <c r="Q809" s="80"/>
    </row>
    <row r="810" spans="16:17" x14ac:dyDescent="0.25">
      <c r="P810" s="80"/>
      <c r="Q810" s="80"/>
    </row>
    <row r="811" spans="16:17" x14ac:dyDescent="0.25">
      <c r="P811" s="80"/>
      <c r="Q811" s="80"/>
    </row>
    <row r="812" spans="16:17" x14ac:dyDescent="0.25">
      <c r="P812" s="80"/>
      <c r="Q812" s="80"/>
    </row>
    <row r="813" spans="16:17" x14ac:dyDescent="0.25">
      <c r="P813" s="80"/>
      <c r="Q813" s="80"/>
    </row>
    <row r="814" spans="16:17" x14ac:dyDescent="0.25">
      <c r="P814" s="80"/>
      <c r="Q814" s="80"/>
    </row>
    <row r="815" spans="16:17" x14ac:dyDescent="0.25">
      <c r="P815" s="80"/>
      <c r="Q815" s="80"/>
    </row>
    <row r="816" spans="16:17" x14ac:dyDescent="0.25">
      <c r="P816" s="80"/>
      <c r="Q816" s="80"/>
    </row>
    <row r="817" spans="16:17" x14ac:dyDescent="0.25">
      <c r="P817" s="80"/>
      <c r="Q817" s="80"/>
    </row>
    <row r="818" spans="16:17" x14ac:dyDescent="0.25">
      <c r="P818" s="80"/>
      <c r="Q818" s="80"/>
    </row>
    <row r="819" spans="16:17" x14ac:dyDescent="0.25">
      <c r="P819" s="80"/>
      <c r="Q819" s="80"/>
    </row>
    <row r="820" spans="16:17" x14ac:dyDescent="0.25">
      <c r="P820" s="80"/>
      <c r="Q820" s="80"/>
    </row>
    <row r="821" spans="16:17" x14ac:dyDescent="0.25">
      <c r="P821" s="80"/>
      <c r="Q821" s="80"/>
    </row>
    <row r="822" spans="16:17" x14ac:dyDescent="0.25">
      <c r="P822" s="80"/>
      <c r="Q822" s="80"/>
    </row>
    <row r="823" spans="16:17" x14ac:dyDescent="0.25">
      <c r="P823" s="80"/>
      <c r="Q823" s="80"/>
    </row>
    <row r="824" spans="16:17" x14ac:dyDescent="0.25">
      <c r="P824" s="80"/>
      <c r="Q824" s="80"/>
    </row>
    <row r="825" spans="16:17" x14ac:dyDescent="0.25">
      <c r="P825" s="80"/>
      <c r="Q825" s="80"/>
    </row>
    <row r="826" spans="16:17" x14ac:dyDescent="0.25">
      <c r="P826" s="80"/>
      <c r="Q826" s="80"/>
    </row>
    <row r="827" spans="16:17" x14ac:dyDescent="0.25">
      <c r="P827" s="80"/>
      <c r="Q827" s="80"/>
    </row>
    <row r="828" spans="16:17" x14ac:dyDescent="0.25">
      <c r="P828" s="80"/>
      <c r="Q828" s="80"/>
    </row>
    <row r="829" spans="16:17" x14ac:dyDescent="0.25">
      <c r="P829" s="80"/>
      <c r="Q829" s="80"/>
    </row>
    <row r="830" spans="16:17" x14ac:dyDescent="0.25">
      <c r="P830" s="80"/>
      <c r="Q830" s="80"/>
    </row>
    <row r="831" spans="16:17" x14ac:dyDescent="0.25">
      <c r="P831" s="80"/>
      <c r="Q831" s="80"/>
    </row>
    <row r="832" spans="16:17" x14ac:dyDescent="0.25">
      <c r="P832" s="80"/>
      <c r="Q832" s="80"/>
    </row>
    <row r="833" spans="16:17" x14ac:dyDescent="0.25">
      <c r="P833" s="80"/>
      <c r="Q833" s="80"/>
    </row>
    <row r="834" spans="16:17" x14ac:dyDescent="0.25">
      <c r="P834" s="80"/>
      <c r="Q834" s="80"/>
    </row>
    <row r="835" spans="16:17" x14ac:dyDescent="0.25">
      <c r="P835" s="80"/>
      <c r="Q835" s="80"/>
    </row>
    <row r="836" spans="16:17" x14ac:dyDescent="0.25">
      <c r="P836" s="80"/>
      <c r="Q836" s="80"/>
    </row>
    <row r="837" spans="16:17" x14ac:dyDescent="0.25">
      <c r="P837" s="80"/>
      <c r="Q837" s="80"/>
    </row>
    <row r="838" spans="16:17" x14ac:dyDescent="0.25">
      <c r="P838" s="80"/>
      <c r="Q838" s="80"/>
    </row>
    <row r="839" spans="16:17" x14ac:dyDescent="0.25">
      <c r="P839" s="80"/>
      <c r="Q839" s="80"/>
    </row>
    <row r="840" spans="16:17" x14ac:dyDescent="0.25">
      <c r="P840" s="80"/>
      <c r="Q840" s="80"/>
    </row>
    <row r="841" spans="16:17" x14ac:dyDescent="0.25">
      <c r="P841" s="80"/>
      <c r="Q841" s="80"/>
    </row>
    <row r="842" spans="16:17" x14ac:dyDescent="0.25">
      <c r="P842" s="80"/>
      <c r="Q842" s="80"/>
    </row>
    <row r="843" spans="16:17" x14ac:dyDescent="0.25">
      <c r="P843" s="80"/>
      <c r="Q843" s="80"/>
    </row>
    <row r="844" spans="16:17" x14ac:dyDescent="0.25">
      <c r="P844" s="80"/>
      <c r="Q844" s="80"/>
    </row>
    <row r="845" spans="16:17" x14ac:dyDescent="0.25">
      <c r="P845" s="80"/>
      <c r="Q845" s="80"/>
    </row>
    <row r="846" spans="16:17" x14ac:dyDescent="0.25">
      <c r="P846" s="80"/>
      <c r="Q846" s="80"/>
    </row>
    <row r="847" spans="16:17" x14ac:dyDescent="0.25">
      <c r="P847" s="80"/>
      <c r="Q847" s="80"/>
    </row>
    <row r="848" spans="16:17" x14ac:dyDescent="0.25">
      <c r="P848" s="80"/>
      <c r="Q848" s="80"/>
    </row>
    <row r="849" spans="16:17" x14ac:dyDescent="0.25">
      <c r="P849" s="80"/>
      <c r="Q849" s="80"/>
    </row>
    <row r="850" spans="16:17" x14ac:dyDescent="0.25">
      <c r="P850" s="80"/>
      <c r="Q850" s="80"/>
    </row>
    <row r="851" spans="16:17" x14ac:dyDescent="0.25">
      <c r="P851" s="80"/>
      <c r="Q851" s="80"/>
    </row>
    <row r="852" spans="16:17" x14ac:dyDescent="0.25">
      <c r="P852" s="80"/>
      <c r="Q852" s="80"/>
    </row>
    <row r="853" spans="16:17" x14ac:dyDescent="0.25">
      <c r="P853" s="80"/>
      <c r="Q853" s="80"/>
    </row>
    <row r="854" spans="16:17" x14ac:dyDescent="0.25">
      <c r="P854" s="80"/>
      <c r="Q854" s="80"/>
    </row>
    <row r="855" spans="16:17" x14ac:dyDescent="0.25">
      <c r="P855" s="80"/>
      <c r="Q855" s="80"/>
    </row>
    <row r="856" spans="16:17" x14ac:dyDescent="0.25">
      <c r="P856" s="80"/>
      <c r="Q856" s="80"/>
    </row>
    <row r="857" spans="16:17" x14ac:dyDescent="0.25">
      <c r="P857" s="80"/>
      <c r="Q857" s="80"/>
    </row>
    <row r="858" spans="16:17" x14ac:dyDescent="0.25">
      <c r="P858" s="80"/>
      <c r="Q858" s="80"/>
    </row>
    <row r="859" spans="16:17" x14ac:dyDescent="0.25">
      <c r="P859" s="80"/>
      <c r="Q859" s="80"/>
    </row>
    <row r="860" spans="16:17" x14ac:dyDescent="0.25">
      <c r="P860" s="80"/>
      <c r="Q860" s="80"/>
    </row>
    <row r="861" spans="16:17" x14ac:dyDescent="0.25">
      <c r="P861" s="80"/>
      <c r="Q861" s="80"/>
    </row>
    <row r="862" spans="16:17" x14ac:dyDescent="0.25">
      <c r="P862" s="80"/>
      <c r="Q862" s="80"/>
    </row>
    <row r="863" spans="16:17" x14ac:dyDescent="0.25">
      <c r="P863" s="80"/>
      <c r="Q863" s="80"/>
    </row>
    <row r="864" spans="16:17" x14ac:dyDescent="0.25">
      <c r="P864" s="80"/>
      <c r="Q864" s="80"/>
    </row>
    <row r="865" spans="16:17" x14ac:dyDescent="0.25">
      <c r="P865" s="80"/>
      <c r="Q865" s="80"/>
    </row>
    <row r="866" spans="16:17" x14ac:dyDescent="0.25">
      <c r="P866" s="80"/>
      <c r="Q866" s="80"/>
    </row>
    <row r="867" spans="16:17" x14ac:dyDescent="0.25">
      <c r="P867" s="80"/>
      <c r="Q867" s="80"/>
    </row>
    <row r="868" spans="16:17" x14ac:dyDescent="0.25">
      <c r="P868" s="80"/>
      <c r="Q868" s="80"/>
    </row>
    <row r="869" spans="16:17" x14ac:dyDescent="0.25">
      <c r="P869" s="80"/>
      <c r="Q869" s="80"/>
    </row>
    <row r="870" spans="16:17" x14ac:dyDescent="0.25">
      <c r="P870" s="80"/>
      <c r="Q870" s="80"/>
    </row>
    <row r="871" spans="16:17" x14ac:dyDescent="0.25">
      <c r="P871" s="80"/>
      <c r="Q871" s="80"/>
    </row>
    <row r="872" spans="16:17" x14ac:dyDescent="0.25">
      <c r="P872" s="80"/>
      <c r="Q872" s="80"/>
    </row>
    <row r="873" spans="16:17" x14ac:dyDescent="0.25">
      <c r="P873" s="80"/>
      <c r="Q873" s="80"/>
    </row>
    <row r="874" spans="16:17" x14ac:dyDescent="0.25">
      <c r="P874" s="80"/>
      <c r="Q874" s="80"/>
    </row>
    <row r="875" spans="16:17" x14ac:dyDescent="0.25">
      <c r="P875" s="80"/>
      <c r="Q875" s="80"/>
    </row>
    <row r="876" spans="16:17" x14ac:dyDescent="0.25">
      <c r="P876" s="80"/>
      <c r="Q876" s="80"/>
    </row>
    <row r="877" spans="16:17" x14ac:dyDescent="0.25">
      <c r="P877" s="80"/>
      <c r="Q877" s="80"/>
    </row>
    <row r="878" spans="16:17" x14ac:dyDescent="0.25">
      <c r="P878" s="80"/>
      <c r="Q878" s="80"/>
    </row>
    <row r="879" spans="16:17" x14ac:dyDescent="0.25">
      <c r="P879" s="80"/>
      <c r="Q879" s="80"/>
    </row>
    <row r="880" spans="16:17" x14ac:dyDescent="0.25">
      <c r="P880" s="80"/>
      <c r="Q880" s="80"/>
    </row>
    <row r="881" spans="16:17" x14ac:dyDescent="0.25">
      <c r="P881" s="80"/>
      <c r="Q881" s="80"/>
    </row>
    <row r="882" spans="16:17" x14ac:dyDescent="0.25">
      <c r="P882" s="80"/>
      <c r="Q882" s="80"/>
    </row>
    <row r="883" spans="16:17" x14ac:dyDescent="0.25">
      <c r="P883" s="80"/>
      <c r="Q883" s="80"/>
    </row>
    <row r="884" spans="16:17" x14ac:dyDescent="0.25">
      <c r="P884" s="80"/>
      <c r="Q884" s="80"/>
    </row>
    <row r="885" spans="16:17" x14ac:dyDescent="0.25">
      <c r="P885" s="80"/>
      <c r="Q885" s="80"/>
    </row>
    <row r="886" spans="16:17" x14ac:dyDescent="0.25">
      <c r="P886" s="80"/>
      <c r="Q886" s="80"/>
    </row>
    <row r="887" spans="16:17" x14ac:dyDescent="0.25">
      <c r="P887" s="80"/>
      <c r="Q887" s="80"/>
    </row>
    <row r="888" spans="16:17" x14ac:dyDescent="0.25">
      <c r="P888" s="80"/>
      <c r="Q888" s="80"/>
    </row>
    <row r="889" spans="16:17" x14ac:dyDescent="0.25">
      <c r="P889" s="80"/>
      <c r="Q889" s="80"/>
    </row>
    <row r="890" spans="16:17" x14ac:dyDescent="0.25">
      <c r="P890" s="80"/>
      <c r="Q890" s="80"/>
    </row>
    <row r="891" spans="16:17" x14ac:dyDescent="0.25">
      <c r="P891" s="80"/>
      <c r="Q891" s="80"/>
    </row>
    <row r="892" spans="16:17" x14ac:dyDescent="0.25">
      <c r="P892" s="80"/>
      <c r="Q892" s="80"/>
    </row>
    <row r="893" spans="16:17" x14ac:dyDescent="0.25">
      <c r="P893" s="80"/>
      <c r="Q893" s="80"/>
    </row>
    <row r="894" spans="16:17" x14ac:dyDescent="0.25">
      <c r="P894" s="80"/>
      <c r="Q894" s="80"/>
    </row>
    <row r="895" spans="16:17" x14ac:dyDescent="0.25">
      <c r="P895" s="80"/>
      <c r="Q895" s="80"/>
    </row>
    <row r="896" spans="16:17" x14ac:dyDescent="0.25">
      <c r="P896" s="80"/>
      <c r="Q896" s="80"/>
    </row>
    <row r="897" spans="16:17" x14ac:dyDescent="0.25">
      <c r="P897" s="80"/>
      <c r="Q897" s="80"/>
    </row>
    <row r="898" spans="16:17" x14ac:dyDescent="0.25">
      <c r="P898" s="80"/>
      <c r="Q898" s="80"/>
    </row>
    <row r="899" spans="16:17" x14ac:dyDescent="0.25">
      <c r="P899" s="80"/>
      <c r="Q899" s="80"/>
    </row>
    <row r="900" spans="16:17" x14ac:dyDescent="0.25">
      <c r="P900" s="80"/>
      <c r="Q900" s="80"/>
    </row>
    <row r="901" spans="16:17" x14ac:dyDescent="0.25">
      <c r="P901" s="80"/>
      <c r="Q901" s="80"/>
    </row>
    <row r="902" spans="16:17" x14ac:dyDescent="0.25">
      <c r="P902" s="80"/>
      <c r="Q902" s="80"/>
    </row>
    <row r="903" spans="16:17" x14ac:dyDescent="0.25">
      <c r="P903" s="80"/>
      <c r="Q903" s="80"/>
    </row>
    <row r="904" spans="16:17" x14ac:dyDescent="0.25">
      <c r="P904" s="80"/>
      <c r="Q904" s="80"/>
    </row>
    <row r="905" spans="16:17" x14ac:dyDescent="0.25">
      <c r="P905" s="80"/>
      <c r="Q905" s="80"/>
    </row>
    <row r="906" spans="16:17" x14ac:dyDescent="0.25">
      <c r="P906" s="80"/>
      <c r="Q906" s="80"/>
    </row>
    <row r="907" spans="16:17" x14ac:dyDescent="0.25">
      <c r="P907" s="80"/>
      <c r="Q907" s="80"/>
    </row>
    <row r="908" spans="16:17" x14ac:dyDescent="0.25">
      <c r="P908" s="80"/>
      <c r="Q908" s="80"/>
    </row>
    <row r="909" spans="16:17" x14ac:dyDescent="0.25">
      <c r="P909" s="80"/>
      <c r="Q909" s="80"/>
    </row>
    <row r="910" spans="16:17" x14ac:dyDescent="0.25">
      <c r="P910" s="80"/>
      <c r="Q910" s="80"/>
    </row>
    <row r="911" spans="16:17" x14ac:dyDescent="0.25">
      <c r="P911" s="80"/>
      <c r="Q911" s="80"/>
    </row>
    <row r="912" spans="16:17" x14ac:dyDescent="0.25">
      <c r="P912" s="80"/>
      <c r="Q912" s="80"/>
    </row>
    <row r="913" spans="16:17" x14ac:dyDescent="0.25">
      <c r="P913" s="80"/>
      <c r="Q913" s="80"/>
    </row>
    <row r="914" spans="16:17" x14ac:dyDescent="0.25">
      <c r="P914" s="80"/>
      <c r="Q914" s="80"/>
    </row>
    <row r="915" spans="16:17" x14ac:dyDescent="0.25">
      <c r="P915" s="80"/>
      <c r="Q915" s="80"/>
    </row>
    <row r="916" spans="16:17" x14ac:dyDescent="0.25">
      <c r="P916" s="80"/>
      <c r="Q916" s="80"/>
    </row>
    <row r="917" spans="16:17" x14ac:dyDescent="0.25">
      <c r="P917" s="80"/>
      <c r="Q917" s="80"/>
    </row>
    <row r="918" spans="16:17" x14ac:dyDescent="0.25">
      <c r="P918" s="80"/>
      <c r="Q918" s="80"/>
    </row>
    <row r="919" spans="16:17" x14ac:dyDescent="0.25">
      <c r="P919" s="80"/>
      <c r="Q919" s="80"/>
    </row>
    <row r="920" spans="16:17" x14ac:dyDescent="0.25">
      <c r="P920" s="80"/>
      <c r="Q920" s="80"/>
    </row>
    <row r="921" spans="16:17" x14ac:dyDescent="0.25">
      <c r="P921" s="80"/>
      <c r="Q921" s="80"/>
    </row>
    <row r="922" spans="16:17" x14ac:dyDescent="0.25">
      <c r="P922" s="80"/>
      <c r="Q922" s="80"/>
    </row>
    <row r="923" spans="16:17" x14ac:dyDescent="0.25">
      <c r="P923" s="80"/>
      <c r="Q923" s="80"/>
    </row>
    <row r="924" spans="16:17" x14ac:dyDescent="0.25">
      <c r="P924" s="80"/>
      <c r="Q924" s="80"/>
    </row>
    <row r="925" spans="16:17" x14ac:dyDescent="0.25">
      <c r="P925" s="80"/>
      <c r="Q925" s="80"/>
    </row>
    <row r="926" spans="16:17" x14ac:dyDescent="0.25">
      <c r="P926" s="80"/>
      <c r="Q926" s="80"/>
    </row>
    <row r="927" spans="16:17" x14ac:dyDescent="0.25">
      <c r="P927" s="80"/>
      <c r="Q927" s="80"/>
    </row>
    <row r="928" spans="16:17" x14ac:dyDescent="0.25">
      <c r="P928" s="80"/>
      <c r="Q928" s="80"/>
    </row>
    <row r="929" spans="16:17" x14ac:dyDescent="0.25">
      <c r="P929" s="80"/>
      <c r="Q929" s="80"/>
    </row>
    <row r="930" spans="16:17" x14ac:dyDescent="0.25">
      <c r="P930" s="80"/>
      <c r="Q930" s="80"/>
    </row>
    <row r="931" spans="16:17" x14ac:dyDescent="0.25">
      <c r="P931" s="80"/>
      <c r="Q931" s="80"/>
    </row>
    <row r="932" spans="16:17" x14ac:dyDescent="0.25">
      <c r="P932" s="80"/>
      <c r="Q932" s="80"/>
    </row>
    <row r="933" spans="16:17" x14ac:dyDescent="0.25">
      <c r="P933" s="80"/>
      <c r="Q933" s="80"/>
    </row>
    <row r="934" spans="16:17" x14ac:dyDescent="0.25">
      <c r="P934" s="80"/>
      <c r="Q934" s="80"/>
    </row>
    <row r="935" spans="16:17" x14ac:dyDescent="0.25">
      <c r="P935" s="80"/>
      <c r="Q935" s="80"/>
    </row>
    <row r="936" spans="16:17" x14ac:dyDescent="0.25">
      <c r="P936" s="80"/>
      <c r="Q936" s="80"/>
    </row>
    <row r="937" spans="16:17" x14ac:dyDescent="0.25">
      <c r="P937" s="80"/>
      <c r="Q937" s="80"/>
    </row>
    <row r="938" spans="16:17" x14ac:dyDescent="0.25">
      <c r="P938" s="80"/>
      <c r="Q938" s="80"/>
    </row>
    <row r="939" spans="16:17" x14ac:dyDescent="0.25">
      <c r="P939" s="80"/>
      <c r="Q939" s="80"/>
    </row>
    <row r="940" spans="16:17" x14ac:dyDescent="0.25">
      <c r="P940" s="80"/>
      <c r="Q940" s="80"/>
    </row>
    <row r="941" spans="16:17" x14ac:dyDescent="0.25">
      <c r="P941" s="80"/>
      <c r="Q941" s="80"/>
    </row>
    <row r="942" spans="16:17" x14ac:dyDescent="0.25">
      <c r="P942" s="80"/>
      <c r="Q942" s="80"/>
    </row>
    <row r="943" spans="16:17" x14ac:dyDescent="0.25">
      <c r="P943" s="80"/>
      <c r="Q943" s="80"/>
    </row>
    <row r="944" spans="16:17" x14ac:dyDescent="0.25">
      <c r="P944" s="80"/>
      <c r="Q944" s="80"/>
    </row>
    <row r="945" spans="16:17" x14ac:dyDescent="0.25">
      <c r="P945" s="80"/>
      <c r="Q945" s="80"/>
    </row>
    <row r="946" spans="16:17" x14ac:dyDescent="0.25">
      <c r="P946" s="80"/>
      <c r="Q946" s="80"/>
    </row>
    <row r="947" spans="16:17" x14ac:dyDescent="0.25">
      <c r="P947" s="80"/>
      <c r="Q947" s="80"/>
    </row>
    <row r="948" spans="16:17" x14ac:dyDescent="0.25">
      <c r="P948" s="80"/>
      <c r="Q948" s="80"/>
    </row>
    <row r="949" spans="16:17" x14ac:dyDescent="0.25">
      <c r="P949" s="80"/>
      <c r="Q949" s="80"/>
    </row>
    <row r="950" spans="16:17" x14ac:dyDescent="0.25">
      <c r="P950" s="80"/>
      <c r="Q950" s="80"/>
    </row>
    <row r="951" spans="16:17" x14ac:dyDescent="0.25">
      <c r="P951" s="80"/>
      <c r="Q951" s="80"/>
    </row>
    <row r="952" spans="16:17" x14ac:dyDescent="0.25">
      <c r="P952" s="80"/>
      <c r="Q952" s="80"/>
    </row>
    <row r="953" spans="16:17" x14ac:dyDescent="0.25">
      <c r="P953" s="80"/>
      <c r="Q953" s="80"/>
    </row>
    <row r="954" spans="16:17" x14ac:dyDescent="0.25">
      <c r="P954" s="80"/>
      <c r="Q954" s="80"/>
    </row>
    <row r="955" spans="16:17" x14ac:dyDescent="0.25">
      <c r="P955" s="80"/>
      <c r="Q955" s="80"/>
    </row>
    <row r="956" spans="16:17" x14ac:dyDescent="0.25">
      <c r="P956" s="80"/>
      <c r="Q956" s="80"/>
    </row>
    <row r="957" spans="16:17" x14ac:dyDescent="0.25">
      <c r="P957" s="80"/>
      <c r="Q957" s="80"/>
    </row>
    <row r="958" spans="16:17" x14ac:dyDescent="0.25">
      <c r="P958" s="80"/>
      <c r="Q958" s="80"/>
    </row>
    <row r="959" spans="16:17" x14ac:dyDescent="0.25">
      <c r="P959" s="80"/>
      <c r="Q959" s="80"/>
    </row>
    <row r="960" spans="16:17" x14ac:dyDescent="0.25">
      <c r="P960" s="80"/>
      <c r="Q960" s="80"/>
    </row>
    <row r="961" spans="16:17" x14ac:dyDescent="0.25">
      <c r="P961" s="80"/>
      <c r="Q961" s="80"/>
    </row>
    <row r="962" spans="16:17" x14ac:dyDescent="0.25">
      <c r="P962" s="80"/>
      <c r="Q962" s="80"/>
    </row>
    <row r="963" spans="16:17" x14ac:dyDescent="0.25">
      <c r="P963" s="80"/>
      <c r="Q963" s="80"/>
    </row>
    <row r="964" spans="16:17" x14ac:dyDescent="0.25">
      <c r="P964" s="80"/>
      <c r="Q964" s="80"/>
    </row>
    <row r="965" spans="16:17" x14ac:dyDescent="0.25">
      <c r="P965" s="80"/>
      <c r="Q965" s="80"/>
    </row>
    <row r="966" spans="16:17" x14ac:dyDescent="0.25">
      <c r="P966" s="80"/>
      <c r="Q966" s="80"/>
    </row>
    <row r="967" spans="16:17" x14ac:dyDescent="0.25">
      <c r="P967" s="80"/>
      <c r="Q967" s="80"/>
    </row>
    <row r="968" spans="16:17" x14ac:dyDescent="0.25">
      <c r="P968" s="80"/>
      <c r="Q968" s="80"/>
    </row>
    <row r="969" spans="16:17" x14ac:dyDescent="0.25">
      <c r="P969" s="80"/>
      <c r="Q969" s="80"/>
    </row>
    <row r="970" spans="16:17" x14ac:dyDescent="0.25">
      <c r="P970" s="80"/>
      <c r="Q970" s="80"/>
    </row>
    <row r="971" spans="16:17" x14ac:dyDescent="0.25">
      <c r="P971" s="80"/>
      <c r="Q971" s="80"/>
    </row>
    <row r="972" spans="16:17" x14ac:dyDescent="0.25">
      <c r="P972" s="80"/>
      <c r="Q972" s="80"/>
    </row>
    <row r="973" spans="16:17" x14ac:dyDescent="0.25">
      <c r="P973" s="80"/>
      <c r="Q973" s="80"/>
    </row>
    <row r="974" spans="16:17" x14ac:dyDescent="0.25">
      <c r="P974" s="80"/>
      <c r="Q974" s="80"/>
    </row>
    <row r="975" spans="16:17" x14ac:dyDescent="0.25">
      <c r="P975" s="80"/>
      <c r="Q975" s="80"/>
    </row>
    <row r="976" spans="16:17" x14ac:dyDescent="0.25">
      <c r="P976" s="80"/>
      <c r="Q976" s="80"/>
    </row>
    <row r="977" spans="16:17" x14ac:dyDescent="0.25">
      <c r="P977" s="80"/>
      <c r="Q977" s="80"/>
    </row>
    <row r="978" spans="16:17" x14ac:dyDescent="0.25">
      <c r="P978" s="80"/>
      <c r="Q978" s="80"/>
    </row>
    <row r="979" spans="16:17" x14ac:dyDescent="0.25">
      <c r="P979" s="80"/>
      <c r="Q979" s="80"/>
    </row>
    <row r="980" spans="16:17" x14ac:dyDescent="0.25">
      <c r="P980" s="80"/>
      <c r="Q980" s="80"/>
    </row>
    <row r="981" spans="16:17" x14ac:dyDescent="0.25">
      <c r="P981" s="80"/>
      <c r="Q981" s="80"/>
    </row>
    <row r="982" spans="16:17" x14ac:dyDescent="0.25">
      <c r="P982" s="80"/>
      <c r="Q982" s="80"/>
    </row>
    <row r="983" spans="16:17" x14ac:dyDescent="0.25">
      <c r="P983" s="80"/>
      <c r="Q983" s="80"/>
    </row>
    <row r="984" spans="16:17" x14ac:dyDescent="0.25">
      <c r="P984" s="80"/>
      <c r="Q984" s="80"/>
    </row>
    <row r="985" spans="16:17" x14ac:dyDescent="0.25">
      <c r="P985" s="80"/>
      <c r="Q985" s="80"/>
    </row>
    <row r="986" spans="16:17" x14ac:dyDescent="0.25">
      <c r="P986" s="80"/>
      <c r="Q986" s="80"/>
    </row>
    <row r="987" spans="16:17" x14ac:dyDescent="0.25">
      <c r="P987" s="80"/>
      <c r="Q987" s="80"/>
    </row>
    <row r="988" spans="16:17" x14ac:dyDescent="0.25">
      <c r="P988" s="80"/>
      <c r="Q988" s="80"/>
    </row>
    <row r="989" spans="16:17" x14ac:dyDescent="0.25">
      <c r="P989" s="80"/>
      <c r="Q989" s="80"/>
    </row>
    <row r="990" spans="16:17" x14ac:dyDescent="0.25">
      <c r="P990" s="80"/>
      <c r="Q990" s="80"/>
    </row>
    <row r="991" spans="16:17" x14ac:dyDescent="0.25">
      <c r="P991" s="80"/>
      <c r="Q991" s="80"/>
    </row>
    <row r="992" spans="16:17" x14ac:dyDescent="0.25">
      <c r="P992" s="80"/>
      <c r="Q992" s="80"/>
    </row>
    <row r="993" spans="16:17" x14ac:dyDescent="0.25">
      <c r="P993" s="80"/>
      <c r="Q993" s="80"/>
    </row>
    <row r="994" spans="16:17" x14ac:dyDescent="0.25">
      <c r="P994" s="80"/>
      <c r="Q994" s="80"/>
    </row>
    <row r="995" spans="16:17" x14ac:dyDescent="0.25">
      <c r="P995" s="80"/>
      <c r="Q995" s="80"/>
    </row>
    <row r="996" spans="16:17" x14ac:dyDescent="0.25">
      <c r="P996" s="80"/>
      <c r="Q996" s="80"/>
    </row>
    <row r="997" spans="16:17" x14ac:dyDescent="0.25">
      <c r="P997" s="80"/>
      <c r="Q997" s="80"/>
    </row>
    <row r="998" spans="16:17" x14ac:dyDescent="0.25">
      <c r="P998" s="80"/>
      <c r="Q998" s="80"/>
    </row>
    <row r="999" spans="16:17" x14ac:dyDescent="0.25">
      <c r="P999" s="80"/>
      <c r="Q999" s="80"/>
    </row>
    <row r="1000" spans="16:17" x14ac:dyDescent="0.25">
      <c r="P1000" s="80"/>
      <c r="Q1000" s="80"/>
    </row>
    <row r="1001" spans="16:17" x14ac:dyDescent="0.25">
      <c r="P1001" s="80"/>
      <c r="Q1001" s="80"/>
    </row>
    <row r="1002" spans="16:17" x14ac:dyDescent="0.25">
      <c r="P1002" s="80"/>
      <c r="Q1002" s="80"/>
    </row>
    <row r="1003" spans="16:17" x14ac:dyDescent="0.25">
      <c r="P1003" s="80"/>
      <c r="Q1003" s="80"/>
    </row>
    <row r="1004" spans="16:17" x14ac:dyDescent="0.25">
      <c r="P1004" s="80"/>
      <c r="Q1004" s="80"/>
    </row>
    <row r="1005" spans="16:17" x14ac:dyDescent="0.25">
      <c r="P1005" s="80"/>
      <c r="Q1005" s="80"/>
    </row>
    <row r="1006" spans="16:17" x14ac:dyDescent="0.25">
      <c r="P1006" s="80"/>
      <c r="Q1006" s="80"/>
    </row>
    <row r="1007" spans="16:17" x14ac:dyDescent="0.25">
      <c r="P1007" s="80"/>
      <c r="Q1007" s="80"/>
    </row>
    <row r="1008" spans="16:17" x14ac:dyDescent="0.25">
      <c r="P1008" s="80"/>
      <c r="Q1008" s="80"/>
    </row>
    <row r="1009" spans="16:17" x14ac:dyDescent="0.25">
      <c r="P1009" s="80"/>
      <c r="Q1009" s="80"/>
    </row>
    <row r="1010" spans="16:17" x14ac:dyDescent="0.25">
      <c r="P1010" s="80"/>
      <c r="Q1010" s="80"/>
    </row>
    <row r="1011" spans="16:17" x14ac:dyDescent="0.25">
      <c r="P1011" s="80"/>
      <c r="Q1011" s="80"/>
    </row>
    <row r="1012" spans="16:17" x14ac:dyDescent="0.25">
      <c r="P1012" s="80"/>
      <c r="Q1012" s="80"/>
    </row>
    <row r="1013" spans="16:17" x14ac:dyDescent="0.25">
      <c r="P1013" s="80"/>
      <c r="Q1013" s="80"/>
    </row>
    <row r="1014" spans="16:17" x14ac:dyDescent="0.25">
      <c r="P1014" s="80"/>
      <c r="Q1014" s="80"/>
    </row>
    <row r="1015" spans="16:17" x14ac:dyDescent="0.25">
      <c r="P1015" s="80"/>
      <c r="Q1015" s="80"/>
    </row>
    <row r="1016" spans="16:17" x14ac:dyDescent="0.25">
      <c r="P1016" s="80"/>
      <c r="Q1016" s="80"/>
    </row>
    <row r="1017" spans="16:17" x14ac:dyDescent="0.25">
      <c r="P1017" s="80"/>
      <c r="Q1017" s="80"/>
    </row>
    <row r="1018" spans="16:17" x14ac:dyDescent="0.25">
      <c r="P1018" s="80"/>
      <c r="Q1018" s="80"/>
    </row>
    <row r="1019" spans="16:17" x14ac:dyDescent="0.25">
      <c r="P1019" s="80"/>
      <c r="Q1019" s="80"/>
    </row>
    <row r="1020" spans="16:17" x14ac:dyDescent="0.25">
      <c r="P1020" s="80"/>
      <c r="Q1020" s="80"/>
    </row>
    <row r="1021" spans="16:17" x14ac:dyDescent="0.25">
      <c r="P1021" s="80"/>
      <c r="Q1021" s="80"/>
    </row>
    <row r="1022" spans="16:17" x14ac:dyDescent="0.25">
      <c r="P1022" s="80"/>
      <c r="Q1022" s="80"/>
    </row>
    <row r="1023" spans="16:17" x14ac:dyDescent="0.25">
      <c r="P1023" s="80"/>
      <c r="Q1023" s="80"/>
    </row>
    <row r="1024" spans="16:17" x14ac:dyDescent="0.25">
      <c r="P1024" s="80"/>
      <c r="Q1024" s="80"/>
    </row>
    <row r="1025" spans="16:17" x14ac:dyDescent="0.25">
      <c r="P1025" s="80"/>
      <c r="Q1025" s="80"/>
    </row>
    <row r="1026" spans="16:17" x14ac:dyDescent="0.25">
      <c r="P1026" s="80"/>
      <c r="Q1026" s="80"/>
    </row>
    <row r="1027" spans="16:17" x14ac:dyDescent="0.25">
      <c r="P1027" s="80"/>
      <c r="Q1027" s="80"/>
    </row>
    <row r="1028" spans="16:17" x14ac:dyDescent="0.25">
      <c r="P1028" s="80"/>
      <c r="Q1028" s="80"/>
    </row>
    <row r="1029" spans="16:17" x14ac:dyDescent="0.25">
      <c r="P1029" s="80"/>
      <c r="Q1029" s="80"/>
    </row>
    <row r="1030" spans="16:17" x14ac:dyDescent="0.25">
      <c r="P1030" s="80"/>
      <c r="Q1030" s="80"/>
    </row>
    <row r="1031" spans="16:17" x14ac:dyDescent="0.25">
      <c r="P1031" s="80"/>
      <c r="Q1031" s="80"/>
    </row>
    <row r="1032" spans="16:17" x14ac:dyDescent="0.25">
      <c r="P1032" s="80"/>
      <c r="Q1032" s="80"/>
    </row>
    <row r="1033" spans="16:17" x14ac:dyDescent="0.25">
      <c r="P1033" s="80"/>
      <c r="Q1033" s="80"/>
    </row>
    <row r="1034" spans="16:17" x14ac:dyDescent="0.25">
      <c r="P1034" s="80"/>
      <c r="Q1034" s="80"/>
    </row>
    <row r="1035" spans="16:17" x14ac:dyDescent="0.25">
      <c r="P1035" s="80"/>
      <c r="Q1035" s="80"/>
    </row>
    <row r="1036" spans="16:17" x14ac:dyDescent="0.25">
      <c r="P1036" s="80"/>
      <c r="Q1036" s="80"/>
    </row>
    <row r="1037" spans="16:17" x14ac:dyDescent="0.25">
      <c r="P1037" s="80"/>
      <c r="Q1037" s="80"/>
    </row>
    <row r="1038" spans="16:17" x14ac:dyDescent="0.25">
      <c r="P1038" s="80"/>
      <c r="Q1038" s="80"/>
    </row>
    <row r="1039" spans="16:17" x14ac:dyDescent="0.25">
      <c r="P1039" s="80"/>
      <c r="Q1039" s="80"/>
    </row>
    <row r="1040" spans="16:17" x14ac:dyDescent="0.25">
      <c r="P1040" s="80"/>
      <c r="Q1040" s="80"/>
    </row>
    <row r="1041" spans="16:17" x14ac:dyDescent="0.25">
      <c r="P1041" s="80"/>
      <c r="Q1041" s="80"/>
    </row>
    <row r="1042" spans="16:17" x14ac:dyDescent="0.25">
      <c r="P1042" s="80"/>
      <c r="Q1042" s="80"/>
    </row>
    <row r="1043" spans="16:17" x14ac:dyDescent="0.25">
      <c r="P1043" s="80"/>
      <c r="Q1043" s="80"/>
    </row>
    <row r="1044" spans="16:17" x14ac:dyDescent="0.25">
      <c r="P1044" s="80"/>
      <c r="Q1044" s="80"/>
    </row>
    <row r="1045" spans="16:17" x14ac:dyDescent="0.25">
      <c r="P1045" s="80"/>
      <c r="Q1045" s="80"/>
    </row>
    <row r="1046" spans="16:17" x14ac:dyDescent="0.25">
      <c r="P1046" s="80"/>
      <c r="Q1046" s="80"/>
    </row>
    <row r="1047" spans="16:17" x14ac:dyDescent="0.25">
      <c r="P1047" s="80"/>
      <c r="Q1047" s="80"/>
    </row>
    <row r="1048" spans="16:17" x14ac:dyDescent="0.25">
      <c r="P1048" s="80"/>
      <c r="Q1048" s="80"/>
    </row>
    <row r="1049" spans="16:17" x14ac:dyDescent="0.25">
      <c r="P1049" s="80"/>
      <c r="Q1049" s="80"/>
    </row>
    <row r="1050" spans="16:17" x14ac:dyDescent="0.25">
      <c r="P1050" s="80"/>
      <c r="Q1050" s="80"/>
    </row>
    <row r="1051" spans="16:17" x14ac:dyDescent="0.25">
      <c r="P1051" s="80"/>
      <c r="Q1051" s="80"/>
    </row>
    <row r="1052" spans="16:17" x14ac:dyDescent="0.25">
      <c r="P1052" s="80"/>
      <c r="Q1052" s="80"/>
    </row>
    <row r="1053" spans="16:17" x14ac:dyDescent="0.25">
      <c r="P1053" s="80"/>
      <c r="Q1053" s="80"/>
    </row>
    <row r="1054" spans="16:17" x14ac:dyDescent="0.25">
      <c r="P1054" s="80"/>
      <c r="Q1054" s="80"/>
    </row>
    <row r="1055" spans="16:17" x14ac:dyDescent="0.25">
      <c r="P1055" s="80"/>
      <c r="Q1055" s="80"/>
    </row>
    <row r="1056" spans="16:17" x14ac:dyDescent="0.25">
      <c r="P1056" s="80"/>
      <c r="Q1056" s="80"/>
    </row>
    <row r="1057" spans="16:17" x14ac:dyDescent="0.25">
      <c r="P1057" s="80"/>
      <c r="Q1057" s="80"/>
    </row>
    <row r="1058" spans="16:17" x14ac:dyDescent="0.25">
      <c r="P1058" s="80"/>
      <c r="Q1058" s="80"/>
    </row>
    <row r="1059" spans="16:17" x14ac:dyDescent="0.25">
      <c r="P1059" s="80"/>
      <c r="Q1059" s="80"/>
    </row>
    <row r="1060" spans="16:17" x14ac:dyDescent="0.25">
      <c r="P1060" s="80"/>
      <c r="Q1060" s="80"/>
    </row>
    <row r="1061" spans="16:17" x14ac:dyDescent="0.25">
      <c r="P1061" s="80"/>
      <c r="Q1061" s="80"/>
    </row>
    <row r="1062" spans="16:17" x14ac:dyDescent="0.25">
      <c r="P1062" s="80"/>
      <c r="Q1062" s="80"/>
    </row>
    <row r="1063" spans="16:17" x14ac:dyDescent="0.25">
      <c r="P1063" s="80"/>
      <c r="Q1063" s="80"/>
    </row>
    <row r="1064" spans="16:17" x14ac:dyDescent="0.25">
      <c r="P1064" s="80"/>
      <c r="Q1064" s="80"/>
    </row>
    <row r="1065" spans="16:17" x14ac:dyDescent="0.25">
      <c r="P1065" s="80"/>
      <c r="Q1065" s="80"/>
    </row>
    <row r="1066" spans="16:17" x14ac:dyDescent="0.25">
      <c r="P1066" s="80"/>
      <c r="Q1066" s="80"/>
    </row>
    <row r="1067" spans="16:17" x14ac:dyDescent="0.25">
      <c r="P1067" s="80"/>
      <c r="Q1067" s="80"/>
    </row>
    <row r="1068" spans="16:17" x14ac:dyDescent="0.25">
      <c r="P1068" s="80"/>
      <c r="Q1068" s="80"/>
    </row>
    <row r="1069" spans="16:17" x14ac:dyDescent="0.25">
      <c r="P1069" s="80"/>
      <c r="Q1069" s="80"/>
    </row>
    <row r="1070" spans="16:17" x14ac:dyDescent="0.25">
      <c r="P1070" s="80"/>
      <c r="Q1070" s="80"/>
    </row>
    <row r="1071" spans="16:17" x14ac:dyDescent="0.25">
      <c r="P1071" s="80"/>
      <c r="Q1071" s="80"/>
    </row>
    <row r="1072" spans="16:17" x14ac:dyDescent="0.25">
      <c r="P1072" s="80"/>
      <c r="Q1072" s="80"/>
    </row>
    <row r="1073" spans="16:17" x14ac:dyDescent="0.25">
      <c r="P1073" s="80"/>
      <c r="Q1073" s="80"/>
    </row>
    <row r="1074" spans="16:17" x14ac:dyDescent="0.25">
      <c r="P1074" s="80"/>
      <c r="Q1074" s="80"/>
    </row>
    <row r="1075" spans="16:17" x14ac:dyDescent="0.25">
      <c r="P1075" s="80"/>
      <c r="Q1075" s="80"/>
    </row>
    <row r="1076" spans="16:17" x14ac:dyDescent="0.25">
      <c r="P1076" s="80"/>
      <c r="Q1076" s="80"/>
    </row>
    <row r="1077" spans="16:17" x14ac:dyDescent="0.25">
      <c r="P1077" s="80"/>
      <c r="Q1077" s="80"/>
    </row>
    <row r="1078" spans="16:17" x14ac:dyDescent="0.25">
      <c r="P1078" s="80"/>
      <c r="Q1078" s="80"/>
    </row>
    <row r="1079" spans="16:17" x14ac:dyDescent="0.25">
      <c r="P1079" s="80"/>
      <c r="Q1079" s="80"/>
    </row>
    <row r="1080" spans="16:17" x14ac:dyDescent="0.25">
      <c r="P1080" s="80"/>
      <c r="Q1080" s="80"/>
    </row>
    <row r="1081" spans="16:17" x14ac:dyDescent="0.25">
      <c r="P1081" s="80"/>
      <c r="Q1081" s="80"/>
    </row>
    <row r="1082" spans="16:17" x14ac:dyDescent="0.25">
      <c r="P1082" s="80"/>
      <c r="Q1082" s="80"/>
    </row>
    <row r="1083" spans="16:17" x14ac:dyDescent="0.25">
      <c r="P1083" s="80"/>
      <c r="Q1083" s="80"/>
    </row>
    <row r="1084" spans="16:17" x14ac:dyDescent="0.25">
      <c r="P1084" s="80"/>
      <c r="Q1084" s="80"/>
    </row>
    <row r="1085" spans="16:17" x14ac:dyDescent="0.25">
      <c r="P1085" s="80"/>
      <c r="Q1085" s="80"/>
    </row>
    <row r="1086" spans="16:17" x14ac:dyDescent="0.25">
      <c r="P1086" s="80"/>
      <c r="Q1086" s="80"/>
    </row>
    <row r="1087" spans="16:17" x14ac:dyDescent="0.25">
      <c r="P1087" s="80"/>
      <c r="Q1087" s="80"/>
    </row>
    <row r="1088" spans="16:17" x14ac:dyDescent="0.25">
      <c r="P1088" s="80"/>
      <c r="Q1088" s="80"/>
    </row>
    <row r="1089" spans="16:17" x14ac:dyDescent="0.25">
      <c r="P1089" s="80"/>
      <c r="Q1089" s="80"/>
    </row>
    <row r="1090" spans="16:17" x14ac:dyDescent="0.25">
      <c r="P1090" s="80"/>
      <c r="Q1090" s="80"/>
    </row>
    <row r="1091" spans="16:17" x14ac:dyDescent="0.25">
      <c r="P1091" s="80"/>
      <c r="Q1091" s="80"/>
    </row>
    <row r="1092" spans="16:17" x14ac:dyDescent="0.25">
      <c r="P1092" s="80"/>
      <c r="Q1092" s="80"/>
    </row>
    <row r="1093" spans="16:17" x14ac:dyDescent="0.25">
      <c r="P1093" s="80"/>
      <c r="Q1093" s="80"/>
    </row>
    <row r="1094" spans="16:17" x14ac:dyDescent="0.25">
      <c r="P1094" s="80"/>
      <c r="Q1094" s="80"/>
    </row>
    <row r="1095" spans="16:17" x14ac:dyDescent="0.25">
      <c r="P1095" s="80"/>
      <c r="Q1095" s="80"/>
    </row>
    <row r="1096" spans="16:17" x14ac:dyDescent="0.25">
      <c r="P1096" s="80"/>
      <c r="Q1096" s="80"/>
    </row>
    <row r="1097" spans="16:17" x14ac:dyDescent="0.25">
      <c r="P1097" s="80"/>
      <c r="Q1097" s="80"/>
    </row>
    <row r="1098" spans="16:17" x14ac:dyDescent="0.25">
      <c r="P1098" s="80"/>
      <c r="Q1098" s="80"/>
    </row>
    <row r="1099" spans="16:17" x14ac:dyDescent="0.25">
      <c r="P1099" s="80"/>
      <c r="Q1099" s="80"/>
    </row>
    <row r="1100" spans="16:17" x14ac:dyDescent="0.25">
      <c r="P1100" s="80"/>
      <c r="Q1100" s="80"/>
    </row>
    <row r="1101" spans="16:17" x14ac:dyDescent="0.25">
      <c r="P1101" s="80"/>
      <c r="Q1101" s="80"/>
    </row>
    <row r="1102" spans="16:17" x14ac:dyDescent="0.25">
      <c r="P1102" s="80"/>
      <c r="Q1102" s="80"/>
    </row>
    <row r="1103" spans="16:17" x14ac:dyDescent="0.25">
      <c r="P1103" s="80"/>
      <c r="Q1103" s="80"/>
    </row>
    <row r="1104" spans="16:17" x14ac:dyDescent="0.25">
      <c r="P1104" s="80"/>
      <c r="Q1104" s="80"/>
    </row>
    <row r="1105" spans="16:17" x14ac:dyDescent="0.25">
      <c r="P1105" s="80"/>
      <c r="Q1105" s="80"/>
    </row>
    <row r="1106" spans="16:17" x14ac:dyDescent="0.25">
      <c r="P1106" s="80"/>
      <c r="Q1106" s="80"/>
    </row>
    <row r="1107" spans="16:17" x14ac:dyDescent="0.25">
      <c r="P1107" s="80"/>
      <c r="Q1107" s="80"/>
    </row>
    <row r="1108" spans="16:17" x14ac:dyDescent="0.25">
      <c r="P1108" s="80"/>
      <c r="Q1108" s="80"/>
    </row>
    <row r="1109" spans="16:17" x14ac:dyDescent="0.25">
      <c r="P1109" s="80"/>
      <c r="Q1109" s="80"/>
    </row>
    <row r="1110" spans="16:17" x14ac:dyDescent="0.25">
      <c r="P1110" s="80"/>
      <c r="Q1110" s="80"/>
    </row>
    <row r="1111" spans="16:17" x14ac:dyDescent="0.25">
      <c r="P1111" s="80"/>
      <c r="Q1111" s="80"/>
    </row>
    <row r="1112" spans="16:17" x14ac:dyDescent="0.25">
      <c r="P1112" s="80"/>
      <c r="Q1112" s="80"/>
    </row>
    <row r="1113" spans="16:17" x14ac:dyDescent="0.25">
      <c r="P1113" s="80"/>
      <c r="Q1113" s="80"/>
    </row>
    <row r="1114" spans="16:17" x14ac:dyDescent="0.25">
      <c r="P1114" s="80"/>
      <c r="Q1114" s="80"/>
    </row>
    <row r="1115" spans="16:17" x14ac:dyDescent="0.25">
      <c r="P1115" s="80"/>
      <c r="Q1115" s="80"/>
    </row>
    <row r="1116" spans="16:17" x14ac:dyDescent="0.25">
      <c r="P1116" s="80"/>
      <c r="Q1116" s="80"/>
    </row>
    <row r="1117" spans="16:17" x14ac:dyDescent="0.25">
      <c r="P1117" s="80"/>
      <c r="Q1117" s="80"/>
    </row>
    <row r="1118" spans="16:17" x14ac:dyDescent="0.25">
      <c r="P1118" s="80"/>
      <c r="Q1118" s="80"/>
    </row>
    <row r="1119" spans="16:17" x14ac:dyDescent="0.25">
      <c r="P1119" s="80"/>
      <c r="Q1119" s="80"/>
    </row>
    <row r="1120" spans="16:17" x14ac:dyDescent="0.25">
      <c r="P1120" s="80"/>
      <c r="Q1120" s="80"/>
    </row>
    <row r="1121" spans="16:17" x14ac:dyDescent="0.25">
      <c r="P1121" s="80"/>
      <c r="Q1121" s="80"/>
    </row>
    <row r="1122" spans="16:17" x14ac:dyDescent="0.25">
      <c r="P1122" s="80"/>
      <c r="Q1122" s="80"/>
    </row>
    <row r="1123" spans="16:17" x14ac:dyDescent="0.25">
      <c r="P1123" s="80"/>
      <c r="Q1123" s="80"/>
    </row>
    <row r="1124" spans="16:17" x14ac:dyDescent="0.25">
      <c r="P1124" s="80"/>
      <c r="Q1124" s="80"/>
    </row>
    <row r="1125" spans="16:17" x14ac:dyDescent="0.25">
      <c r="P1125" s="80"/>
      <c r="Q1125" s="80"/>
    </row>
    <row r="1126" spans="16:17" x14ac:dyDescent="0.25">
      <c r="P1126" s="80"/>
      <c r="Q1126" s="80"/>
    </row>
    <row r="1127" spans="16:17" x14ac:dyDescent="0.25">
      <c r="P1127" s="80"/>
      <c r="Q1127" s="80"/>
    </row>
    <row r="1128" spans="16:17" x14ac:dyDescent="0.25">
      <c r="P1128" s="80"/>
      <c r="Q1128" s="80"/>
    </row>
    <row r="1129" spans="16:17" x14ac:dyDescent="0.25">
      <c r="P1129" s="80"/>
      <c r="Q1129" s="80"/>
    </row>
    <row r="1130" spans="16:17" x14ac:dyDescent="0.25">
      <c r="P1130" s="80"/>
      <c r="Q1130" s="80"/>
    </row>
    <row r="1131" spans="16:17" x14ac:dyDescent="0.25">
      <c r="P1131" s="80"/>
      <c r="Q1131" s="80"/>
    </row>
    <row r="1132" spans="16:17" x14ac:dyDescent="0.25">
      <c r="P1132" s="80"/>
      <c r="Q1132" s="80"/>
    </row>
    <row r="1133" spans="16:17" x14ac:dyDescent="0.25">
      <c r="P1133" s="80"/>
      <c r="Q1133" s="80"/>
    </row>
    <row r="1134" spans="16:17" x14ac:dyDescent="0.25">
      <c r="P1134" s="80"/>
      <c r="Q1134" s="80"/>
    </row>
    <row r="1135" spans="16:17" x14ac:dyDescent="0.25">
      <c r="P1135" s="80"/>
      <c r="Q1135" s="80"/>
    </row>
    <row r="1136" spans="16:17" x14ac:dyDescent="0.25">
      <c r="P1136" s="80"/>
      <c r="Q1136" s="80"/>
    </row>
    <row r="1137" spans="16:17" x14ac:dyDescent="0.25">
      <c r="P1137" s="80"/>
      <c r="Q1137" s="80"/>
    </row>
    <row r="1138" spans="16:17" x14ac:dyDescent="0.25">
      <c r="P1138" s="80"/>
      <c r="Q1138" s="80"/>
    </row>
    <row r="1139" spans="16:17" x14ac:dyDescent="0.25">
      <c r="P1139" s="80"/>
      <c r="Q1139" s="80"/>
    </row>
    <row r="1140" spans="16:17" x14ac:dyDescent="0.25">
      <c r="P1140" s="80"/>
      <c r="Q1140" s="80"/>
    </row>
    <row r="1141" spans="16:17" x14ac:dyDescent="0.25">
      <c r="P1141" s="80"/>
      <c r="Q1141" s="80"/>
    </row>
    <row r="1142" spans="16:17" x14ac:dyDescent="0.25">
      <c r="P1142" s="80"/>
      <c r="Q1142" s="80"/>
    </row>
    <row r="1143" spans="16:17" x14ac:dyDescent="0.25">
      <c r="P1143" s="80"/>
      <c r="Q1143" s="80"/>
    </row>
    <row r="1144" spans="16:17" x14ac:dyDescent="0.25">
      <c r="P1144" s="80"/>
      <c r="Q1144" s="80"/>
    </row>
    <row r="1145" spans="16:17" x14ac:dyDescent="0.25">
      <c r="P1145" s="80"/>
      <c r="Q1145" s="80"/>
    </row>
    <row r="1146" spans="16:17" x14ac:dyDescent="0.25">
      <c r="P1146" s="80"/>
      <c r="Q1146" s="80"/>
    </row>
    <row r="1147" spans="16:17" x14ac:dyDescent="0.25">
      <c r="P1147" s="80"/>
      <c r="Q1147" s="80"/>
    </row>
    <row r="1148" spans="16:17" x14ac:dyDescent="0.25">
      <c r="P1148" s="80"/>
      <c r="Q1148" s="80"/>
    </row>
    <row r="1149" spans="16:17" x14ac:dyDescent="0.25">
      <c r="P1149" s="80"/>
      <c r="Q1149" s="80"/>
    </row>
    <row r="1150" spans="16:17" x14ac:dyDescent="0.25">
      <c r="P1150" s="80"/>
      <c r="Q1150" s="80"/>
    </row>
    <row r="1151" spans="16:17" x14ac:dyDescent="0.25">
      <c r="P1151" s="80"/>
      <c r="Q1151" s="80"/>
    </row>
    <row r="1152" spans="16:17" x14ac:dyDescent="0.25">
      <c r="P1152" s="80"/>
      <c r="Q1152" s="80"/>
    </row>
    <row r="1153" spans="16:17" x14ac:dyDescent="0.25">
      <c r="P1153" s="80"/>
      <c r="Q1153" s="80"/>
    </row>
    <row r="1154" spans="16:17" x14ac:dyDescent="0.25">
      <c r="P1154" s="80"/>
      <c r="Q1154" s="80"/>
    </row>
    <row r="1155" spans="16:17" x14ac:dyDescent="0.25">
      <c r="P1155" s="80"/>
      <c r="Q1155" s="80"/>
    </row>
    <row r="1156" spans="16:17" x14ac:dyDescent="0.25">
      <c r="P1156" s="80"/>
      <c r="Q1156" s="80"/>
    </row>
    <row r="1157" spans="16:17" x14ac:dyDescent="0.25">
      <c r="P1157" s="80"/>
      <c r="Q1157" s="80"/>
    </row>
    <row r="1158" spans="16:17" x14ac:dyDescent="0.25">
      <c r="P1158" s="80"/>
      <c r="Q1158" s="80"/>
    </row>
    <row r="1159" spans="16:17" x14ac:dyDescent="0.25">
      <c r="P1159" s="80"/>
      <c r="Q1159" s="80"/>
    </row>
    <row r="1160" spans="16:17" x14ac:dyDescent="0.25">
      <c r="P1160" s="80"/>
      <c r="Q1160" s="80"/>
    </row>
    <row r="1161" spans="16:17" x14ac:dyDescent="0.25">
      <c r="P1161" s="80"/>
      <c r="Q1161" s="80"/>
    </row>
    <row r="1162" spans="16:17" x14ac:dyDescent="0.25">
      <c r="P1162" s="80"/>
      <c r="Q1162" s="80"/>
    </row>
    <row r="1163" spans="16:17" x14ac:dyDescent="0.25">
      <c r="P1163" s="80"/>
      <c r="Q1163" s="80"/>
    </row>
    <row r="1164" spans="16:17" x14ac:dyDescent="0.25">
      <c r="P1164" s="80"/>
      <c r="Q1164" s="80"/>
    </row>
    <row r="1165" spans="16:17" x14ac:dyDescent="0.25">
      <c r="P1165" s="80"/>
      <c r="Q1165" s="80"/>
    </row>
    <row r="1166" spans="16:17" x14ac:dyDescent="0.25">
      <c r="P1166" s="80"/>
      <c r="Q1166" s="80"/>
    </row>
    <row r="1167" spans="16:17" x14ac:dyDescent="0.25">
      <c r="P1167" s="80"/>
      <c r="Q1167" s="80"/>
    </row>
    <row r="1168" spans="16:17" x14ac:dyDescent="0.25">
      <c r="P1168" s="80"/>
      <c r="Q1168" s="80"/>
    </row>
    <row r="1169" spans="16:17" x14ac:dyDescent="0.25">
      <c r="P1169" s="80"/>
      <c r="Q1169" s="80"/>
    </row>
    <row r="1170" spans="16:17" x14ac:dyDescent="0.25">
      <c r="P1170" s="80"/>
      <c r="Q1170" s="80"/>
    </row>
    <row r="1171" spans="16:17" x14ac:dyDescent="0.25">
      <c r="P1171" s="80"/>
      <c r="Q1171" s="80"/>
    </row>
    <row r="1172" spans="16:17" x14ac:dyDescent="0.25">
      <c r="P1172" s="80"/>
      <c r="Q1172" s="80"/>
    </row>
    <row r="1173" spans="16:17" x14ac:dyDescent="0.25">
      <c r="P1173" s="80"/>
      <c r="Q1173" s="80"/>
    </row>
    <row r="1174" spans="16:17" x14ac:dyDescent="0.25">
      <c r="P1174" s="80"/>
      <c r="Q1174" s="80"/>
    </row>
    <row r="1175" spans="16:17" x14ac:dyDescent="0.25">
      <c r="P1175" s="80"/>
      <c r="Q1175" s="80"/>
    </row>
    <row r="1176" spans="16:17" x14ac:dyDescent="0.25">
      <c r="P1176" s="80"/>
      <c r="Q1176" s="80"/>
    </row>
    <row r="1177" spans="16:17" x14ac:dyDescent="0.25">
      <c r="P1177" s="80"/>
      <c r="Q1177" s="80"/>
    </row>
    <row r="1178" spans="16:17" x14ac:dyDescent="0.25">
      <c r="P1178" s="80"/>
      <c r="Q1178" s="80"/>
    </row>
    <row r="1179" spans="16:17" x14ac:dyDescent="0.25">
      <c r="P1179" s="80"/>
      <c r="Q1179" s="80"/>
    </row>
    <row r="1180" spans="16:17" x14ac:dyDescent="0.25">
      <c r="P1180" s="80"/>
      <c r="Q1180" s="80"/>
    </row>
    <row r="1181" spans="16:17" x14ac:dyDescent="0.25">
      <c r="P1181" s="80"/>
      <c r="Q1181" s="80"/>
    </row>
    <row r="1182" spans="16:17" x14ac:dyDescent="0.25">
      <c r="P1182" s="80"/>
      <c r="Q1182" s="80"/>
    </row>
    <row r="1183" spans="16:17" x14ac:dyDescent="0.25">
      <c r="P1183" s="80"/>
      <c r="Q1183" s="80"/>
    </row>
    <row r="1184" spans="16:17" x14ac:dyDescent="0.25">
      <c r="P1184" s="80"/>
      <c r="Q1184" s="80"/>
    </row>
    <row r="1185" spans="16:17" x14ac:dyDescent="0.25">
      <c r="P1185" s="80"/>
      <c r="Q1185" s="80"/>
    </row>
    <row r="1186" spans="16:17" x14ac:dyDescent="0.25">
      <c r="P1186" s="80"/>
      <c r="Q1186" s="80"/>
    </row>
    <row r="1187" spans="16:17" x14ac:dyDescent="0.25">
      <c r="P1187" s="80"/>
      <c r="Q1187" s="80"/>
    </row>
    <row r="1188" spans="16:17" x14ac:dyDescent="0.25">
      <c r="P1188" s="80"/>
      <c r="Q1188" s="80"/>
    </row>
    <row r="1189" spans="16:17" x14ac:dyDescent="0.25">
      <c r="P1189" s="80"/>
      <c r="Q1189" s="80"/>
    </row>
    <row r="1190" spans="16:17" x14ac:dyDescent="0.25">
      <c r="P1190" s="80"/>
      <c r="Q1190" s="80"/>
    </row>
    <row r="1191" spans="16:17" x14ac:dyDescent="0.25">
      <c r="P1191" s="80"/>
      <c r="Q1191" s="80"/>
    </row>
    <row r="1192" spans="16:17" x14ac:dyDescent="0.25">
      <c r="P1192" s="80"/>
      <c r="Q1192" s="80"/>
    </row>
    <row r="1193" spans="16:17" x14ac:dyDescent="0.25">
      <c r="P1193" s="80"/>
      <c r="Q1193" s="80"/>
    </row>
    <row r="1194" spans="16:17" x14ac:dyDescent="0.25">
      <c r="P1194" s="80"/>
      <c r="Q1194" s="80"/>
    </row>
    <row r="1195" spans="16:17" x14ac:dyDescent="0.25">
      <c r="P1195" s="80"/>
      <c r="Q1195" s="80"/>
    </row>
    <row r="1196" spans="16:17" x14ac:dyDescent="0.25">
      <c r="P1196" s="80"/>
      <c r="Q1196" s="80"/>
    </row>
    <row r="1197" spans="16:17" x14ac:dyDescent="0.25">
      <c r="P1197" s="80"/>
      <c r="Q1197" s="80"/>
    </row>
    <row r="1198" spans="16:17" x14ac:dyDescent="0.25">
      <c r="P1198" s="80"/>
      <c r="Q1198" s="80"/>
    </row>
    <row r="1199" spans="16:17" x14ac:dyDescent="0.25">
      <c r="P1199" s="80"/>
      <c r="Q1199" s="80"/>
    </row>
    <row r="1200" spans="16:17" x14ac:dyDescent="0.25">
      <c r="P1200" s="80"/>
      <c r="Q1200" s="80"/>
    </row>
    <row r="1201" spans="16:17" x14ac:dyDescent="0.25">
      <c r="P1201" s="80"/>
      <c r="Q1201" s="80"/>
    </row>
    <row r="1202" spans="16:17" x14ac:dyDescent="0.25">
      <c r="P1202" s="80"/>
      <c r="Q1202" s="80"/>
    </row>
    <row r="1203" spans="16:17" x14ac:dyDescent="0.25">
      <c r="P1203" s="80"/>
      <c r="Q1203" s="80"/>
    </row>
    <row r="1204" spans="16:17" x14ac:dyDescent="0.25">
      <c r="P1204" s="80"/>
      <c r="Q1204" s="80"/>
    </row>
    <row r="1205" spans="16:17" x14ac:dyDescent="0.25">
      <c r="P1205" s="80"/>
      <c r="Q1205" s="80"/>
    </row>
    <row r="1206" spans="16:17" x14ac:dyDescent="0.25">
      <c r="P1206" s="80"/>
      <c r="Q1206" s="80"/>
    </row>
    <row r="1207" spans="16:17" x14ac:dyDescent="0.25">
      <c r="P1207" s="80"/>
      <c r="Q1207" s="80"/>
    </row>
    <row r="1208" spans="16:17" x14ac:dyDescent="0.25">
      <c r="P1208" s="80"/>
      <c r="Q1208" s="80"/>
    </row>
    <row r="1209" spans="16:17" x14ac:dyDescent="0.25">
      <c r="P1209" s="80"/>
      <c r="Q1209" s="80"/>
    </row>
    <row r="1210" spans="16:17" x14ac:dyDescent="0.25">
      <c r="P1210" s="80"/>
      <c r="Q1210" s="80"/>
    </row>
    <row r="1211" spans="16:17" x14ac:dyDescent="0.25">
      <c r="P1211" s="80"/>
      <c r="Q1211" s="80"/>
    </row>
    <row r="1212" spans="16:17" x14ac:dyDescent="0.25">
      <c r="P1212" s="80"/>
      <c r="Q1212" s="80"/>
    </row>
    <row r="1213" spans="16:17" x14ac:dyDescent="0.25">
      <c r="P1213" s="80"/>
      <c r="Q1213" s="80"/>
    </row>
    <row r="1214" spans="16:17" x14ac:dyDescent="0.25">
      <c r="P1214" s="80"/>
      <c r="Q1214" s="80"/>
    </row>
    <row r="1215" spans="16:17" x14ac:dyDescent="0.25">
      <c r="P1215" s="80"/>
      <c r="Q1215" s="80"/>
    </row>
    <row r="1216" spans="16:17" x14ac:dyDescent="0.25">
      <c r="P1216" s="80"/>
      <c r="Q1216" s="80"/>
    </row>
    <row r="1217" spans="16:17" x14ac:dyDescent="0.25">
      <c r="P1217" s="80"/>
      <c r="Q1217" s="80"/>
    </row>
    <row r="1218" spans="16:17" x14ac:dyDescent="0.25">
      <c r="P1218" s="80"/>
      <c r="Q1218" s="80"/>
    </row>
    <row r="1219" spans="16:17" x14ac:dyDescent="0.25">
      <c r="P1219" s="80"/>
      <c r="Q1219" s="80"/>
    </row>
    <row r="1220" spans="16:17" x14ac:dyDescent="0.25">
      <c r="P1220" s="80"/>
      <c r="Q1220" s="80"/>
    </row>
    <row r="1221" spans="16:17" x14ac:dyDescent="0.25">
      <c r="P1221" s="80"/>
      <c r="Q1221" s="80"/>
    </row>
    <row r="1222" spans="16:17" x14ac:dyDescent="0.25">
      <c r="P1222" s="80"/>
      <c r="Q1222" s="80"/>
    </row>
    <row r="1223" spans="16:17" x14ac:dyDescent="0.25">
      <c r="P1223" s="80"/>
      <c r="Q1223" s="80"/>
    </row>
    <row r="1224" spans="16:17" x14ac:dyDescent="0.25">
      <c r="P1224" s="80"/>
      <c r="Q1224" s="80"/>
    </row>
    <row r="1225" spans="16:17" x14ac:dyDescent="0.25">
      <c r="P1225" s="80"/>
      <c r="Q1225" s="80"/>
    </row>
    <row r="1226" spans="16:17" x14ac:dyDescent="0.25">
      <c r="P1226" s="80"/>
      <c r="Q1226" s="80"/>
    </row>
    <row r="1227" spans="16:17" x14ac:dyDescent="0.25">
      <c r="P1227" s="80"/>
      <c r="Q1227" s="80"/>
    </row>
    <row r="1228" spans="16:17" x14ac:dyDescent="0.25">
      <c r="P1228" s="80"/>
      <c r="Q1228" s="80"/>
    </row>
    <row r="1229" spans="16:17" x14ac:dyDescent="0.25">
      <c r="P1229" s="80"/>
      <c r="Q1229" s="80"/>
    </row>
    <row r="1230" spans="16:17" x14ac:dyDescent="0.25">
      <c r="P1230" s="80"/>
      <c r="Q1230" s="80"/>
    </row>
    <row r="1231" spans="16:17" x14ac:dyDescent="0.25">
      <c r="P1231" s="80"/>
      <c r="Q1231" s="80"/>
    </row>
    <row r="1232" spans="16:17" x14ac:dyDescent="0.25">
      <c r="P1232" s="80"/>
      <c r="Q1232" s="80"/>
    </row>
    <row r="1233" spans="16:17" x14ac:dyDescent="0.25">
      <c r="P1233" s="80"/>
      <c r="Q1233" s="80"/>
    </row>
    <row r="1234" spans="16:17" x14ac:dyDescent="0.25">
      <c r="P1234" s="80"/>
      <c r="Q1234" s="80"/>
    </row>
    <row r="1235" spans="16:17" x14ac:dyDescent="0.25">
      <c r="P1235" s="80"/>
      <c r="Q1235" s="80"/>
    </row>
    <row r="1236" spans="16:17" x14ac:dyDescent="0.25">
      <c r="P1236" s="80"/>
      <c r="Q1236" s="80"/>
    </row>
    <row r="1237" spans="16:17" x14ac:dyDescent="0.25">
      <c r="P1237" s="80"/>
      <c r="Q1237" s="80"/>
    </row>
    <row r="1238" spans="16:17" x14ac:dyDescent="0.25">
      <c r="P1238" s="80"/>
      <c r="Q1238" s="80"/>
    </row>
    <row r="1239" spans="16:17" x14ac:dyDescent="0.25">
      <c r="P1239" s="80"/>
      <c r="Q1239" s="80"/>
    </row>
    <row r="1240" spans="16:17" x14ac:dyDescent="0.25">
      <c r="P1240" s="80"/>
      <c r="Q1240" s="80"/>
    </row>
    <row r="1241" spans="16:17" x14ac:dyDescent="0.25">
      <c r="P1241" s="80"/>
      <c r="Q1241" s="80"/>
    </row>
    <row r="1242" spans="16:17" x14ac:dyDescent="0.25">
      <c r="P1242" s="80"/>
      <c r="Q1242" s="80"/>
    </row>
    <row r="1243" spans="16:17" x14ac:dyDescent="0.25">
      <c r="P1243" s="80"/>
      <c r="Q1243" s="80"/>
    </row>
    <row r="1244" spans="16:17" x14ac:dyDescent="0.25">
      <c r="P1244" s="80"/>
      <c r="Q1244" s="80"/>
    </row>
    <row r="1245" spans="16:17" x14ac:dyDescent="0.25">
      <c r="P1245" s="80"/>
      <c r="Q1245" s="80"/>
    </row>
    <row r="1246" spans="16:17" x14ac:dyDescent="0.25">
      <c r="P1246" s="80"/>
      <c r="Q1246" s="80"/>
    </row>
    <row r="1247" spans="16:17" x14ac:dyDescent="0.25">
      <c r="P1247" s="80"/>
      <c r="Q1247" s="80"/>
    </row>
    <row r="1248" spans="16:17" x14ac:dyDescent="0.25">
      <c r="P1248" s="80"/>
      <c r="Q1248" s="80"/>
    </row>
    <row r="1249" spans="16:17" x14ac:dyDescent="0.25">
      <c r="P1249" s="80"/>
      <c r="Q1249" s="80"/>
    </row>
    <row r="1250" spans="16:17" x14ac:dyDescent="0.25">
      <c r="P1250" s="80"/>
      <c r="Q1250" s="80"/>
    </row>
    <row r="1251" spans="16:17" x14ac:dyDescent="0.25">
      <c r="P1251" s="80"/>
      <c r="Q1251" s="80"/>
    </row>
    <row r="1252" spans="16:17" x14ac:dyDescent="0.25">
      <c r="P1252" s="80"/>
      <c r="Q1252" s="80"/>
    </row>
    <row r="1253" spans="16:17" x14ac:dyDescent="0.25">
      <c r="P1253" s="80"/>
      <c r="Q1253" s="80"/>
    </row>
    <row r="1254" spans="16:17" x14ac:dyDescent="0.25">
      <c r="P1254" s="80"/>
      <c r="Q1254" s="80"/>
    </row>
    <row r="1255" spans="16:17" x14ac:dyDescent="0.25">
      <c r="P1255" s="80"/>
      <c r="Q1255" s="80"/>
    </row>
    <row r="1256" spans="16:17" x14ac:dyDescent="0.25">
      <c r="P1256" s="80"/>
      <c r="Q1256" s="80"/>
    </row>
    <row r="1257" spans="16:17" x14ac:dyDescent="0.25">
      <c r="P1257" s="80"/>
      <c r="Q1257" s="80"/>
    </row>
    <row r="1258" spans="16:17" x14ac:dyDescent="0.25">
      <c r="P1258" s="80"/>
      <c r="Q1258" s="80"/>
    </row>
    <row r="1259" spans="16:17" x14ac:dyDescent="0.25">
      <c r="P1259" s="80"/>
      <c r="Q1259" s="80"/>
    </row>
    <row r="1260" spans="16:17" x14ac:dyDescent="0.25">
      <c r="P1260" s="80"/>
      <c r="Q1260" s="80"/>
    </row>
    <row r="1261" spans="16:17" x14ac:dyDescent="0.25">
      <c r="P1261" s="80"/>
      <c r="Q1261" s="80"/>
    </row>
    <row r="1262" spans="16:17" x14ac:dyDescent="0.25">
      <c r="P1262" s="80"/>
      <c r="Q1262" s="80"/>
    </row>
    <row r="1263" spans="16:17" x14ac:dyDescent="0.25">
      <c r="P1263" s="80"/>
      <c r="Q1263" s="80"/>
    </row>
    <row r="1264" spans="16:17" x14ac:dyDescent="0.25">
      <c r="P1264" s="80"/>
      <c r="Q1264" s="80"/>
    </row>
    <row r="1265" spans="16:17" x14ac:dyDescent="0.25">
      <c r="P1265" s="80"/>
      <c r="Q1265" s="80"/>
    </row>
    <row r="1266" spans="16:17" x14ac:dyDescent="0.25">
      <c r="P1266" s="80"/>
      <c r="Q1266" s="80"/>
    </row>
    <row r="1267" spans="16:17" x14ac:dyDescent="0.25">
      <c r="P1267" s="80"/>
      <c r="Q1267" s="80"/>
    </row>
    <row r="1268" spans="16:17" x14ac:dyDescent="0.25">
      <c r="P1268" s="80"/>
      <c r="Q1268" s="80"/>
    </row>
    <row r="1269" spans="16:17" x14ac:dyDescent="0.25">
      <c r="P1269" s="80"/>
      <c r="Q1269" s="80"/>
    </row>
    <row r="1270" spans="16:17" x14ac:dyDescent="0.25">
      <c r="P1270" s="80"/>
      <c r="Q1270" s="80"/>
    </row>
    <row r="1271" spans="16:17" x14ac:dyDescent="0.25">
      <c r="P1271" s="80"/>
      <c r="Q1271" s="80"/>
    </row>
    <row r="1272" spans="16:17" x14ac:dyDescent="0.25">
      <c r="P1272" s="80"/>
      <c r="Q1272" s="80"/>
    </row>
    <row r="1273" spans="16:17" x14ac:dyDescent="0.25">
      <c r="P1273" s="80"/>
      <c r="Q1273" s="80"/>
    </row>
    <row r="1274" spans="16:17" x14ac:dyDescent="0.25">
      <c r="P1274" s="80"/>
      <c r="Q1274" s="80"/>
    </row>
    <row r="1275" spans="16:17" x14ac:dyDescent="0.25">
      <c r="P1275" s="80"/>
      <c r="Q1275" s="80"/>
    </row>
    <row r="1276" spans="16:17" x14ac:dyDescent="0.25">
      <c r="P1276" s="80"/>
      <c r="Q1276" s="80"/>
    </row>
    <row r="1277" spans="16:17" x14ac:dyDescent="0.25">
      <c r="P1277" s="80"/>
      <c r="Q1277" s="80"/>
    </row>
    <row r="1278" spans="16:17" x14ac:dyDescent="0.25">
      <c r="P1278" s="80"/>
      <c r="Q1278" s="80"/>
    </row>
    <row r="1279" spans="16:17" x14ac:dyDescent="0.25">
      <c r="P1279" s="80"/>
      <c r="Q1279" s="80"/>
    </row>
    <row r="1280" spans="16:17" x14ac:dyDescent="0.25">
      <c r="P1280" s="80"/>
      <c r="Q1280" s="80"/>
    </row>
    <row r="1281" spans="16:17" x14ac:dyDescent="0.25">
      <c r="P1281" s="80"/>
      <c r="Q1281" s="80"/>
    </row>
    <row r="1282" spans="16:17" x14ac:dyDescent="0.25">
      <c r="P1282" s="80"/>
      <c r="Q1282" s="80"/>
    </row>
    <row r="1283" spans="16:17" x14ac:dyDescent="0.25">
      <c r="P1283" s="80"/>
      <c r="Q1283" s="80"/>
    </row>
    <row r="1284" spans="16:17" x14ac:dyDescent="0.25">
      <c r="P1284" s="80"/>
      <c r="Q1284" s="80"/>
    </row>
    <row r="1285" spans="16:17" x14ac:dyDescent="0.25">
      <c r="P1285" s="80"/>
      <c r="Q1285" s="80"/>
    </row>
    <row r="1286" spans="16:17" x14ac:dyDescent="0.25">
      <c r="P1286" s="80"/>
      <c r="Q1286" s="80"/>
    </row>
    <row r="1287" spans="16:17" x14ac:dyDescent="0.25">
      <c r="P1287" s="80"/>
      <c r="Q1287" s="80"/>
    </row>
    <row r="1288" spans="16:17" x14ac:dyDescent="0.25">
      <c r="P1288" s="80"/>
      <c r="Q1288" s="80"/>
    </row>
    <row r="1289" spans="16:17" x14ac:dyDescent="0.25">
      <c r="P1289" s="80"/>
      <c r="Q1289" s="80"/>
    </row>
    <row r="1290" spans="16:17" x14ac:dyDescent="0.25">
      <c r="P1290" s="80"/>
      <c r="Q1290" s="80"/>
    </row>
    <row r="1291" spans="16:17" x14ac:dyDescent="0.25">
      <c r="P1291" s="80"/>
      <c r="Q1291" s="80"/>
    </row>
    <row r="1292" spans="16:17" x14ac:dyDescent="0.25">
      <c r="P1292" s="80"/>
      <c r="Q1292" s="80"/>
    </row>
    <row r="1293" spans="16:17" x14ac:dyDescent="0.25">
      <c r="P1293" s="80"/>
      <c r="Q1293" s="80"/>
    </row>
    <row r="1294" spans="16:17" x14ac:dyDescent="0.25">
      <c r="P1294" s="80"/>
      <c r="Q1294" s="80"/>
    </row>
    <row r="1295" spans="16:17" x14ac:dyDescent="0.25">
      <c r="P1295" s="80"/>
      <c r="Q1295" s="80"/>
    </row>
    <row r="1296" spans="16:17" x14ac:dyDescent="0.25">
      <c r="P1296" s="80"/>
      <c r="Q1296" s="80"/>
    </row>
    <row r="1297" spans="16:17" x14ac:dyDescent="0.25">
      <c r="P1297" s="80"/>
      <c r="Q1297" s="80"/>
    </row>
    <row r="1298" spans="16:17" x14ac:dyDescent="0.25">
      <c r="P1298" s="80"/>
      <c r="Q1298" s="80"/>
    </row>
    <row r="1299" spans="16:17" x14ac:dyDescent="0.25">
      <c r="P1299" s="80"/>
      <c r="Q1299" s="80"/>
    </row>
    <row r="1300" spans="16:17" x14ac:dyDescent="0.25">
      <c r="P1300" s="80"/>
      <c r="Q1300" s="80"/>
    </row>
    <row r="1301" spans="16:17" x14ac:dyDescent="0.25">
      <c r="P1301" s="80"/>
      <c r="Q1301" s="80"/>
    </row>
    <row r="1302" spans="16:17" x14ac:dyDescent="0.25">
      <c r="P1302" s="80"/>
      <c r="Q1302" s="80"/>
    </row>
    <row r="1303" spans="16:17" x14ac:dyDescent="0.25">
      <c r="P1303" s="80"/>
      <c r="Q1303" s="80"/>
    </row>
    <row r="1304" spans="16:17" x14ac:dyDescent="0.25">
      <c r="P1304" s="80"/>
      <c r="Q1304" s="80"/>
    </row>
    <row r="1305" spans="16:17" x14ac:dyDescent="0.25">
      <c r="P1305" s="80"/>
      <c r="Q1305" s="80"/>
    </row>
    <row r="1306" spans="16:17" x14ac:dyDescent="0.25">
      <c r="P1306" s="80"/>
      <c r="Q1306" s="80"/>
    </row>
    <row r="1307" spans="16:17" x14ac:dyDescent="0.25">
      <c r="P1307" s="80"/>
      <c r="Q1307" s="80"/>
    </row>
    <row r="1308" spans="16:17" x14ac:dyDescent="0.25">
      <c r="P1308" s="80"/>
      <c r="Q1308" s="80"/>
    </row>
    <row r="1309" spans="16:17" x14ac:dyDescent="0.25">
      <c r="P1309" s="80"/>
      <c r="Q1309" s="80"/>
    </row>
    <row r="1310" spans="16:17" x14ac:dyDescent="0.25">
      <c r="P1310" s="80"/>
      <c r="Q1310" s="80"/>
    </row>
    <row r="1311" spans="16:17" x14ac:dyDescent="0.25">
      <c r="P1311" s="80"/>
      <c r="Q1311" s="80"/>
    </row>
    <row r="1312" spans="16:17" x14ac:dyDescent="0.25">
      <c r="P1312" s="80"/>
      <c r="Q1312" s="80"/>
    </row>
    <row r="1313" spans="16:17" x14ac:dyDescent="0.25">
      <c r="P1313" s="80"/>
      <c r="Q1313" s="80"/>
    </row>
    <row r="1314" spans="16:17" x14ac:dyDescent="0.25">
      <c r="P1314" s="80"/>
      <c r="Q1314" s="80"/>
    </row>
    <row r="1315" spans="16:17" x14ac:dyDescent="0.25">
      <c r="P1315" s="80"/>
      <c r="Q1315" s="80"/>
    </row>
    <row r="1316" spans="16:17" x14ac:dyDescent="0.25">
      <c r="P1316" s="80"/>
      <c r="Q1316" s="80"/>
    </row>
    <row r="1317" spans="16:17" x14ac:dyDescent="0.25">
      <c r="P1317" s="80"/>
      <c r="Q1317" s="80"/>
    </row>
    <row r="1318" spans="16:17" x14ac:dyDescent="0.25">
      <c r="P1318" s="80"/>
      <c r="Q1318" s="80"/>
    </row>
    <row r="1319" spans="16:17" x14ac:dyDescent="0.25">
      <c r="P1319" s="80"/>
      <c r="Q1319" s="80"/>
    </row>
    <row r="1320" spans="16:17" x14ac:dyDescent="0.25">
      <c r="P1320" s="80"/>
      <c r="Q1320" s="80"/>
    </row>
    <row r="1321" spans="16:17" x14ac:dyDescent="0.25">
      <c r="P1321" s="80"/>
      <c r="Q1321" s="80"/>
    </row>
    <row r="1322" spans="16:17" x14ac:dyDescent="0.25">
      <c r="P1322" s="80"/>
      <c r="Q1322" s="80"/>
    </row>
    <row r="1323" spans="16:17" x14ac:dyDescent="0.25">
      <c r="P1323" s="80"/>
      <c r="Q1323" s="80"/>
    </row>
    <row r="1324" spans="16:17" x14ac:dyDescent="0.25">
      <c r="P1324" s="80"/>
      <c r="Q1324" s="80"/>
    </row>
    <row r="1325" spans="16:17" x14ac:dyDescent="0.25">
      <c r="P1325" s="80"/>
      <c r="Q1325" s="80"/>
    </row>
    <row r="1326" spans="16:17" x14ac:dyDescent="0.25">
      <c r="P1326" s="80"/>
      <c r="Q1326" s="80"/>
    </row>
    <row r="1327" spans="16:17" x14ac:dyDescent="0.25">
      <c r="P1327" s="80"/>
      <c r="Q1327" s="80"/>
    </row>
    <row r="1328" spans="16:17" x14ac:dyDescent="0.25">
      <c r="P1328" s="80"/>
      <c r="Q1328" s="80"/>
    </row>
    <row r="1329" spans="16:17" x14ac:dyDescent="0.25">
      <c r="P1329" s="80"/>
      <c r="Q1329" s="80"/>
    </row>
    <row r="1330" spans="16:17" x14ac:dyDescent="0.25">
      <c r="P1330" s="80"/>
      <c r="Q1330" s="80"/>
    </row>
    <row r="1331" spans="16:17" x14ac:dyDescent="0.25">
      <c r="P1331" s="80"/>
      <c r="Q1331" s="80"/>
    </row>
    <row r="1332" spans="16:17" x14ac:dyDescent="0.25">
      <c r="P1332" s="80"/>
      <c r="Q1332" s="80"/>
    </row>
    <row r="1333" spans="16:17" x14ac:dyDescent="0.25">
      <c r="P1333" s="80"/>
      <c r="Q1333" s="80"/>
    </row>
    <row r="1334" spans="16:17" x14ac:dyDescent="0.25">
      <c r="P1334" s="80"/>
      <c r="Q1334" s="80"/>
    </row>
    <row r="1335" spans="16:17" x14ac:dyDescent="0.25">
      <c r="P1335" s="80"/>
      <c r="Q1335" s="80"/>
    </row>
    <row r="1336" spans="16:17" x14ac:dyDescent="0.25">
      <c r="P1336" s="80"/>
      <c r="Q1336" s="80"/>
    </row>
    <row r="1337" spans="16:17" x14ac:dyDescent="0.25">
      <c r="P1337" s="80"/>
      <c r="Q1337" s="80"/>
    </row>
    <row r="1338" spans="16:17" x14ac:dyDescent="0.25">
      <c r="P1338" s="80"/>
      <c r="Q1338" s="80"/>
    </row>
    <row r="1339" spans="16:17" x14ac:dyDescent="0.25">
      <c r="P1339" s="80"/>
      <c r="Q1339" s="80"/>
    </row>
    <row r="1340" spans="16:17" x14ac:dyDescent="0.25">
      <c r="P1340" s="80"/>
      <c r="Q1340" s="80"/>
    </row>
    <row r="1341" spans="16:17" x14ac:dyDescent="0.25">
      <c r="P1341" s="80"/>
      <c r="Q1341" s="80"/>
    </row>
    <row r="1342" spans="16:17" x14ac:dyDescent="0.25">
      <c r="P1342" s="80"/>
      <c r="Q1342" s="80"/>
    </row>
    <row r="1343" spans="16:17" x14ac:dyDescent="0.25">
      <c r="P1343" s="80"/>
      <c r="Q1343" s="80"/>
    </row>
    <row r="1344" spans="16:17" x14ac:dyDescent="0.25">
      <c r="P1344" s="80"/>
      <c r="Q1344" s="80"/>
    </row>
    <row r="1345" spans="16:17" x14ac:dyDescent="0.25">
      <c r="P1345" s="80"/>
      <c r="Q1345" s="80"/>
    </row>
    <row r="1346" spans="16:17" x14ac:dyDescent="0.25">
      <c r="P1346" s="80"/>
      <c r="Q1346" s="80"/>
    </row>
    <row r="1347" spans="16:17" x14ac:dyDescent="0.25">
      <c r="P1347" s="80"/>
      <c r="Q1347" s="80"/>
    </row>
    <row r="1348" spans="16:17" x14ac:dyDescent="0.25">
      <c r="P1348" s="80"/>
      <c r="Q1348" s="80"/>
    </row>
    <row r="1349" spans="16:17" x14ac:dyDescent="0.25">
      <c r="P1349" s="80"/>
      <c r="Q1349" s="80"/>
    </row>
    <row r="1350" spans="16:17" x14ac:dyDescent="0.25">
      <c r="P1350" s="80"/>
      <c r="Q1350" s="80"/>
    </row>
    <row r="1351" spans="16:17" x14ac:dyDescent="0.25">
      <c r="P1351" s="80"/>
      <c r="Q1351" s="80"/>
    </row>
    <row r="1352" spans="16:17" x14ac:dyDescent="0.25">
      <c r="P1352" s="80"/>
      <c r="Q1352" s="80"/>
    </row>
    <row r="1353" spans="16:17" x14ac:dyDescent="0.25">
      <c r="P1353" s="80"/>
      <c r="Q1353" s="80"/>
    </row>
    <row r="1354" spans="16:17" x14ac:dyDescent="0.25">
      <c r="P1354" s="80"/>
      <c r="Q1354" s="80"/>
    </row>
    <row r="1355" spans="16:17" x14ac:dyDescent="0.25">
      <c r="P1355" s="80"/>
      <c r="Q1355" s="80"/>
    </row>
    <row r="1356" spans="16:17" x14ac:dyDescent="0.25">
      <c r="P1356" s="80"/>
      <c r="Q1356" s="80"/>
    </row>
    <row r="1357" spans="16:17" x14ac:dyDescent="0.25">
      <c r="P1357" s="80"/>
      <c r="Q1357" s="80"/>
    </row>
    <row r="1358" spans="16:17" x14ac:dyDescent="0.25">
      <c r="P1358" s="80"/>
      <c r="Q1358" s="80"/>
    </row>
    <row r="1359" spans="16:17" x14ac:dyDescent="0.25">
      <c r="P1359" s="80"/>
      <c r="Q1359" s="80"/>
    </row>
    <row r="1360" spans="16:17" x14ac:dyDescent="0.25">
      <c r="P1360" s="80"/>
      <c r="Q1360" s="80"/>
    </row>
    <row r="1361" spans="16:17" x14ac:dyDescent="0.25">
      <c r="P1361" s="80"/>
      <c r="Q1361" s="80"/>
    </row>
    <row r="1362" spans="16:17" x14ac:dyDescent="0.25">
      <c r="P1362" s="80"/>
      <c r="Q1362" s="80"/>
    </row>
    <row r="1363" spans="16:17" x14ac:dyDescent="0.25">
      <c r="P1363" s="80"/>
      <c r="Q1363" s="80"/>
    </row>
    <row r="1364" spans="16:17" x14ac:dyDescent="0.25">
      <c r="P1364" s="80"/>
      <c r="Q1364" s="80"/>
    </row>
    <row r="1365" spans="16:17" x14ac:dyDescent="0.25">
      <c r="P1365" s="80"/>
      <c r="Q1365" s="80"/>
    </row>
    <row r="1366" spans="16:17" x14ac:dyDescent="0.25">
      <c r="P1366" s="80"/>
      <c r="Q1366" s="80"/>
    </row>
    <row r="1367" spans="16:17" x14ac:dyDescent="0.25">
      <c r="P1367" s="80"/>
      <c r="Q1367" s="80"/>
    </row>
    <row r="1368" spans="16:17" x14ac:dyDescent="0.25">
      <c r="P1368" s="80"/>
      <c r="Q1368" s="80"/>
    </row>
    <row r="1369" spans="16:17" x14ac:dyDescent="0.25">
      <c r="P1369" s="80"/>
      <c r="Q1369" s="80"/>
    </row>
    <row r="1370" spans="16:17" x14ac:dyDescent="0.25">
      <c r="P1370" s="80"/>
      <c r="Q1370" s="80"/>
    </row>
    <row r="1371" spans="16:17" x14ac:dyDescent="0.25">
      <c r="P1371" s="80"/>
      <c r="Q1371" s="80"/>
    </row>
    <row r="1372" spans="16:17" x14ac:dyDescent="0.25">
      <c r="P1372" s="80"/>
      <c r="Q1372" s="80"/>
    </row>
    <row r="1373" spans="16:17" x14ac:dyDescent="0.25">
      <c r="P1373" s="80"/>
      <c r="Q1373" s="80"/>
    </row>
    <row r="1374" spans="16:17" x14ac:dyDescent="0.25">
      <c r="P1374" s="80"/>
      <c r="Q1374" s="80"/>
    </row>
    <row r="1375" spans="16:17" x14ac:dyDescent="0.25">
      <c r="P1375" s="80"/>
      <c r="Q1375" s="80"/>
    </row>
    <row r="1376" spans="16:17" x14ac:dyDescent="0.25">
      <c r="P1376" s="80"/>
      <c r="Q1376" s="80"/>
    </row>
    <row r="1377" spans="16:17" x14ac:dyDescent="0.25">
      <c r="P1377" s="80"/>
      <c r="Q1377" s="80"/>
    </row>
    <row r="1378" spans="16:17" x14ac:dyDescent="0.25">
      <c r="P1378" s="80"/>
      <c r="Q1378" s="80"/>
    </row>
    <row r="1379" spans="16:17" x14ac:dyDescent="0.25">
      <c r="P1379" s="80"/>
      <c r="Q1379" s="80"/>
    </row>
    <row r="1380" spans="16:17" x14ac:dyDescent="0.25">
      <c r="P1380" s="80"/>
      <c r="Q1380" s="80"/>
    </row>
    <row r="1381" spans="16:17" x14ac:dyDescent="0.25">
      <c r="P1381" s="80"/>
      <c r="Q1381" s="80"/>
    </row>
    <row r="1382" spans="16:17" x14ac:dyDescent="0.25">
      <c r="P1382" s="80"/>
      <c r="Q1382" s="80"/>
    </row>
    <row r="1383" spans="16:17" x14ac:dyDescent="0.25">
      <c r="P1383" s="80"/>
      <c r="Q1383" s="80"/>
    </row>
    <row r="1384" spans="16:17" x14ac:dyDescent="0.25">
      <c r="P1384" s="80"/>
      <c r="Q1384" s="80"/>
    </row>
    <row r="1385" spans="16:17" x14ac:dyDescent="0.25">
      <c r="P1385" s="80"/>
      <c r="Q1385" s="80"/>
    </row>
    <row r="1386" spans="16:17" x14ac:dyDescent="0.25">
      <c r="P1386" s="80"/>
      <c r="Q1386" s="80"/>
    </row>
    <row r="1387" spans="16:17" x14ac:dyDescent="0.25">
      <c r="P1387" s="80"/>
      <c r="Q1387" s="80"/>
    </row>
    <row r="1388" spans="16:17" x14ac:dyDescent="0.25">
      <c r="P1388" s="80"/>
      <c r="Q1388" s="80"/>
    </row>
    <row r="1389" spans="16:17" x14ac:dyDescent="0.25">
      <c r="P1389" s="80"/>
      <c r="Q1389" s="80"/>
    </row>
    <row r="1390" spans="16:17" x14ac:dyDescent="0.25">
      <c r="P1390" s="80"/>
      <c r="Q1390" s="80"/>
    </row>
    <row r="1391" spans="16:17" x14ac:dyDescent="0.25">
      <c r="P1391" s="80"/>
      <c r="Q1391" s="80"/>
    </row>
    <row r="1392" spans="16:17" x14ac:dyDescent="0.25">
      <c r="P1392" s="80"/>
      <c r="Q1392" s="80"/>
    </row>
    <row r="1393" spans="16:17" x14ac:dyDescent="0.25">
      <c r="P1393" s="80"/>
      <c r="Q1393" s="80"/>
    </row>
    <row r="1394" spans="16:17" x14ac:dyDescent="0.25">
      <c r="P1394" s="80"/>
      <c r="Q1394" s="80"/>
    </row>
    <row r="1395" spans="16:17" x14ac:dyDescent="0.25">
      <c r="P1395" s="80"/>
      <c r="Q1395" s="80"/>
    </row>
    <row r="1396" spans="16:17" x14ac:dyDescent="0.25">
      <c r="P1396" s="80"/>
      <c r="Q1396" s="80"/>
    </row>
    <row r="1397" spans="16:17" x14ac:dyDescent="0.25">
      <c r="P1397" s="80"/>
      <c r="Q1397" s="80"/>
    </row>
    <row r="1398" spans="16:17" x14ac:dyDescent="0.25">
      <c r="P1398" s="80"/>
      <c r="Q1398" s="80"/>
    </row>
    <row r="1399" spans="16:17" x14ac:dyDescent="0.25">
      <c r="P1399" s="80"/>
      <c r="Q1399" s="80"/>
    </row>
    <row r="1400" spans="16:17" x14ac:dyDescent="0.25">
      <c r="P1400" s="80"/>
      <c r="Q1400" s="80"/>
    </row>
    <row r="1401" spans="16:17" x14ac:dyDescent="0.25">
      <c r="P1401" s="80"/>
      <c r="Q1401" s="80"/>
    </row>
    <row r="1402" spans="16:17" x14ac:dyDescent="0.25">
      <c r="P1402" s="80"/>
      <c r="Q1402" s="80"/>
    </row>
    <row r="1403" spans="16:17" x14ac:dyDescent="0.25">
      <c r="P1403" s="80"/>
      <c r="Q1403" s="80"/>
    </row>
    <row r="1404" spans="16:17" x14ac:dyDescent="0.25">
      <c r="P1404" s="80"/>
      <c r="Q1404" s="80"/>
    </row>
    <row r="1405" spans="16:17" x14ac:dyDescent="0.25">
      <c r="P1405" s="80"/>
      <c r="Q1405" s="80"/>
    </row>
    <row r="1406" spans="16:17" x14ac:dyDescent="0.25">
      <c r="P1406" s="80"/>
      <c r="Q1406" s="80"/>
    </row>
    <row r="1407" spans="16:17" x14ac:dyDescent="0.25">
      <c r="P1407" s="80"/>
      <c r="Q1407" s="80"/>
    </row>
    <row r="1408" spans="16:17" x14ac:dyDescent="0.25">
      <c r="P1408" s="80"/>
      <c r="Q1408" s="80"/>
    </row>
    <row r="1409" spans="16:17" x14ac:dyDescent="0.25">
      <c r="P1409" s="80"/>
      <c r="Q1409" s="80"/>
    </row>
    <row r="1410" spans="16:17" x14ac:dyDescent="0.25">
      <c r="P1410" s="80"/>
      <c r="Q1410" s="80"/>
    </row>
    <row r="1411" spans="16:17" x14ac:dyDescent="0.25">
      <c r="P1411" s="80"/>
      <c r="Q1411" s="80"/>
    </row>
    <row r="1412" spans="16:17" x14ac:dyDescent="0.25">
      <c r="P1412" s="80"/>
      <c r="Q1412" s="80"/>
    </row>
    <row r="1413" spans="16:17" x14ac:dyDescent="0.25">
      <c r="P1413" s="80"/>
      <c r="Q1413" s="80"/>
    </row>
    <row r="1414" spans="16:17" x14ac:dyDescent="0.25">
      <c r="P1414" s="80"/>
      <c r="Q1414" s="80"/>
    </row>
    <row r="1415" spans="16:17" x14ac:dyDescent="0.25">
      <c r="P1415" s="80"/>
      <c r="Q1415" s="80"/>
    </row>
    <row r="1416" spans="16:17" x14ac:dyDescent="0.25">
      <c r="P1416" s="80"/>
      <c r="Q1416" s="80"/>
    </row>
    <row r="1417" spans="16:17" x14ac:dyDescent="0.25">
      <c r="P1417" s="80"/>
      <c r="Q1417" s="80"/>
    </row>
    <row r="1418" spans="16:17" x14ac:dyDescent="0.25">
      <c r="P1418" s="80"/>
      <c r="Q1418" s="80"/>
    </row>
    <row r="1419" spans="16:17" x14ac:dyDescent="0.25">
      <c r="P1419" s="80"/>
      <c r="Q1419" s="80"/>
    </row>
    <row r="1420" spans="16:17" x14ac:dyDescent="0.25">
      <c r="P1420" s="80"/>
      <c r="Q1420" s="80"/>
    </row>
    <row r="1421" spans="16:17" x14ac:dyDescent="0.25">
      <c r="P1421" s="80"/>
      <c r="Q1421" s="80"/>
    </row>
    <row r="1422" spans="16:17" x14ac:dyDescent="0.25">
      <c r="P1422" s="80"/>
      <c r="Q1422" s="80"/>
    </row>
    <row r="1423" spans="16:17" x14ac:dyDescent="0.25">
      <c r="P1423" s="80"/>
      <c r="Q1423" s="80"/>
    </row>
    <row r="1424" spans="16:17" x14ac:dyDescent="0.25">
      <c r="P1424" s="80"/>
      <c r="Q1424" s="80"/>
    </row>
    <row r="1425" spans="16:17" x14ac:dyDescent="0.25">
      <c r="P1425" s="80"/>
      <c r="Q1425" s="80"/>
    </row>
    <row r="1426" spans="16:17" x14ac:dyDescent="0.25">
      <c r="P1426" s="80"/>
      <c r="Q1426" s="80"/>
    </row>
    <row r="1427" spans="16:17" x14ac:dyDescent="0.25">
      <c r="P1427" s="80"/>
      <c r="Q1427" s="80"/>
    </row>
    <row r="1428" spans="16:17" x14ac:dyDescent="0.25">
      <c r="P1428" s="80"/>
      <c r="Q1428" s="80"/>
    </row>
    <row r="1429" spans="16:17" x14ac:dyDescent="0.25">
      <c r="P1429" s="80"/>
      <c r="Q1429" s="80"/>
    </row>
    <row r="1430" spans="16:17" x14ac:dyDescent="0.25">
      <c r="P1430" s="80"/>
      <c r="Q1430" s="80"/>
    </row>
    <row r="1431" spans="16:17" x14ac:dyDescent="0.25">
      <c r="P1431" s="80"/>
      <c r="Q1431" s="80"/>
    </row>
    <row r="1432" spans="16:17" x14ac:dyDescent="0.25">
      <c r="P1432" s="80"/>
      <c r="Q1432" s="80"/>
    </row>
    <row r="1433" spans="16:17" x14ac:dyDescent="0.25">
      <c r="P1433" s="80"/>
      <c r="Q1433" s="80"/>
    </row>
    <row r="1434" spans="16:17" x14ac:dyDescent="0.25">
      <c r="P1434" s="80"/>
      <c r="Q1434" s="80"/>
    </row>
    <row r="1435" spans="16:17" x14ac:dyDescent="0.25">
      <c r="P1435" s="80"/>
      <c r="Q1435" s="80"/>
    </row>
    <row r="1436" spans="16:17" x14ac:dyDescent="0.25">
      <c r="P1436" s="80"/>
      <c r="Q1436" s="80"/>
    </row>
    <row r="1437" spans="16:17" x14ac:dyDescent="0.25">
      <c r="P1437" s="80"/>
      <c r="Q1437" s="80"/>
    </row>
    <row r="1438" spans="16:17" x14ac:dyDescent="0.25">
      <c r="P1438" s="80"/>
      <c r="Q1438" s="80"/>
    </row>
    <row r="1439" spans="16:17" x14ac:dyDescent="0.25">
      <c r="P1439" s="80"/>
      <c r="Q1439" s="80"/>
    </row>
    <row r="1440" spans="16:17" x14ac:dyDescent="0.25">
      <c r="P1440" s="80"/>
      <c r="Q1440" s="80"/>
    </row>
    <row r="1441" spans="16:17" x14ac:dyDescent="0.25">
      <c r="P1441" s="80"/>
      <c r="Q1441" s="80"/>
    </row>
    <row r="1442" spans="16:17" x14ac:dyDescent="0.25">
      <c r="P1442" s="80"/>
      <c r="Q1442" s="80"/>
    </row>
    <row r="1443" spans="16:17" x14ac:dyDescent="0.25">
      <c r="P1443" s="80"/>
      <c r="Q1443" s="80"/>
    </row>
    <row r="1444" spans="16:17" x14ac:dyDescent="0.25">
      <c r="P1444" s="80"/>
      <c r="Q1444" s="80"/>
    </row>
    <row r="1445" spans="16:17" x14ac:dyDescent="0.25">
      <c r="P1445" s="80"/>
      <c r="Q1445" s="80"/>
    </row>
    <row r="1446" spans="16:17" x14ac:dyDescent="0.25">
      <c r="P1446" s="80"/>
      <c r="Q1446" s="80"/>
    </row>
    <row r="1447" spans="16:17" x14ac:dyDescent="0.25">
      <c r="P1447" s="80"/>
      <c r="Q1447" s="80"/>
    </row>
    <row r="1448" spans="16:17" x14ac:dyDescent="0.25">
      <c r="P1448" s="80"/>
      <c r="Q1448" s="80"/>
    </row>
    <row r="1449" spans="16:17" x14ac:dyDescent="0.25">
      <c r="P1449" s="80"/>
      <c r="Q1449" s="80"/>
    </row>
    <row r="1450" spans="16:17" x14ac:dyDescent="0.25">
      <c r="P1450" s="80"/>
      <c r="Q1450" s="80"/>
    </row>
    <row r="1451" spans="16:17" x14ac:dyDescent="0.25">
      <c r="P1451" s="80"/>
      <c r="Q1451" s="80"/>
    </row>
    <row r="1452" spans="16:17" x14ac:dyDescent="0.25">
      <c r="P1452" s="80"/>
      <c r="Q1452" s="80"/>
    </row>
    <row r="1453" spans="16:17" x14ac:dyDescent="0.25">
      <c r="P1453" s="80"/>
      <c r="Q1453" s="80"/>
    </row>
    <row r="1454" spans="16:17" x14ac:dyDescent="0.25">
      <c r="P1454" s="80"/>
      <c r="Q1454" s="80"/>
    </row>
    <row r="1455" spans="16:17" x14ac:dyDescent="0.25">
      <c r="P1455" s="80"/>
      <c r="Q1455" s="80"/>
    </row>
    <row r="1456" spans="16:17" x14ac:dyDescent="0.25">
      <c r="P1456" s="80"/>
      <c r="Q1456" s="80"/>
    </row>
    <row r="1457" spans="16:17" x14ac:dyDescent="0.25">
      <c r="P1457" s="80"/>
      <c r="Q1457" s="80"/>
    </row>
    <row r="1458" spans="16:17" x14ac:dyDescent="0.25">
      <c r="P1458" s="80"/>
      <c r="Q1458" s="80"/>
    </row>
    <row r="1459" spans="16:17" x14ac:dyDescent="0.25">
      <c r="P1459" s="80"/>
      <c r="Q1459" s="80"/>
    </row>
    <row r="1460" spans="16:17" x14ac:dyDescent="0.25">
      <c r="P1460" s="80"/>
      <c r="Q1460" s="80"/>
    </row>
    <row r="1461" spans="16:17" x14ac:dyDescent="0.25">
      <c r="P1461" s="80"/>
      <c r="Q1461" s="80"/>
    </row>
    <row r="1462" spans="16:17" x14ac:dyDescent="0.25">
      <c r="P1462" s="80"/>
      <c r="Q1462" s="80"/>
    </row>
    <row r="1463" spans="16:17" x14ac:dyDescent="0.25">
      <c r="P1463" s="80"/>
      <c r="Q1463" s="80"/>
    </row>
    <row r="1464" spans="16:17" x14ac:dyDescent="0.25">
      <c r="P1464" s="80"/>
      <c r="Q1464" s="80"/>
    </row>
    <row r="1465" spans="16:17" x14ac:dyDescent="0.25">
      <c r="P1465" s="80"/>
      <c r="Q1465" s="80"/>
    </row>
    <row r="1466" spans="16:17" x14ac:dyDescent="0.25">
      <c r="P1466" s="80"/>
      <c r="Q1466" s="80"/>
    </row>
    <row r="1467" spans="16:17" x14ac:dyDescent="0.25">
      <c r="P1467" s="80"/>
      <c r="Q1467" s="80"/>
    </row>
    <row r="1468" spans="16:17" x14ac:dyDescent="0.25">
      <c r="P1468" s="80"/>
      <c r="Q1468" s="80"/>
    </row>
    <row r="1469" spans="16:17" x14ac:dyDescent="0.25">
      <c r="P1469" s="80"/>
      <c r="Q1469" s="80"/>
    </row>
    <row r="1470" spans="16:17" x14ac:dyDescent="0.25">
      <c r="P1470" s="80"/>
      <c r="Q1470" s="80"/>
    </row>
    <row r="1471" spans="16:17" x14ac:dyDescent="0.25">
      <c r="P1471" s="80"/>
      <c r="Q1471" s="80"/>
    </row>
    <row r="1472" spans="16:17" x14ac:dyDescent="0.25">
      <c r="P1472" s="80"/>
      <c r="Q1472" s="80"/>
    </row>
    <row r="1473" spans="16:17" x14ac:dyDescent="0.25">
      <c r="P1473" s="80"/>
      <c r="Q1473" s="80"/>
    </row>
    <row r="1474" spans="16:17" x14ac:dyDescent="0.25">
      <c r="P1474" s="80"/>
      <c r="Q1474" s="80"/>
    </row>
    <row r="1475" spans="16:17" x14ac:dyDescent="0.25">
      <c r="P1475" s="80"/>
      <c r="Q1475" s="80"/>
    </row>
    <row r="1476" spans="16:17" x14ac:dyDescent="0.25">
      <c r="P1476" s="80"/>
      <c r="Q1476" s="80"/>
    </row>
    <row r="1477" spans="16:17" x14ac:dyDescent="0.25">
      <c r="P1477" s="80"/>
      <c r="Q1477" s="80"/>
    </row>
    <row r="1478" spans="16:17" x14ac:dyDescent="0.25">
      <c r="P1478" s="80"/>
      <c r="Q1478" s="80"/>
    </row>
    <row r="1479" spans="16:17" x14ac:dyDescent="0.25">
      <c r="P1479" s="80"/>
      <c r="Q1479" s="80"/>
    </row>
    <row r="1480" spans="16:17" x14ac:dyDescent="0.25">
      <c r="P1480" s="80"/>
      <c r="Q1480" s="80"/>
    </row>
    <row r="1481" spans="16:17" x14ac:dyDescent="0.25">
      <c r="P1481" s="80"/>
      <c r="Q1481" s="80"/>
    </row>
    <row r="1482" spans="16:17" x14ac:dyDescent="0.25">
      <c r="P1482" s="80"/>
      <c r="Q1482" s="80"/>
    </row>
    <row r="1483" spans="16:17" x14ac:dyDescent="0.25">
      <c r="P1483" s="80"/>
      <c r="Q1483" s="80"/>
    </row>
    <row r="1484" spans="16:17" x14ac:dyDescent="0.25">
      <c r="P1484" s="80"/>
      <c r="Q1484" s="80"/>
    </row>
    <row r="1485" spans="16:17" x14ac:dyDescent="0.25">
      <c r="P1485" s="80"/>
      <c r="Q1485" s="80"/>
    </row>
    <row r="1486" spans="16:17" x14ac:dyDescent="0.25">
      <c r="P1486" s="80"/>
      <c r="Q1486" s="80"/>
    </row>
    <row r="1487" spans="16:17" x14ac:dyDescent="0.25">
      <c r="P1487" s="80"/>
      <c r="Q1487" s="80"/>
    </row>
    <row r="1488" spans="16:17" x14ac:dyDescent="0.25">
      <c r="P1488" s="80"/>
      <c r="Q1488" s="80"/>
    </row>
    <row r="1489" spans="16:17" x14ac:dyDescent="0.25">
      <c r="P1489" s="80"/>
      <c r="Q1489" s="80"/>
    </row>
    <row r="1490" spans="16:17" x14ac:dyDescent="0.25">
      <c r="P1490" s="80"/>
      <c r="Q1490" s="80"/>
    </row>
    <row r="1491" spans="16:17" x14ac:dyDescent="0.25">
      <c r="P1491" s="80"/>
      <c r="Q1491" s="80"/>
    </row>
    <row r="1492" spans="16:17" x14ac:dyDescent="0.25">
      <c r="P1492" s="80"/>
      <c r="Q1492" s="80"/>
    </row>
    <row r="1493" spans="16:17" x14ac:dyDescent="0.25">
      <c r="P1493" s="80"/>
      <c r="Q1493" s="80"/>
    </row>
    <row r="1494" spans="16:17" x14ac:dyDescent="0.25">
      <c r="P1494" s="80"/>
      <c r="Q1494" s="80"/>
    </row>
    <row r="1495" spans="16:17" x14ac:dyDescent="0.25">
      <c r="P1495" s="80"/>
      <c r="Q1495" s="80"/>
    </row>
    <row r="1496" spans="16:17" x14ac:dyDescent="0.25">
      <c r="P1496" s="80"/>
      <c r="Q1496" s="80"/>
    </row>
    <row r="1497" spans="16:17" x14ac:dyDescent="0.25">
      <c r="P1497" s="80"/>
      <c r="Q1497" s="80"/>
    </row>
    <row r="1498" spans="16:17" x14ac:dyDescent="0.25">
      <c r="P1498" s="80"/>
      <c r="Q1498" s="80"/>
    </row>
    <row r="1499" spans="16:17" x14ac:dyDescent="0.25">
      <c r="P1499" s="80"/>
      <c r="Q1499" s="80"/>
    </row>
    <row r="1500" spans="16:17" x14ac:dyDescent="0.25">
      <c r="P1500" s="80"/>
      <c r="Q1500" s="80"/>
    </row>
    <row r="1501" spans="16:17" x14ac:dyDescent="0.25">
      <c r="P1501" s="80"/>
      <c r="Q1501" s="80"/>
    </row>
    <row r="1502" spans="16:17" x14ac:dyDescent="0.25">
      <c r="P1502" s="80"/>
      <c r="Q1502" s="80"/>
    </row>
    <row r="1503" spans="16:17" x14ac:dyDescent="0.25">
      <c r="P1503" s="80"/>
      <c r="Q1503" s="80"/>
    </row>
    <row r="1504" spans="16:17" x14ac:dyDescent="0.25">
      <c r="P1504" s="80"/>
      <c r="Q1504" s="80"/>
    </row>
    <row r="1505" spans="16:17" x14ac:dyDescent="0.25">
      <c r="P1505" s="80"/>
      <c r="Q1505" s="80"/>
    </row>
    <row r="1506" spans="16:17" x14ac:dyDescent="0.25">
      <c r="P1506" s="80"/>
      <c r="Q1506" s="80"/>
    </row>
    <row r="1507" spans="16:17" x14ac:dyDescent="0.25">
      <c r="P1507" s="80"/>
      <c r="Q1507" s="80"/>
    </row>
    <row r="1508" spans="16:17" x14ac:dyDescent="0.25">
      <c r="P1508" s="80"/>
      <c r="Q1508" s="80"/>
    </row>
    <row r="1509" spans="16:17" x14ac:dyDescent="0.25">
      <c r="P1509" s="80"/>
      <c r="Q1509" s="80"/>
    </row>
    <row r="1510" spans="16:17" x14ac:dyDescent="0.25">
      <c r="P1510" s="80"/>
      <c r="Q1510" s="80"/>
    </row>
    <row r="1511" spans="16:17" x14ac:dyDescent="0.25">
      <c r="P1511" s="80"/>
      <c r="Q1511" s="80"/>
    </row>
    <row r="1512" spans="16:17" x14ac:dyDescent="0.25">
      <c r="P1512" s="80"/>
      <c r="Q1512" s="80"/>
    </row>
    <row r="1513" spans="16:17" x14ac:dyDescent="0.25">
      <c r="P1513" s="80"/>
      <c r="Q1513" s="80"/>
    </row>
    <row r="1514" spans="16:17" x14ac:dyDescent="0.25">
      <c r="P1514" s="80"/>
      <c r="Q1514" s="80"/>
    </row>
    <row r="1515" spans="16:17" x14ac:dyDescent="0.25">
      <c r="P1515" s="80"/>
      <c r="Q1515" s="80"/>
    </row>
    <row r="1516" spans="16:17" x14ac:dyDescent="0.25">
      <c r="P1516" s="80"/>
      <c r="Q1516" s="80"/>
    </row>
    <row r="1517" spans="16:17" x14ac:dyDescent="0.25">
      <c r="P1517" s="80"/>
      <c r="Q1517" s="80"/>
    </row>
    <row r="1518" spans="16:17" x14ac:dyDescent="0.25">
      <c r="P1518" s="80"/>
      <c r="Q1518" s="80"/>
    </row>
    <row r="1519" spans="16:17" x14ac:dyDescent="0.25">
      <c r="P1519" s="80"/>
      <c r="Q1519" s="80"/>
    </row>
    <row r="1520" spans="16:17" x14ac:dyDescent="0.25">
      <c r="P1520" s="80"/>
      <c r="Q1520" s="80"/>
    </row>
    <row r="1521" spans="16:17" x14ac:dyDescent="0.25">
      <c r="P1521" s="80"/>
      <c r="Q1521" s="80"/>
    </row>
    <row r="1522" spans="16:17" x14ac:dyDescent="0.25">
      <c r="P1522" s="80"/>
      <c r="Q1522" s="80"/>
    </row>
    <row r="1523" spans="16:17" x14ac:dyDescent="0.25">
      <c r="P1523" s="80"/>
      <c r="Q1523" s="80"/>
    </row>
    <row r="1524" spans="16:17" x14ac:dyDescent="0.25">
      <c r="P1524" s="80"/>
      <c r="Q1524" s="80"/>
    </row>
    <row r="1525" spans="16:17" x14ac:dyDescent="0.25">
      <c r="P1525" s="80"/>
      <c r="Q1525" s="80"/>
    </row>
    <row r="1526" spans="16:17" x14ac:dyDescent="0.25">
      <c r="P1526" s="80"/>
      <c r="Q1526" s="80"/>
    </row>
    <row r="1527" spans="16:17" x14ac:dyDescent="0.25">
      <c r="P1527" s="80"/>
      <c r="Q1527" s="80"/>
    </row>
    <row r="1528" spans="16:17" x14ac:dyDescent="0.25">
      <c r="P1528" s="80"/>
      <c r="Q1528" s="80"/>
    </row>
    <row r="1529" spans="16:17" x14ac:dyDescent="0.25">
      <c r="P1529" s="80"/>
      <c r="Q1529" s="80"/>
    </row>
    <row r="1530" spans="16:17" x14ac:dyDescent="0.25">
      <c r="P1530" s="80"/>
      <c r="Q1530" s="80"/>
    </row>
    <row r="1531" spans="16:17" x14ac:dyDescent="0.25">
      <c r="P1531" s="80"/>
      <c r="Q1531" s="80"/>
    </row>
    <row r="1532" spans="16:17" x14ac:dyDescent="0.25">
      <c r="P1532" s="80"/>
      <c r="Q1532" s="80"/>
    </row>
    <row r="1533" spans="16:17" x14ac:dyDescent="0.25">
      <c r="P1533" s="80"/>
      <c r="Q1533" s="80"/>
    </row>
    <row r="1534" spans="16:17" x14ac:dyDescent="0.25">
      <c r="P1534" s="80"/>
      <c r="Q1534" s="80"/>
    </row>
    <row r="1535" spans="16:17" x14ac:dyDescent="0.25">
      <c r="P1535" s="80"/>
      <c r="Q1535" s="80"/>
    </row>
    <row r="1536" spans="16:17" x14ac:dyDescent="0.25">
      <c r="P1536" s="80"/>
      <c r="Q1536" s="80"/>
    </row>
    <row r="1537" spans="16:17" x14ac:dyDescent="0.25">
      <c r="P1537" s="80"/>
      <c r="Q1537" s="80"/>
    </row>
    <row r="1538" spans="16:17" x14ac:dyDescent="0.25">
      <c r="P1538" s="80"/>
      <c r="Q1538" s="80"/>
    </row>
    <row r="1539" spans="16:17" x14ac:dyDescent="0.25">
      <c r="P1539" s="80"/>
      <c r="Q1539" s="80"/>
    </row>
    <row r="1540" spans="16:17" x14ac:dyDescent="0.25">
      <c r="P1540" s="80"/>
      <c r="Q1540" s="80"/>
    </row>
    <row r="1541" spans="16:17" x14ac:dyDescent="0.25">
      <c r="P1541" s="80"/>
      <c r="Q1541" s="80"/>
    </row>
    <row r="1542" spans="16:17" x14ac:dyDescent="0.25">
      <c r="P1542" s="80"/>
      <c r="Q1542" s="80"/>
    </row>
    <row r="1543" spans="16:17" x14ac:dyDescent="0.25">
      <c r="P1543" s="80"/>
      <c r="Q1543" s="80"/>
    </row>
    <row r="1544" spans="16:17" x14ac:dyDescent="0.25">
      <c r="P1544" s="80"/>
      <c r="Q1544" s="80"/>
    </row>
    <row r="1545" spans="16:17" x14ac:dyDescent="0.25">
      <c r="P1545" s="80"/>
      <c r="Q1545" s="80"/>
    </row>
    <row r="1546" spans="16:17" x14ac:dyDescent="0.25">
      <c r="P1546" s="80"/>
      <c r="Q1546" s="80"/>
    </row>
    <row r="1547" spans="16:17" x14ac:dyDescent="0.25">
      <c r="P1547" s="80"/>
      <c r="Q1547" s="80"/>
    </row>
    <row r="1548" spans="16:17" x14ac:dyDescent="0.25">
      <c r="P1548" s="80"/>
      <c r="Q1548" s="80"/>
    </row>
    <row r="1549" spans="16:17" x14ac:dyDescent="0.25">
      <c r="P1549" s="80"/>
      <c r="Q1549" s="80"/>
    </row>
    <row r="1550" spans="16:17" x14ac:dyDescent="0.25">
      <c r="P1550" s="80"/>
      <c r="Q1550" s="80"/>
    </row>
    <row r="1551" spans="16:17" x14ac:dyDescent="0.25">
      <c r="P1551" s="80"/>
      <c r="Q1551" s="80"/>
    </row>
    <row r="1552" spans="16:17" x14ac:dyDescent="0.25">
      <c r="P1552" s="80"/>
      <c r="Q1552" s="80"/>
    </row>
    <row r="1553" spans="16:17" x14ac:dyDescent="0.25">
      <c r="P1553" s="80"/>
      <c r="Q1553" s="80"/>
    </row>
    <row r="1554" spans="16:17" x14ac:dyDescent="0.25">
      <c r="P1554" s="80"/>
      <c r="Q1554" s="80"/>
    </row>
    <row r="1555" spans="16:17" x14ac:dyDescent="0.25">
      <c r="P1555" s="80"/>
      <c r="Q1555" s="80"/>
    </row>
    <row r="1556" spans="16:17" x14ac:dyDescent="0.25">
      <c r="P1556" s="80"/>
      <c r="Q1556" s="80"/>
    </row>
    <row r="1557" spans="16:17" x14ac:dyDescent="0.25">
      <c r="P1557" s="80"/>
      <c r="Q1557" s="80"/>
    </row>
    <row r="1558" spans="16:17" x14ac:dyDescent="0.25">
      <c r="P1558" s="80"/>
      <c r="Q1558" s="80"/>
    </row>
    <row r="1559" spans="16:17" x14ac:dyDescent="0.25">
      <c r="P1559" s="80"/>
      <c r="Q1559" s="80"/>
    </row>
    <row r="1560" spans="16:17" x14ac:dyDescent="0.25">
      <c r="P1560" s="80"/>
      <c r="Q1560" s="80"/>
    </row>
    <row r="1561" spans="16:17" x14ac:dyDescent="0.25">
      <c r="P1561" s="80"/>
      <c r="Q1561" s="80"/>
    </row>
    <row r="1562" spans="16:17" x14ac:dyDescent="0.25">
      <c r="P1562" s="80"/>
      <c r="Q1562" s="80"/>
    </row>
    <row r="1563" spans="16:17" x14ac:dyDescent="0.25">
      <c r="P1563" s="80"/>
      <c r="Q1563" s="80"/>
    </row>
    <row r="1564" spans="16:17" x14ac:dyDescent="0.25">
      <c r="P1564" s="80"/>
      <c r="Q1564" s="80"/>
    </row>
    <row r="1565" spans="16:17" x14ac:dyDescent="0.25">
      <c r="P1565" s="80"/>
      <c r="Q1565" s="80"/>
    </row>
    <row r="1566" spans="16:17" x14ac:dyDescent="0.25">
      <c r="P1566" s="80"/>
      <c r="Q1566" s="80"/>
    </row>
    <row r="1567" spans="16:17" x14ac:dyDescent="0.25">
      <c r="P1567" s="80"/>
      <c r="Q1567" s="80"/>
    </row>
    <row r="1568" spans="16:17" x14ac:dyDescent="0.25">
      <c r="P1568" s="80"/>
      <c r="Q1568" s="80"/>
    </row>
    <row r="1569" spans="16:17" x14ac:dyDescent="0.25">
      <c r="P1569" s="80"/>
      <c r="Q1569" s="80"/>
    </row>
    <row r="1570" spans="16:17" x14ac:dyDescent="0.25">
      <c r="P1570" s="80"/>
      <c r="Q1570" s="80"/>
    </row>
    <row r="1571" spans="16:17" x14ac:dyDescent="0.25">
      <c r="P1571" s="80"/>
      <c r="Q1571" s="80"/>
    </row>
    <row r="1572" spans="16:17" x14ac:dyDescent="0.25">
      <c r="P1572" s="80"/>
      <c r="Q1572" s="80"/>
    </row>
    <row r="1573" spans="16:17" x14ac:dyDescent="0.25">
      <c r="P1573" s="80"/>
      <c r="Q1573" s="80"/>
    </row>
    <row r="1574" spans="16:17" x14ac:dyDescent="0.25">
      <c r="P1574" s="80"/>
      <c r="Q1574" s="80"/>
    </row>
    <row r="1575" spans="16:17" x14ac:dyDescent="0.25">
      <c r="P1575" s="80"/>
      <c r="Q1575" s="80"/>
    </row>
    <row r="1576" spans="16:17" x14ac:dyDescent="0.25">
      <c r="P1576" s="80"/>
      <c r="Q1576" s="80"/>
    </row>
    <row r="1577" spans="16:17" x14ac:dyDescent="0.25">
      <c r="P1577" s="80"/>
      <c r="Q1577" s="80"/>
    </row>
    <row r="1578" spans="16:17" x14ac:dyDescent="0.25">
      <c r="P1578" s="80"/>
      <c r="Q1578" s="80"/>
    </row>
    <row r="1579" spans="16:17" x14ac:dyDescent="0.25">
      <c r="P1579" s="80"/>
      <c r="Q1579" s="80"/>
    </row>
    <row r="1580" spans="16:17" x14ac:dyDescent="0.25">
      <c r="P1580" s="80"/>
      <c r="Q1580" s="80"/>
    </row>
    <row r="1581" spans="16:17" x14ac:dyDescent="0.25">
      <c r="P1581" s="80"/>
      <c r="Q1581" s="80"/>
    </row>
    <row r="1582" spans="16:17" x14ac:dyDescent="0.25">
      <c r="P1582" s="80"/>
      <c r="Q1582" s="80"/>
    </row>
    <row r="1583" spans="16:17" x14ac:dyDescent="0.25">
      <c r="P1583" s="80"/>
      <c r="Q1583" s="80"/>
    </row>
    <row r="1584" spans="16:17" x14ac:dyDescent="0.25">
      <c r="P1584" s="80"/>
      <c r="Q1584" s="80"/>
    </row>
    <row r="1585" spans="16:17" x14ac:dyDescent="0.25">
      <c r="P1585" s="80"/>
      <c r="Q1585" s="80"/>
    </row>
    <row r="1586" spans="16:17" x14ac:dyDescent="0.25">
      <c r="P1586" s="80"/>
      <c r="Q1586" s="80"/>
    </row>
    <row r="1587" spans="16:17" x14ac:dyDescent="0.25">
      <c r="P1587" s="80"/>
      <c r="Q1587" s="80"/>
    </row>
    <row r="1588" spans="16:17" x14ac:dyDescent="0.25">
      <c r="P1588" s="80"/>
      <c r="Q1588" s="80"/>
    </row>
    <row r="1589" spans="16:17" x14ac:dyDescent="0.25">
      <c r="P1589" s="80"/>
      <c r="Q1589" s="80"/>
    </row>
    <row r="1590" spans="16:17" x14ac:dyDescent="0.25">
      <c r="P1590" s="80"/>
      <c r="Q1590" s="80"/>
    </row>
    <row r="1591" spans="16:17" x14ac:dyDescent="0.25">
      <c r="P1591" s="80"/>
      <c r="Q1591" s="80"/>
    </row>
    <row r="1592" spans="16:17" x14ac:dyDescent="0.25">
      <c r="P1592" s="80"/>
      <c r="Q1592" s="80"/>
    </row>
    <row r="1593" spans="16:17" x14ac:dyDescent="0.25">
      <c r="P1593" s="80"/>
      <c r="Q1593" s="80"/>
    </row>
    <row r="1594" spans="16:17" x14ac:dyDescent="0.25">
      <c r="P1594" s="80"/>
      <c r="Q1594" s="80"/>
    </row>
    <row r="1595" spans="16:17" x14ac:dyDescent="0.25">
      <c r="P1595" s="80"/>
      <c r="Q1595" s="80"/>
    </row>
    <row r="1596" spans="16:17" x14ac:dyDescent="0.25">
      <c r="P1596" s="80"/>
      <c r="Q1596" s="80"/>
    </row>
    <row r="1597" spans="16:17" x14ac:dyDescent="0.25">
      <c r="P1597" s="80"/>
      <c r="Q1597" s="80"/>
    </row>
    <row r="1598" spans="16:17" x14ac:dyDescent="0.25">
      <c r="P1598" s="80"/>
      <c r="Q1598" s="80"/>
    </row>
    <row r="1599" spans="16:17" x14ac:dyDescent="0.25">
      <c r="P1599" s="80"/>
      <c r="Q1599" s="80"/>
    </row>
    <row r="1600" spans="16:17" x14ac:dyDescent="0.25">
      <c r="P1600" s="80"/>
      <c r="Q1600" s="80"/>
    </row>
    <row r="1601" spans="16:17" x14ac:dyDescent="0.25">
      <c r="P1601" s="80"/>
      <c r="Q1601" s="80"/>
    </row>
    <row r="1602" spans="16:17" x14ac:dyDescent="0.25">
      <c r="P1602" s="80"/>
      <c r="Q1602" s="80"/>
    </row>
    <row r="1603" spans="16:17" x14ac:dyDescent="0.25">
      <c r="P1603" s="80"/>
      <c r="Q1603" s="80"/>
    </row>
    <row r="1604" spans="16:17" x14ac:dyDescent="0.25">
      <c r="P1604" s="80"/>
      <c r="Q1604" s="80"/>
    </row>
    <row r="1605" spans="16:17" x14ac:dyDescent="0.25">
      <c r="P1605" s="80"/>
      <c r="Q1605" s="80"/>
    </row>
    <row r="1606" spans="16:17" x14ac:dyDescent="0.25">
      <c r="P1606" s="80"/>
      <c r="Q1606" s="80"/>
    </row>
    <row r="1607" spans="16:17" x14ac:dyDescent="0.25">
      <c r="P1607" s="80"/>
      <c r="Q1607" s="80"/>
    </row>
    <row r="1608" spans="16:17" x14ac:dyDescent="0.25">
      <c r="P1608" s="80"/>
      <c r="Q1608" s="80"/>
    </row>
    <row r="1609" spans="16:17" x14ac:dyDescent="0.25">
      <c r="P1609" s="80"/>
      <c r="Q1609" s="80"/>
    </row>
    <row r="1610" spans="16:17" x14ac:dyDescent="0.25">
      <c r="P1610" s="80"/>
      <c r="Q1610" s="80"/>
    </row>
    <row r="1611" spans="16:17" x14ac:dyDescent="0.25">
      <c r="P1611" s="80"/>
      <c r="Q1611" s="80"/>
    </row>
    <row r="1612" spans="16:17" x14ac:dyDescent="0.25">
      <c r="P1612" s="80"/>
      <c r="Q1612" s="80"/>
    </row>
    <row r="1613" spans="16:17" x14ac:dyDescent="0.25">
      <c r="P1613" s="80"/>
      <c r="Q1613" s="80"/>
    </row>
    <row r="1614" spans="16:17" x14ac:dyDescent="0.25">
      <c r="P1614" s="80"/>
      <c r="Q1614" s="80"/>
    </row>
    <row r="1615" spans="16:17" x14ac:dyDescent="0.25">
      <c r="P1615" s="80"/>
      <c r="Q1615" s="80"/>
    </row>
    <row r="1616" spans="16:17" x14ac:dyDescent="0.25">
      <c r="P1616" s="80"/>
      <c r="Q1616" s="80"/>
    </row>
    <row r="1617" spans="16:17" x14ac:dyDescent="0.25">
      <c r="P1617" s="80"/>
      <c r="Q1617" s="80"/>
    </row>
    <row r="1618" spans="16:17" x14ac:dyDescent="0.25">
      <c r="P1618" s="80"/>
      <c r="Q1618" s="80"/>
    </row>
    <row r="1619" spans="16:17" x14ac:dyDescent="0.25">
      <c r="P1619" s="80"/>
      <c r="Q1619" s="80"/>
    </row>
    <row r="1620" spans="16:17" x14ac:dyDescent="0.25">
      <c r="P1620" s="80"/>
      <c r="Q1620" s="80"/>
    </row>
    <row r="1621" spans="16:17" x14ac:dyDescent="0.25">
      <c r="P1621" s="80"/>
      <c r="Q1621" s="80"/>
    </row>
    <row r="1622" spans="16:17" x14ac:dyDescent="0.25">
      <c r="P1622" s="80"/>
      <c r="Q1622" s="80"/>
    </row>
    <row r="1623" spans="16:17" x14ac:dyDescent="0.25">
      <c r="P1623" s="80"/>
      <c r="Q1623" s="80"/>
    </row>
    <row r="1624" spans="16:17" x14ac:dyDescent="0.25">
      <c r="P1624" s="80"/>
      <c r="Q1624" s="80"/>
    </row>
    <row r="1625" spans="16:17" x14ac:dyDescent="0.25">
      <c r="P1625" s="80"/>
      <c r="Q1625" s="80"/>
    </row>
    <row r="1626" spans="16:17" x14ac:dyDescent="0.25">
      <c r="P1626" s="80"/>
      <c r="Q1626" s="80"/>
    </row>
    <row r="1627" spans="16:17" x14ac:dyDescent="0.25">
      <c r="P1627" s="80"/>
      <c r="Q1627" s="80"/>
    </row>
    <row r="1628" spans="16:17" x14ac:dyDescent="0.25">
      <c r="P1628" s="80"/>
      <c r="Q1628" s="80"/>
    </row>
    <row r="1629" spans="16:17" x14ac:dyDescent="0.25">
      <c r="P1629" s="80"/>
      <c r="Q1629" s="80"/>
    </row>
    <row r="1630" spans="16:17" x14ac:dyDescent="0.25">
      <c r="P1630" s="80"/>
      <c r="Q1630" s="80"/>
    </row>
    <row r="1631" spans="16:17" x14ac:dyDescent="0.25">
      <c r="P1631" s="80"/>
      <c r="Q1631" s="80"/>
    </row>
    <row r="1632" spans="16:17" x14ac:dyDescent="0.25">
      <c r="P1632" s="80"/>
      <c r="Q1632" s="80"/>
    </row>
    <row r="1633" spans="16:17" x14ac:dyDescent="0.25">
      <c r="P1633" s="80"/>
      <c r="Q1633" s="80"/>
    </row>
    <row r="1634" spans="16:17" x14ac:dyDescent="0.25">
      <c r="P1634" s="80"/>
      <c r="Q1634" s="80"/>
    </row>
    <row r="1635" spans="16:17" x14ac:dyDescent="0.25">
      <c r="P1635" s="80"/>
      <c r="Q1635" s="80"/>
    </row>
    <row r="1636" spans="16:17" x14ac:dyDescent="0.25">
      <c r="P1636" s="80"/>
      <c r="Q1636" s="80"/>
    </row>
    <row r="1637" spans="16:17" x14ac:dyDescent="0.25">
      <c r="P1637" s="80"/>
      <c r="Q1637" s="80"/>
    </row>
    <row r="1638" spans="16:17" x14ac:dyDescent="0.25">
      <c r="P1638" s="80"/>
      <c r="Q1638" s="80"/>
    </row>
    <row r="1639" spans="16:17" x14ac:dyDescent="0.25">
      <c r="P1639" s="80"/>
      <c r="Q1639" s="80"/>
    </row>
    <row r="1640" spans="16:17" x14ac:dyDescent="0.25">
      <c r="P1640" s="80"/>
      <c r="Q1640" s="80"/>
    </row>
    <row r="1641" spans="16:17" x14ac:dyDescent="0.25">
      <c r="P1641" s="80"/>
      <c r="Q1641" s="80"/>
    </row>
    <row r="1642" spans="16:17" x14ac:dyDescent="0.25">
      <c r="P1642" s="80"/>
      <c r="Q1642" s="80"/>
    </row>
    <row r="1643" spans="16:17" x14ac:dyDescent="0.25">
      <c r="P1643" s="80"/>
      <c r="Q1643" s="80"/>
    </row>
    <row r="1644" spans="16:17" x14ac:dyDescent="0.25">
      <c r="P1644" s="80"/>
      <c r="Q1644" s="80"/>
    </row>
    <row r="1645" spans="16:17" x14ac:dyDescent="0.25">
      <c r="P1645" s="80"/>
      <c r="Q1645" s="80"/>
    </row>
    <row r="1646" spans="16:17" x14ac:dyDescent="0.25">
      <c r="P1646" s="80"/>
      <c r="Q1646" s="80"/>
    </row>
    <row r="1647" spans="16:17" x14ac:dyDescent="0.25">
      <c r="P1647" s="80"/>
      <c r="Q1647" s="80"/>
    </row>
    <row r="1648" spans="16:17" x14ac:dyDescent="0.25">
      <c r="P1648" s="80"/>
      <c r="Q1648" s="80"/>
    </row>
    <row r="1649" spans="16:17" x14ac:dyDescent="0.25">
      <c r="P1649" s="80"/>
      <c r="Q1649" s="80"/>
    </row>
    <row r="1650" spans="16:17" x14ac:dyDescent="0.25">
      <c r="P1650" s="80"/>
      <c r="Q1650" s="80"/>
    </row>
    <row r="1651" spans="16:17" x14ac:dyDescent="0.25">
      <c r="P1651" s="80"/>
      <c r="Q1651" s="80"/>
    </row>
    <row r="1652" spans="16:17" x14ac:dyDescent="0.25">
      <c r="P1652" s="80"/>
      <c r="Q1652" s="80"/>
    </row>
    <row r="1653" spans="16:17" x14ac:dyDescent="0.25">
      <c r="P1653" s="80"/>
      <c r="Q1653" s="80"/>
    </row>
    <row r="1654" spans="16:17" x14ac:dyDescent="0.25">
      <c r="P1654" s="80"/>
      <c r="Q1654" s="80"/>
    </row>
    <row r="1655" spans="16:17" x14ac:dyDescent="0.25">
      <c r="P1655" s="80"/>
      <c r="Q1655" s="80"/>
    </row>
    <row r="1656" spans="16:17" x14ac:dyDescent="0.25">
      <c r="P1656" s="80"/>
      <c r="Q1656" s="80"/>
    </row>
    <row r="1657" spans="16:17" x14ac:dyDescent="0.25">
      <c r="P1657" s="80"/>
      <c r="Q1657" s="80"/>
    </row>
    <row r="1658" spans="16:17" x14ac:dyDescent="0.25">
      <c r="P1658" s="80"/>
      <c r="Q1658" s="80"/>
    </row>
    <row r="1659" spans="16:17" x14ac:dyDescent="0.25">
      <c r="P1659" s="80"/>
      <c r="Q1659" s="80"/>
    </row>
    <row r="1660" spans="16:17" x14ac:dyDescent="0.25">
      <c r="P1660" s="80"/>
      <c r="Q1660" s="80"/>
    </row>
    <row r="1661" spans="16:17" x14ac:dyDescent="0.25">
      <c r="P1661" s="80"/>
      <c r="Q1661" s="80"/>
    </row>
    <row r="1662" spans="16:17" x14ac:dyDescent="0.25">
      <c r="P1662" s="80"/>
      <c r="Q1662" s="80"/>
    </row>
    <row r="1663" spans="16:17" x14ac:dyDescent="0.25">
      <c r="P1663" s="80"/>
      <c r="Q1663" s="80"/>
    </row>
    <row r="1664" spans="16:17" x14ac:dyDescent="0.25">
      <c r="P1664" s="80"/>
      <c r="Q1664" s="80"/>
    </row>
    <row r="1665" spans="16:17" x14ac:dyDescent="0.25">
      <c r="P1665" s="80"/>
      <c r="Q1665" s="80"/>
    </row>
    <row r="1666" spans="16:17" x14ac:dyDescent="0.25">
      <c r="P1666" s="80"/>
      <c r="Q1666" s="80"/>
    </row>
    <row r="1667" spans="16:17" x14ac:dyDescent="0.25">
      <c r="P1667" s="80"/>
      <c r="Q1667" s="80"/>
    </row>
    <row r="1668" spans="16:17" x14ac:dyDescent="0.25">
      <c r="P1668" s="80"/>
      <c r="Q1668" s="80"/>
    </row>
    <row r="1669" spans="16:17" x14ac:dyDescent="0.25">
      <c r="P1669" s="80"/>
      <c r="Q1669" s="80"/>
    </row>
    <row r="1670" spans="16:17" x14ac:dyDescent="0.25">
      <c r="P1670" s="80"/>
      <c r="Q1670" s="80"/>
    </row>
    <row r="1671" spans="16:17" x14ac:dyDescent="0.25">
      <c r="P1671" s="80"/>
      <c r="Q1671" s="80"/>
    </row>
    <row r="1672" spans="16:17" x14ac:dyDescent="0.25">
      <c r="P1672" s="80"/>
      <c r="Q1672" s="80"/>
    </row>
    <row r="1673" spans="16:17" x14ac:dyDescent="0.25">
      <c r="P1673" s="80"/>
      <c r="Q1673" s="80"/>
    </row>
    <row r="1674" spans="16:17" x14ac:dyDescent="0.25">
      <c r="P1674" s="80"/>
      <c r="Q1674" s="80"/>
    </row>
    <row r="1675" spans="16:17" x14ac:dyDescent="0.25">
      <c r="P1675" s="80"/>
      <c r="Q1675" s="80"/>
    </row>
    <row r="1676" spans="16:17" x14ac:dyDescent="0.25">
      <c r="P1676" s="80"/>
      <c r="Q1676" s="80"/>
    </row>
    <row r="1677" spans="16:17" x14ac:dyDescent="0.25">
      <c r="P1677" s="80"/>
      <c r="Q1677" s="80"/>
    </row>
    <row r="1678" spans="16:17" x14ac:dyDescent="0.25">
      <c r="P1678" s="80"/>
      <c r="Q1678" s="80"/>
    </row>
    <row r="1679" spans="16:17" x14ac:dyDescent="0.25">
      <c r="P1679" s="80"/>
      <c r="Q1679" s="80"/>
    </row>
    <row r="1680" spans="16:17" x14ac:dyDescent="0.25">
      <c r="P1680" s="80"/>
      <c r="Q1680" s="80"/>
    </row>
    <row r="1681" spans="16:17" x14ac:dyDescent="0.25">
      <c r="P1681" s="80"/>
      <c r="Q1681" s="80"/>
    </row>
    <row r="1682" spans="16:17" x14ac:dyDescent="0.25">
      <c r="P1682" s="80"/>
      <c r="Q1682" s="80"/>
    </row>
    <row r="1683" spans="16:17" x14ac:dyDescent="0.25">
      <c r="P1683" s="80"/>
      <c r="Q1683" s="80"/>
    </row>
    <row r="1684" spans="16:17" x14ac:dyDescent="0.25">
      <c r="P1684" s="80"/>
      <c r="Q1684" s="80"/>
    </row>
    <row r="1685" spans="16:17" x14ac:dyDescent="0.25">
      <c r="P1685" s="80"/>
      <c r="Q1685" s="80"/>
    </row>
    <row r="1686" spans="16:17" x14ac:dyDescent="0.25">
      <c r="P1686" s="80"/>
      <c r="Q1686" s="80"/>
    </row>
    <row r="1687" spans="16:17" x14ac:dyDescent="0.25">
      <c r="P1687" s="80"/>
      <c r="Q1687" s="80"/>
    </row>
    <row r="1688" spans="16:17" x14ac:dyDescent="0.25">
      <c r="P1688" s="80"/>
      <c r="Q1688" s="80"/>
    </row>
    <row r="1689" spans="16:17" x14ac:dyDescent="0.25">
      <c r="P1689" s="80"/>
      <c r="Q1689" s="80"/>
    </row>
    <row r="1690" spans="16:17" x14ac:dyDescent="0.25">
      <c r="P1690" s="80"/>
      <c r="Q1690" s="80"/>
    </row>
    <row r="1691" spans="16:17" x14ac:dyDescent="0.25">
      <c r="P1691" s="80"/>
      <c r="Q1691" s="80"/>
    </row>
    <row r="1692" spans="16:17" x14ac:dyDescent="0.25">
      <c r="P1692" s="80"/>
      <c r="Q1692" s="80"/>
    </row>
    <row r="1693" spans="16:17" x14ac:dyDescent="0.25">
      <c r="P1693" s="80"/>
      <c r="Q1693" s="80"/>
    </row>
    <row r="1694" spans="16:17" x14ac:dyDescent="0.25">
      <c r="P1694" s="80"/>
      <c r="Q1694" s="80"/>
    </row>
    <row r="1695" spans="16:17" x14ac:dyDescent="0.25">
      <c r="P1695" s="80"/>
      <c r="Q1695" s="80"/>
    </row>
    <row r="1696" spans="16:17" x14ac:dyDescent="0.25">
      <c r="P1696" s="80"/>
      <c r="Q1696" s="80"/>
    </row>
    <row r="1697" spans="16:17" x14ac:dyDescent="0.25">
      <c r="P1697" s="80"/>
      <c r="Q1697" s="80"/>
    </row>
    <row r="1698" spans="16:17" x14ac:dyDescent="0.25">
      <c r="P1698" s="80"/>
      <c r="Q1698" s="80"/>
    </row>
    <row r="1699" spans="16:17" x14ac:dyDescent="0.25">
      <c r="P1699" s="80"/>
      <c r="Q1699" s="80"/>
    </row>
    <row r="1700" spans="16:17" x14ac:dyDescent="0.25">
      <c r="P1700" s="80"/>
      <c r="Q1700" s="80"/>
    </row>
    <row r="1701" spans="16:17" x14ac:dyDescent="0.25">
      <c r="P1701" s="80"/>
      <c r="Q1701" s="80"/>
    </row>
    <row r="1702" spans="16:17" x14ac:dyDescent="0.25">
      <c r="P1702" s="80"/>
      <c r="Q1702" s="80"/>
    </row>
    <row r="1703" spans="16:17" x14ac:dyDescent="0.25">
      <c r="P1703" s="80"/>
      <c r="Q1703" s="80"/>
    </row>
    <row r="1704" spans="16:17" x14ac:dyDescent="0.25">
      <c r="P1704" s="80"/>
      <c r="Q1704" s="80"/>
    </row>
    <row r="1705" spans="16:17" x14ac:dyDescent="0.25">
      <c r="P1705" s="80"/>
      <c r="Q1705" s="80"/>
    </row>
    <row r="1706" spans="16:17" x14ac:dyDescent="0.25">
      <c r="P1706" s="80"/>
      <c r="Q1706" s="80"/>
    </row>
    <row r="1707" spans="16:17" x14ac:dyDescent="0.25">
      <c r="P1707" s="80"/>
      <c r="Q1707" s="80"/>
    </row>
    <row r="1708" spans="16:17" x14ac:dyDescent="0.25">
      <c r="P1708" s="80"/>
      <c r="Q1708" s="80"/>
    </row>
    <row r="1709" spans="16:17" x14ac:dyDescent="0.25">
      <c r="P1709" s="80"/>
      <c r="Q1709" s="80"/>
    </row>
    <row r="1710" spans="16:17" x14ac:dyDescent="0.25">
      <c r="P1710" s="80"/>
      <c r="Q1710" s="80"/>
    </row>
    <row r="1711" spans="16:17" x14ac:dyDescent="0.25">
      <c r="P1711" s="80"/>
      <c r="Q1711" s="80"/>
    </row>
    <row r="1712" spans="16:17" x14ac:dyDescent="0.25">
      <c r="P1712" s="80"/>
      <c r="Q1712" s="80"/>
    </row>
    <row r="1713" spans="16:17" x14ac:dyDescent="0.25">
      <c r="P1713" s="80"/>
      <c r="Q1713" s="80"/>
    </row>
    <row r="1714" spans="16:17" x14ac:dyDescent="0.25">
      <c r="P1714" s="80"/>
      <c r="Q1714" s="80"/>
    </row>
    <row r="1715" spans="16:17" x14ac:dyDescent="0.25">
      <c r="P1715" s="80"/>
      <c r="Q1715" s="80"/>
    </row>
    <row r="1716" spans="16:17" x14ac:dyDescent="0.25">
      <c r="P1716" s="80"/>
      <c r="Q1716" s="80"/>
    </row>
    <row r="1717" spans="16:17" x14ac:dyDescent="0.25">
      <c r="P1717" s="80"/>
      <c r="Q1717" s="80"/>
    </row>
    <row r="1718" spans="16:17" x14ac:dyDescent="0.25">
      <c r="P1718" s="80"/>
      <c r="Q1718" s="80"/>
    </row>
    <row r="1719" spans="16:17" x14ac:dyDescent="0.25">
      <c r="P1719" s="80"/>
      <c r="Q1719" s="80"/>
    </row>
    <row r="1720" spans="16:17" x14ac:dyDescent="0.25">
      <c r="P1720" s="80"/>
      <c r="Q1720" s="80"/>
    </row>
    <row r="1721" spans="16:17" x14ac:dyDescent="0.25">
      <c r="P1721" s="80"/>
      <c r="Q1721" s="80"/>
    </row>
    <row r="1722" spans="16:17" x14ac:dyDescent="0.25">
      <c r="P1722" s="80"/>
      <c r="Q1722" s="80"/>
    </row>
    <row r="1723" spans="16:17" x14ac:dyDescent="0.25">
      <c r="P1723" s="80"/>
      <c r="Q1723" s="80"/>
    </row>
    <row r="1724" spans="16:17" x14ac:dyDescent="0.25">
      <c r="P1724" s="80"/>
      <c r="Q1724" s="80"/>
    </row>
    <row r="1725" spans="16:17" x14ac:dyDescent="0.25">
      <c r="P1725" s="80"/>
      <c r="Q1725" s="80"/>
    </row>
    <row r="1726" spans="16:17" x14ac:dyDescent="0.25">
      <c r="P1726" s="80"/>
      <c r="Q1726" s="80"/>
    </row>
    <row r="1727" spans="16:17" x14ac:dyDescent="0.25">
      <c r="P1727" s="80"/>
      <c r="Q1727" s="80"/>
    </row>
    <row r="1728" spans="16:17" x14ac:dyDescent="0.25">
      <c r="P1728" s="80"/>
      <c r="Q1728" s="80"/>
    </row>
    <row r="1729" spans="16:17" x14ac:dyDescent="0.25">
      <c r="P1729" s="80"/>
      <c r="Q1729" s="80"/>
    </row>
    <row r="1730" spans="16:17" x14ac:dyDescent="0.25">
      <c r="P1730" s="80"/>
      <c r="Q1730" s="80"/>
    </row>
    <row r="1731" spans="16:17" x14ac:dyDescent="0.25">
      <c r="P1731" s="80"/>
      <c r="Q1731" s="80"/>
    </row>
    <row r="1732" spans="16:17" x14ac:dyDescent="0.25">
      <c r="P1732" s="80"/>
      <c r="Q1732" s="80"/>
    </row>
    <row r="1733" spans="16:17" x14ac:dyDescent="0.25">
      <c r="P1733" s="80"/>
      <c r="Q1733" s="80"/>
    </row>
    <row r="1734" spans="16:17" x14ac:dyDescent="0.25">
      <c r="P1734" s="80"/>
      <c r="Q1734" s="80"/>
    </row>
    <row r="1735" spans="16:17" x14ac:dyDescent="0.25">
      <c r="P1735" s="80"/>
      <c r="Q1735" s="80"/>
    </row>
    <row r="1736" spans="16:17" x14ac:dyDescent="0.25">
      <c r="P1736" s="80"/>
      <c r="Q1736" s="80"/>
    </row>
    <row r="1737" spans="16:17" x14ac:dyDescent="0.25">
      <c r="P1737" s="80"/>
      <c r="Q1737" s="80"/>
    </row>
    <row r="1738" spans="16:17" x14ac:dyDescent="0.25">
      <c r="P1738" s="80"/>
      <c r="Q1738" s="80"/>
    </row>
    <row r="1739" spans="16:17" x14ac:dyDescent="0.25">
      <c r="P1739" s="80"/>
      <c r="Q1739" s="80"/>
    </row>
    <row r="1740" spans="16:17" x14ac:dyDescent="0.25">
      <c r="P1740" s="80"/>
      <c r="Q1740" s="80"/>
    </row>
    <row r="1741" spans="16:17" x14ac:dyDescent="0.25">
      <c r="P1741" s="80"/>
      <c r="Q1741" s="80"/>
    </row>
    <row r="1742" spans="16:17" x14ac:dyDescent="0.25">
      <c r="P1742" s="80"/>
      <c r="Q1742" s="80"/>
    </row>
    <row r="1743" spans="16:17" x14ac:dyDescent="0.25">
      <c r="P1743" s="80"/>
      <c r="Q1743" s="80"/>
    </row>
    <row r="1744" spans="16:17" x14ac:dyDescent="0.25">
      <c r="P1744" s="80"/>
      <c r="Q1744" s="80"/>
    </row>
    <row r="1745" spans="16:17" x14ac:dyDescent="0.25">
      <c r="P1745" s="80"/>
      <c r="Q1745" s="80"/>
    </row>
    <row r="1746" spans="16:17" x14ac:dyDescent="0.25">
      <c r="P1746" s="80"/>
      <c r="Q1746" s="80"/>
    </row>
    <row r="1747" spans="16:17" x14ac:dyDescent="0.25">
      <c r="P1747" s="80"/>
      <c r="Q1747" s="80"/>
    </row>
    <row r="1748" spans="16:17" x14ac:dyDescent="0.25">
      <c r="P1748" s="80"/>
      <c r="Q1748" s="80"/>
    </row>
    <row r="1749" spans="16:17" x14ac:dyDescent="0.25">
      <c r="P1749" s="80"/>
      <c r="Q1749" s="80"/>
    </row>
    <row r="1750" spans="16:17" x14ac:dyDescent="0.25">
      <c r="P1750" s="80"/>
      <c r="Q1750" s="80"/>
    </row>
    <row r="1751" spans="16:17" x14ac:dyDescent="0.25">
      <c r="P1751" s="80"/>
      <c r="Q1751" s="80"/>
    </row>
    <row r="1752" spans="16:17" x14ac:dyDescent="0.25">
      <c r="P1752" s="80"/>
      <c r="Q1752" s="80"/>
    </row>
    <row r="1753" spans="16:17" x14ac:dyDescent="0.25">
      <c r="P1753" s="80"/>
      <c r="Q1753" s="80"/>
    </row>
    <row r="1754" spans="16:17" x14ac:dyDescent="0.25">
      <c r="P1754" s="80"/>
      <c r="Q1754" s="80"/>
    </row>
    <row r="1755" spans="16:17" x14ac:dyDescent="0.25">
      <c r="P1755" s="80"/>
      <c r="Q1755" s="80"/>
    </row>
    <row r="1756" spans="16:17" x14ac:dyDescent="0.25">
      <c r="P1756" s="80"/>
      <c r="Q1756" s="80"/>
    </row>
    <row r="1757" spans="16:17" x14ac:dyDescent="0.25">
      <c r="P1757" s="80"/>
      <c r="Q1757" s="80"/>
    </row>
    <row r="1758" spans="16:17" x14ac:dyDescent="0.25">
      <c r="P1758" s="80"/>
      <c r="Q1758" s="80"/>
    </row>
    <row r="1759" spans="16:17" x14ac:dyDescent="0.25">
      <c r="P1759" s="80"/>
      <c r="Q1759" s="80"/>
    </row>
    <row r="1760" spans="16:17" x14ac:dyDescent="0.25">
      <c r="P1760" s="80"/>
      <c r="Q1760" s="80"/>
    </row>
    <row r="1761" spans="16:17" x14ac:dyDescent="0.25">
      <c r="P1761" s="80"/>
      <c r="Q1761" s="80"/>
    </row>
    <row r="1762" spans="16:17" x14ac:dyDescent="0.25">
      <c r="P1762" s="80"/>
      <c r="Q1762" s="80"/>
    </row>
    <row r="1763" spans="16:17" x14ac:dyDescent="0.25">
      <c r="P1763" s="80"/>
      <c r="Q1763" s="80"/>
    </row>
    <row r="1764" spans="16:17" x14ac:dyDescent="0.25">
      <c r="P1764" s="80"/>
      <c r="Q1764" s="80"/>
    </row>
    <row r="1765" spans="16:17" x14ac:dyDescent="0.25">
      <c r="P1765" s="80"/>
      <c r="Q1765" s="80"/>
    </row>
    <row r="1766" spans="16:17" x14ac:dyDescent="0.25">
      <c r="P1766" s="80"/>
      <c r="Q1766" s="80"/>
    </row>
    <row r="1767" spans="16:17" x14ac:dyDescent="0.25">
      <c r="P1767" s="80"/>
      <c r="Q1767" s="80"/>
    </row>
    <row r="1768" spans="16:17" x14ac:dyDescent="0.25">
      <c r="P1768" s="80"/>
      <c r="Q1768" s="80"/>
    </row>
    <row r="1769" spans="16:17" x14ac:dyDescent="0.25">
      <c r="P1769" s="80"/>
      <c r="Q1769" s="80"/>
    </row>
    <row r="1770" spans="16:17" x14ac:dyDescent="0.25">
      <c r="P1770" s="80"/>
      <c r="Q1770" s="80"/>
    </row>
    <row r="1771" spans="16:17" x14ac:dyDescent="0.25">
      <c r="P1771" s="80"/>
      <c r="Q1771" s="80"/>
    </row>
    <row r="1772" spans="16:17" x14ac:dyDescent="0.25">
      <c r="P1772" s="80"/>
      <c r="Q1772" s="80"/>
    </row>
    <row r="1773" spans="16:17" x14ac:dyDescent="0.25">
      <c r="P1773" s="80"/>
      <c r="Q1773" s="80"/>
    </row>
    <row r="1774" spans="16:17" x14ac:dyDescent="0.25">
      <c r="P1774" s="80"/>
      <c r="Q1774" s="80"/>
    </row>
    <row r="1775" spans="16:17" x14ac:dyDescent="0.25">
      <c r="P1775" s="80"/>
      <c r="Q1775" s="80"/>
    </row>
    <row r="1776" spans="16:17" x14ac:dyDescent="0.25">
      <c r="P1776" s="80"/>
      <c r="Q1776" s="80"/>
    </row>
    <row r="1777" spans="16:17" x14ac:dyDescent="0.25">
      <c r="P1777" s="80"/>
      <c r="Q1777" s="80"/>
    </row>
    <row r="1778" spans="16:17" x14ac:dyDescent="0.25">
      <c r="P1778" s="80"/>
      <c r="Q1778" s="80"/>
    </row>
    <row r="1779" spans="16:17" x14ac:dyDescent="0.25">
      <c r="P1779" s="80"/>
      <c r="Q1779" s="80"/>
    </row>
    <row r="1780" spans="16:17" x14ac:dyDescent="0.25">
      <c r="P1780" s="80"/>
      <c r="Q1780" s="80"/>
    </row>
    <row r="1781" spans="16:17" x14ac:dyDescent="0.25">
      <c r="P1781" s="80"/>
      <c r="Q1781" s="80"/>
    </row>
    <row r="1782" spans="16:17" x14ac:dyDescent="0.25">
      <c r="P1782" s="80"/>
      <c r="Q1782" s="80"/>
    </row>
    <row r="1783" spans="16:17" x14ac:dyDescent="0.25">
      <c r="P1783" s="80"/>
      <c r="Q1783" s="80"/>
    </row>
    <row r="1784" spans="16:17" x14ac:dyDescent="0.25">
      <c r="P1784" s="80"/>
      <c r="Q1784" s="80"/>
    </row>
    <row r="1785" spans="16:17" x14ac:dyDescent="0.25">
      <c r="P1785" s="80"/>
      <c r="Q1785" s="80"/>
    </row>
    <row r="1786" spans="16:17" x14ac:dyDescent="0.25">
      <c r="P1786" s="80"/>
      <c r="Q1786" s="80"/>
    </row>
    <row r="1787" spans="16:17" x14ac:dyDescent="0.25">
      <c r="P1787" s="80"/>
      <c r="Q1787" s="80"/>
    </row>
    <row r="1788" spans="16:17" x14ac:dyDescent="0.25">
      <c r="P1788" s="80"/>
      <c r="Q1788" s="80"/>
    </row>
    <row r="1789" spans="16:17" x14ac:dyDescent="0.25">
      <c r="P1789" s="80"/>
      <c r="Q1789" s="80"/>
    </row>
    <row r="1790" spans="16:17" x14ac:dyDescent="0.25">
      <c r="P1790" s="80"/>
      <c r="Q1790" s="80"/>
    </row>
    <row r="1791" spans="16:17" x14ac:dyDescent="0.25">
      <c r="P1791" s="80"/>
      <c r="Q1791" s="80"/>
    </row>
    <row r="1792" spans="16:17" x14ac:dyDescent="0.25">
      <c r="P1792" s="80"/>
      <c r="Q1792" s="80"/>
    </row>
    <row r="1793" spans="16:17" x14ac:dyDescent="0.25">
      <c r="P1793" s="80"/>
      <c r="Q1793" s="80"/>
    </row>
    <row r="1794" spans="16:17" x14ac:dyDescent="0.25">
      <c r="P1794" s="80"/>
      <c r="Q1794" s="80"/>
    </row>
    <row r="1795" spans="16:17" x14ac:dyDescent="0.25">
      <c r="P1795" s="80"/>
      <c r="Q1795" s="80"/>
    </row>
    <row r="1796" spans="16:17" x14ac:dyDescent="0.25">
      <c r="P1796" s="80"/>
      <c r="Q1796" s="80"/>
    </row>
    <row r="1797" spans="16:17" x14ac:dyDescent="0.25">
      <c r="P1797" s="80"/>
      <c r="Q1797" s="80"/>
    </row>
    <row r="1798" spans="16:17" x14ac:dyDescent="0.25">
      <c r="P1798" s="80"/>
      <c r="Q1798" s="80"/>
    </row>
    <row r="1799" spans="16:17" x14ac:dyDescent="0.25">
      <c r="P1799" s="80"/>
      <c r="Q1799" s="80"/>
    </row>
    <row r="1800" spans="16:17" x14ac:dyDescent="0.25">
      <c r="P1800" s="80"/>
      <c r="Q1800" s="80"/>
    </row>
    <row r="1801" spans="16:17" x14ac:dyDescent="0.25">
      <c r="P1801" s="80"/>
      <c r="Q1801" s="80"/>
    </row>
    <row r="1802" spans="16:17" x14ac:dyDescent="0.25">
      <c r="P1802" s="80"/>
      <c r="Q1802" s="80"/>
    </row>
    <row r="1803" spans="16:17" x14ac:dyDescent="0.25">
      <c r="P1803" s="80"/>
      <c r="Q1803" s="80"/>
    </row>
    <row r="1804" spans="16:17" x14ac:dyDescent="0.25">
      <c r="P1804" s="80"/>
      <c r="Q1804" s="80"/>
    </row>
    <row r="1805" spans="16:17" x14ac:dyDescent="0.25">
      <c r="P1805" s="80"/>
      <c r="Q1805" s="80"/>
    </row>
    <row r="1806" spans="16:17" x14ac:dyDescent="0.25">
      <c r="P1806" s="80"/>
      <c r="Q1806" s="80"/>
    </row>
    <row r="1807" spans="16:17" x14ac:dyDescent="0.25">
      <c r="P1807" s="80"/>
      <c r="Q1807" s="80"/>
    </row>
    <row r="1808" spans="16:17" x14ac:dyDescent="0.25">
      <c r="P1808" s="80"/>
      <c r="Q1808" s="80"/>
    </row>
    <row r="1809" spans="16:17" x14ac:dyDescent="0.25">
      <c r="P1809" s="80"/>
      <c r="Q1809" s="80"/>
    </row>
    <row r="1810" spans="16:17" x14ac:dyDescent="0.25">
      <c r="P1810" s="80"/>
      <c r="Q1810" s="80"/>
    </row>
    <row r="1811" spans="16:17" x14ac:dyDescent="0.25">
      <c r="P1811" s="80"/>
      <c r="Q1811" s="80"/>
    </row>
    <row r="1812" spans="16:17" x14ac:dyDescent="0.25">
      <c r="P1812" s="80"/>
      <c r="Q1812" s="80"/>
    </row>
    <row r="1813" spans="16:17" x14ac:dyDescent="0.25">
      <c r="P1813" s="80"/>
      <c r="Q1813" s="80"/>
    </row>
    <row r="1814" spans="16:17" x14ac:dyDescent="0.25">
      <c r="P1814" s="80"/>
      <c r="Q1814" s="80"/>
    </row>
    <row r="1815" spans="16:17" x14ac:dyDescent="0.25">
      <c r="P1815" s="80"/>
      <c r="Q1815" s="80"/>
    </row>
    <row r="1816" spans="16:17" x14ac:dyDescent="0.25">
      <c r="P1816" s="80"/>
      <c r="Q1816" s="80"/>
    </row>
    <row r="1817" spans="16:17" x14ac:dyDescent="0.25">
      <c r="P1817" s="80"/>
      <c r="Q1817" s="80"/>
    </row>
    <row r="1818" spans="16:17" x14ac:dyDescent="0.25">
      <c r="P1818" s="80"/>
      <c r="Q1818" s="80"/>
    </row>
    <row r="1819" spans="16:17" x14ac:dyDescent="0.25">
      <c r="P1819" s="80"/>
      <c r="Q1819" s="80"/>
    </row>
    <row r="1820" spans="16:17" x14ac:dyDescent="0.25">
      <c r="P1820" s="80"/>
      <c r="Q1820" s="80"/>
    </row>
    <row r="1821" spans="16:17" x14ac:dyDescent="0.25">
      <c r="P1821" s="80"/>
      <c r="Q1821" s="80"/>
    </row>
    <row r="1822" spans="16:17" x14ac:dyDescent="0.25">
      <c r="P1822" s="80"/>
      <c r="Q1822" s="80"/>
    </row>
    <row r="1823" spans="16:17" x14ac:dyDescent="0.25">
      <c r="P1823" s="80"/>
      <c r="Q1823" s="80"/>
    </row>
    <row r="1824" spans="16:17" x14ac:dyDescent="0.25">
      <c r="P1824" s="80"/>
      <c r="Q1824" s="80"/>
    </row>
    <row r="1825" spans="16:17" x14ac:dyDescent="0.25">
      <c r="P1825" s="80"/>
      <c r="Q1825" s="80"/>
    </row>
    <row r="1826" spans="16:17" x14ac:dyDescent="0.25">
      <c r="P1826" s="80"/>
      <c r="Q1826" s="80"/>
    </row>
    <row r="1827" spans="16:17" x14ac:dyDescent="0.25">
      <c r="P1827" s="80"/>
      <c r="Q1827" s="80"/>
    </row>
    <row r="1828" spans="16:17" x14ac:dyDescent="0.25">
      <c r="P1828" s="80"/>
      <c r="Q1828" s="80"/>
    </row>
    <row r="1829" spans="16:17" x14ac:dyDescent="0.25">
      <c r="P1829" s="80"/>
      <c r="Q1829" s="80"/>
    </row>
    <row r="1830" spans="16:17" x14ac:dyDescent="0.25">
      <c r="P1830" s="80"/>
      <c r="Q1830" s="80"/>
    </row>
    <row r="1831" spans="16:17" x14ac:dyDescent="0.25">
      <c r="P1831" s="80"/>
      <c r="Q1831" s="80"/>
    </row>
    <row r="1832" spans="16:17" x14ac:dyDescent="0.25">
      <c r="P1832" s="80"/>
      <c r="Q1832" s="80"/>
    </row>
    <row r="1833" spans="16:17" x14ac:dyDescent="0.25">
      <c r="P1833" s="80"/>
      <c r="Q1833" s="80"/>
    </row>
    <row r="1834" spans="16:17" x14ac:dyDescent="0.25">
      <c r="P1834" s="80"/>
      <c r="Q1834" s="80"/>
    </row>
    <row r="1835" spans="16:17" x14ac:dyDescent="0.25">
      <c r="P1835" s="80"/>
      <c r="Q1835" s="80"/>
    </row>
    <row r="1836" spans="16:17" x14ac:dyDescent="0.25">
      <c r="P1836" s="80"/>
      <c r="Q1836" s="80"/>
    </row>
    <row r="1837" spans="16:17" x14ac:dyDescent="0.25">
      <c r="P1837" s="80"/>
      <c r="Q1837" s="80"/>
    </row>
    <row r="1838" spans="16:17" x14ac:dyDescent="0.25">
      <c r="P1838" s="80"/>
      <c r="Q1838" s="80"/>
    </row>
    <row r="1839" spans="16:17" x14ac:dyDescent="0.25">
      <c r="P1839" s="80"/>
      <c r="Q1839" s="80"/>
    </row>
    <row r="1840" spans="16:17" x14ac:dyDescent="0.25">
      <c r="P1840" s="80"/>
      <c r="Q1840" s="80"/>
    </row>
    <row r="1841" spans="16:17" x14ac:dyDescent="0.25">
      <c r="P1841" s="80"/>
      <c r="Q1841" s="80"/>
    </row>
    <row r="1842" spans="16:17" x14ac:dyDescent="0.25">
      <c r="P1842" s="80"/>
      <c r="Q1842" s="80"/>
    </row>
    <row r="1843" spans="16:17" x14ac:dyDescent="0.25">
      <c r="P1843" s="80"/>
      <c r="Q1843" s="80"/>
    </row>
    <row r="1844" spans="16:17" x14ac:dyDescent="0.25">
      <c r="P1844" s="80"/>
      <c r="Q1844" s="80"/>
    </row>
    <row r="1845" spans="16:17" x14ac:dyDescent="0.25">
      <c r="P1845" s="80"/>
      <c r="Q1845" s="80"/>
    </row>
    <row r="1846" spans="16:17" x14ac:dyDescent="0.25">
      <c r="P1846" s="80"/>
      <c r="Q1846" s="80"/>
    </row>
    <row r="1847" spans="16:17" x14ac:dyDescent="0.25">
      <c r="P1847" s="80"/>
      <c r="Q1847" s="80"/>
    </row>
    <row r="1848" spans="16:17" x14ac:dyDescent="0.25">
      <c r="P1848" s="80"/>
      <c r="Q1848" s="80"/>
    </row>
    <row r="1849" spans="16:17" x14ac:dyDescent="0.25">
      <c r="P1849" s="80"/>
      <c r="Q1849" s="80"/>
    </row>
    <row r="1850" spans="16:17" x14ac:dyDescent="0.25">
      <c r="P1850" s="80"/>
      <c r="Q1850" s="80"/>
    </row>
    <row r="1851" spans="16:17" x14ac:dyDescent="0.25">
      <c r="P1851" s="80"/>
      <c r="Q1851" s="80"/>
    </row>
    <row r="1852" spans="16:17" x14ac:dyDescent="0.25">
      <c r="P1852" s="80"/>
      <c r="Q1852" s="80"/>
    </row>
    <row r="1853" spans="16:17" x14ac:dyDescent="0.25">
      <c r="P1853" s="80"/>
      <c r="Q1853" s="80"/>
    </row>
    <row r="1854" spans="16:17" x14ac:dyDescent="0.25">
      <c r="P1854" s="80"/>
      <c r="Q1854" s="80"/>
    </row>
    <row r="1855" spans="16:17" x14ac:dyDescent="0.25">
      <c r="P1855" s="80"/>
      <c r="Q1855" s="80"/>
    </row>
    <row r="1856" spans="16:17" x14ac:dyDescent="0.25">
      <c r="P1856" s="80"/>
      <c r="Q1856" s="80"/>
    </row>
    <row r="1857" spans="16:17" x14ac:dyDescent="0.25">
      <c r="P1857" s="80"/>
      <c r="Q1857" s="80"/>
    </row>
    <row r="1858" spans="16:17" x14ac:dyDescent="0.25">
      <c r="P1858" s="80"/>
      <c r="Q1858" s="80"/>
    </row>
    <row r="1859" spans="16:17" x14ac:dyDescent="0.25">
      <c r="P1859" s="80"/>
      <c r="Q1859" s="80"/>
    </row>
    <row r="1860" spans="16:17" x14ac:dyDescent="0.25">
      <c r="P1860" s="80"/>
      <c r="Q1860" s="80"/>
    </row>
    <row r="1861" spans="16:17" x14ac:dyDescent="0.25">
      <c r="P1861" s="80"/>
      <c r="Q1861" s="80"/>
    </row>
    <row r="1862" spans="16:17" x14ac:dyDescent="0.25">
      <c r="P1862" s="80"/>
      <c r="Q1862" s="80"/>
    </row>
    <row r="1863" spans="16:17" x14ac:dyDescent="0.25">
      <c r="P1863" s="80"/>
      <c r="Q1863" s="80"/>
    </row>
    <row r="1864" spans="16:17" x14ac:dyDescent="0.25">
      <c r="P1864" s="80"/>
      <c r="Q1864" s="80"/>
    </row>
    <row r="1865" spans="16:17" x14ac:dyDescent="0.25">
      <c r="P1865" s="80"/>
      <c r="Q1865" s="80"/>
    </row>
    <row r="1866" spans="16:17" x14ac:dyDescent="0.25">
      <c r="P1866" s="80"/>
      <c r="Q1866" s="80"/>
    </row>
    <row r="1867" spans="16:17" x14ac:dyDescent="0.25">
      <c r="P1867" s="80"/>
      <c r="Q1867" s="80"/>
    </row>
    <row r="1868" spans="16:17" x14ac:dyDescent="0.25">
      <c r="P1868" s="80"/>
      <c r="Q1868" s="80"/>
    </row>
    <row r="1869" spans="16:17" x14ac:dyDescent="0.25">
      <c r="P1869" s="80"/>
      <c r="Q1869" s="80"/>
    </row>
    <row r="1870" spans="16:17" x14ac:dyDescent="0.25">
      <c r="P1870" s="80"/>
      <c r="Q1870" s="80"/>
    </row>
    <row r="1871" spans="16:17" x14ac:dyDescent="0.25">
      <c r="P1871" s="80"/>
      <c r="Q1871" s="80"/>
    </row>
    <row r="1872" spans="16:17" x14ac:dyDescent="0.25">
      <c r="P1872" s="80"/>
      <c r="Q1872" s="80"/>
    </row>
    <row r="1873" spans="16:17" x14ac:dyDescent="0.25">
      <c r="P1873" s="80"/>
      <c r="Q1873" s="80"/>
    </row>
    <row r="1874" spans="16:17" x14ac:dyDescent="0.25">
      <c r="P1874" s="80"/>
      <c r="Q1874" s="80"/>
    </row>
    <row r="1875" spans="16:17" x14ac:dyDescent="0.25">
      <c r="P1875" s="80"/>
      <c r="Q1875" s="80"/>
    </row>
    <row r="1876" spans="16:17" x14ac:dyDescent="0.25">
      <c r="P1876" s="80"/>
      <c r="Q1876" s="80"/>
    </row>
    <row r="1877" spans="16:17" x14ac:dyDescent="0.25">
      <c r="P1877" s="80"/>
      <c r="Q1877" s="80"/>
    </row>
    <row r="1878" spans="16:17" x14ac:dyDescent="0.25">
      <c r="P1878" s="80"/>
      <c r="Q1878" s="80"/>
    </row>
    <row r="1879" spans="16:17" x14ac:dyDescent="0.25">
      <c r="P1879" s="80"/>
      <c r="Q1879" s="80"/>
    </row>
    <row r="1880" spans="16:17" x14ac:dyDescent="0.25">
      <c r="P1880" s="80"/>
      <c r="Q1880" s="80"/>
    </row>
    <row r="1881" spans="16:17" x14ac:dyDescent="0.25">
      <c r="P1881" s="80"/>
      <c r="Q1881" s="80"/>
    </row>
    <row r="1882" spans="16:17" x14ac:dyDescent="0.25">
      <c r="P1882" s="80"/>
      <c r="Q1882" s="80"/>
    </row>
    <row r="1883" spans="16:17" x14ac:dyDescent="0.25">
      <c r="P1883" s="80"/>
      <c r="Q1883" s="80"/>
    </row>
    <row r="1884" spans="16:17" x14ac:dyDescent="0.25">
      <c r="P1884" s="80"/>
      <c r="Q1884" s="80"/>
    </row>
    <row r="1885" spans="16:17" x14ac:dyDescent="0.25">
      <c r="P1885" s="80"/>
      <c r="Q1885" s="80"/>
    </row>
    <row r="1886" spans="16:17" x14ac:dyDescent="0.25">
      <c r="P1886" s="80"/>
      <c r="Q1886" s="80"/>
    </row>
    <row r="1887" spans="16:17" x14ac:dyDescent="0.25">
      <c r="P1887" s="80"/>
      <c r="Q1887" s="80"/>
    </row>
    <row r="1888" spans="16:17" x14ac:dyDescent="0.25">
      <c r="P1888" s="80"/>
      <c r="Q1888" s="80"/>
    </row>
    <row r="1889" spans="16:17" x14ac:dyDescent="0.25">
      <c r="P1889" s="80"/>
      <c r="Q1889" s="80"/>
    </row>
    <row r="1890" spans="16:17" x14ac:dyDescent="0.25">
      <c r="P1890" s="80"/>
      <c r="Q1890" s="80"/>
    </row>
    <row r="1891" spans="16:17" x14ac:dyDescent="0.25">
      <c r="P1891" s="80"/>
      <c r="Q1891" s="80"/>
    </row>
    <row r="1892" spans="16:17" x14ac:dyDescent="0.25">
      <c r="P1892" s="80"/>
      <c r="Q1892" s="80"/>
    </row>
    <row r="1893" spans="16:17" x14ac:dyDescent="0.25">
      <c r="P1893" s="80"/>
      <c r="Q1893" s="80"/>
    </row>
    <row r="1894" spans="16:17" x14ac:dyDescent="0.25">
      <c r="P1894" s="80"/>
      <c r="Q1894" s="80"/>
    </row>
    <row r="1895" spans="16:17" x14ac:dyDescent="0.25">
      <c r="P1895" s="80"/>
      <c r="Q1895" s="80"/>
    </row>
    <row r="1896" spans="16:17" x14ac:dyDescent="0.25">
      <c r="P1896" s="80"/>
      <c r="Q1896" s="80"/>
    </row>
    <row r="1897" spans="16:17" x14ac:dyDescent="0.25">
      <c r="P1897" s="80"/>
      <c r="Q1897" s="80"/>
    </row>
    <row r="1898" spans="16:17" x14ac:dyDescent="0.25">
      <c r="P1898" s="80"/>
      <c r="Q1898" s="80"/>
    </row>
    <row r="1899" spans="16:17" x14ac:dyDescent="0.25">
      <c r="P1899" s="80"/>
      <c r="Q1899" s="80"/>
    </row>
    <row r="1900" spans="16:17" x14ac:dyDescent="0.25">
      <c r="P1900" s="80"/>
      <c r="Q1900" s="80"/>
    </row>
    <row r="1901" spans="16:17" x14ac:dyDescent="0.25">
      <c r="P1901" s="80"/>
      <c r="Q1901" s="80"/>
    </row>
    <row r="1902" spans="16:17" x14ac:dyDescent="0.25">
      <c r="P1902" s="80"/>
      <c r="Q1902" s="80"/>
    </row>
    <row r="1903" spans="16:17" x14ac:dyDescent="0.25">
      <c r="P1903" s="80"/>
      <c r="Q1903" s="80"/>
    </row>
    <row r="1904" spans="16:17" x14ac:dyDescent="0.25">
      <c r="P1904" s="80"/>
      <c r="Q1904" s="80"/>
    </row>
    <row r="1905" spans="16:17" x14ac:dyDescent="0.25">
      <c r="P1905" s="80"/>
      <c r="Q1905" s="80"/>
    </row>
    <row r="1906" spans="16:17" x14ac:dyDescent="0.25">
      <c r="P1906" s="80"/>
      <c r="Q1906" s="80"/>
    </row>
    <row r="1907" spans="16:17" x14ac:dyDescent="0.25">
      <c r="P1907" s="80"/>
      <c r="Q1907" s="80"/>
    </row>
    <row r="1908" spans="16:17" x14ac:dyDescent="0.25">
      <c r="P1908" s="80"/>
      <c r="Q1908" s="80"/>
    </row>
    <row r="1909" spans="16:17" x14ac:dyDescent="0.25">
      <c r="P1909" s="80"/>
      <c r="Q1909" s="80"/>
    </row>
    <row r="1910" spans="16:17" x14ac:dyDescent="0.25">
      <c r="P1910" s="80"/>
      <c r="Q1910" s="80"/>
    </row>
    <row r="1911" spans="16:17" x14ac:dyDescent="0.25">
      <c r="P1911" s="80"/>
      <c r="Q1911" s="80"/>
    </row>
    <row r="1912" spans="16:17" x14ac:dyDescent="0.25">
      <c r="P1912" s="80"/>
      <c r="Q1912" s="80"/>
    </row>
    <row r="1913" spans="16:17" x14ac:dyDescent="0.25">
      <c r="P1913" s="80"/>
      <c r="Q1913" s="80"/>
    </row>
    <row r="1914" spans="16:17" x14ac:dyDescent="0.25">
      <c r="P1914" s="80"/>
      <c r="Q1914" s="80"/>
    </row>
    <row r="1915" spans="16:17" x14ac:dyDescent="0.25">
      <c r="P1915" s="80"/>
      <c r="Q1915" s="80"/>
    </row>
    <row r="1916" spans="16:17" x14ac:dyDescent="0.25">
      <c r="P1916" s="80"/>
      <c r="Q1916" s="80"/>
    </row>
    <row r="1917" spans="16:17" x14ac:dyDescent="0.25">
      <c r="P1917" s="80"/>
      <c r="Q1917" s="80"/>
    </row>
    <row r="1918" spans="16:17" x14ac:dyDescent="0.25">
      <c r="P1918" s="80"/>
      <c r="Q1918" s="80"/>
    </row>
    <row r="1919" spans="16:17" x14ac:dyDescent="0.25">
      <c r="P1919" s="80"/>
      <c r="Q1919" s="80"/>
    </row>
    <row r="1920" spans="16:17" x14ac:dyDescent="0.25">
      <c r="P1920" s="80"/>
      <c r="Q1920" s="80"/>
    </row>
    <row r="1921" spans="16:17" x14ac:dyDescent="0.25">
      <c r="P1921" s="80"/>
      <c r="Q1921" s="80"/>
    </row>
    <row r="1922" spans="16:17" x14ac:dyDescent="0.25">
      <c r="P1922" s="80"/>
      <c r="Q1922" s="80"/>
    </row>
    <row r="1923" spans="16:17" x14ac:dyDescent="0.25">
      <c r="P1923" s="80"/>
      <c r="Q1923" s="80"/>
    </row>
    <row r="1924" spans="16:17" x14ac:dyDescent="0.25">
      <c r="P1924" s="80"/>
      <c r="Q1924" s="80"/>
    </row>
    <row r="1925" spans="16:17" x14ac:dyDescent="0.25">
      <c r="P1925" s="80"/>
      <c r="Q1925" s="80"/>
    </row>
    <row r="1926" spans="16:17" x14ac:dyDescent="0.25">
      <c r="P1926" s="80"/>
      <c r="Q1926" s="80"/>
    </row>
    <row r="1927" spans="16:17" x14ac:dyDescent="0.25">
      <c r="P1927" s="80"/>
      <c r="Q1927" s="80"/>
    </row>
    <row r="1928" spans="16:17" x14ac:dyDescent="0.25">
      <c r="P1928" s="80"/>
      <c r="Q1928" s="80"/>
    </row>
    <row r="1929" spans="16:17" x14ac:dyDescent="0.25">
      <c r="P1929" s="80"/>
      <c r="Q1929" s="80"/>
    </row>
    <row r="1930" spans="16:17" x14ac:dyDescent="0.25">
      <c r="P1930" s="80"/>
      <c r="Q1930" s="80"/>
    </row>
    <row r="1931" spans="16:17" x14ac:dyDescent="0.25">
      <c r="P1931" s="80"/>
      <c r="Q1931" s="80"/>
    </row>
    <row r="1932" spans="16:17" x14ac:dyDescent="0.25">
      <c r="P1932" s="80"/>
      <c r="Q1932" s="80"/>
    </row>
    <row r="1933" spans="16:17" x14ac:dyDescent="0.25">
      <c r="P1933" s="80"/>
      <c r="Q1933" s="80"/>
    </row>
    <row r="1934" spans="16:17" x14ac:dyDescent="0.25">
      <c r="P1934" s="80"/>
      <c r="Q1934" s="80"/>
    </row>
    <row r="1935" spans="16:17" x14ac:dyDescent="0.25">
      <c r="P1935" s="80"/>
      <c r="Q1935" s="80"/>
    </row>
    <row r="1936" spans="16:17" x14ac:dyDescent="0.25">
      <c r="P1936" s="80"/>
      <c r="Q1936" s="80"/>
    </row>
    <row r="1937" spans="16:17" x14ac:dyDescent="0.25">
      <c r="P1937" s="80"/>
      <c r="Q1937" s="80"/>
    </row>
    <row r="1938" spans="16:17" x14ac:dyDescent="0.25">
      <c r="P1938" s="80"/>
      <c r="Q1938" s="80"/>
    </row>
    <row r="1939" spans="16:17" x14ac:dyDescent="0.25">
      <c r="P1939" s="80"/>
      <c r="Q1939" s="80"/>
    </row>
    <row r="1940" spans="16:17" x14ac:dyDescent="0.25">
      <c r="P1940" s="80"/>
      <c r="Q1940" s="80"/>
    </row>
    <row r="1941" spans="16:17" x14ac:dyDescent="0.25">
      <c r="P1941" s="80"/>
      <c r="Q1941" s="80"/>
    </row>
    <row r="1942" spans="16:17" x14ac:dyDescent="0.25">
      <c r="P1942" s="80"/>
      <c r="Q1942" s="80"/>
    </row>
    <row r="1943" spans="16:17" x14ac:dyDescent="0.25">
      <c r="P1943" s="80"/>
      <c r="Q1943" s="80"/>
    </row>
    <row r="1944" spans="16:17" x14ac:dyDescent="0.25">
      <c r="P1944" s="80"/>
      <c r="Q1944" s="80"/>
    </row>
    <row r="1945" spans="16:17" x14ac:dyDescent="0.25">
      <c r="P1945" s="80"/>
      <c r="Q1945" s="80"/>
    </row>
    <row r="1946" spans="16:17" x14ac:dyDescent="0.25">
      <c r="P1946" s="80"/>
      <c r="Q1946" s="80"/>
    </row>
    <row r="1947" spans="16:17" x14ac:dyDescent="0.25">
      <c r="P1947" s="80"/>
      <c r="Q1947" s="80"/>
    </row>
    <row r="1948" spans="16:17" x14ac:dyDescent="0.25">
      <c r="P1948" s="80"/>
      <c r="Q1948" s="80"/>
    </row>
    <row r="1949" spans="16:17" x14ac:dyDescent="0.25">
      <c r="P1949" s="80"/>
      <c r="Q1949" s="80"/>
    </row>
    <row r="1950" spans="16:17" x14ac:dyDescent="0.25">
      <c r="P1950" s="80"/>
      <c r="Q1950" s="80"/>
    </row>
    <row r="1951" spans="16:17" x14ac:dyDescent="0.25">
      <c r="P1951" s="80"/>
      <c r="Q1951" s="80"/>
    </row>
    <row r="1952" spans="16:17" x14ac:dyDescent="0.25">
      <c r="P1952" s="80"/>
      <c r="Q1952" s="80"/>
    </row>
    <row r="1953" spans="16:17" x14ac:dyDescent="0.25">
      <c r="P1953" s="80"/>
      <c r="Q1953" s="80"/>
    </row>
    <row r="1954" spans="16:17" x14ac:dyDescent="0.25">
      <c r="P1954" s="80"/>
      <c r="Q1954" s="80"/>
    </row>
    <row r="1955" spans="16:17" x14ac:dyDescent="0.25">
      <c r="P1955" s="80"/>
      <c r="Q1955" s="80"/>
    </row>
    <row r="1956" spans="16:17" x14ac:dyDescent="0.25">
      <c r="P1956" s="80"/>
      <c r="Q1956" s="80"/>
    </row>
    <row r="1957" spans="16:17" x14ac:dyDescent="0.25">
      <c r="P1957" s="80"/>
      <c r="Q1957" s="80"/>
    </row>
    <row r="1958" spans="16:17" x14ac:dyDescent="0.25">
      <c r="P1958" s="80"/>
      <c r="Q1958" s="80"/>
    </row>
    <row r="1959" spans="16:17" x14ac:dyDescent="0.25">
      <c r="P1959" s="80"/>
      <c r="Q1959" s="80"/>
    </row>
    <row r="1960" spans="16:17" x14ac:dyDescent="0.25">
      <c r="P1960" s="80"/>
      <c r="Q1960" s="80"/>
    </row>
    <row r="1961" spans="16:17" x14ac:dyDescent="0.25">
      <c r="P1961" s="80"/>
      <c r="Q1961" s="80"/>
    </row>
    <row r="1962" spans="16:17" x14ac:dyDescent="0.25">
      <c r="P1962" s="80"/>
      <c r="Q1962" s="80"/>
    </row>
    <row r="1963" spans="16:17" x14ac:dyDescent="0.25">
      <c r="P1963" s="80"/>
      <c r="Q1963" s="80"/>
    </row>
    <row r="1964" spans="16:17" x14ac:dyDescent="0.25">
      <c r="P1964" s="80"/>
      <c r="Q1964" s="80"/>
    </row>
    <row r="1965" spans="16:17" x14ac:dyDescent="0.25">
      <c r="P1965" s="80"/>
      <c r="Q1965" s="80"/>
    </row>
    <row r="1966" spans="16:17" x14ac:dyDescent="0.25">
      <c r="P1966" s="80"/>
      <c r="Q1966" s="80"/>
    </row>
    <row r="1967" spans="16:17" x14ac:dyDescent="0.25">
      <c r="P1967" s="80"/>
      <c r="Q1967" s="80"/>
    </row>
    <row r="1968" spans="16:17" x14ac:dyDescent="0.25">
      <c r="P1968" s="80"/>
      <c r="Q1968" s="80"/>
    </row>
    <row r="1969" spans="16:17" x14ac:dyDescent="0.25">
      <c r="P1969" s="80"/>
      <c r="Q1969" s="80"/>
    </row>
    <row r="1970" spans="16:17" x14ac:dyDescent="0.25">
      <c r="P1970" s="80"/>
      <c r="Q1970" s="80"/>
    </row>
    <row r="1971" spans="16:17" x14ac:dyDescent="0.25">
      <c r="P1971" s="80"/>
      <c r="Q1971" s="80"/>
    </row>
    <row r="1972" spans="16:17" x14ac:dyDescent="0.25">
      <c r="P1972" s="80"/>
      <c r="Q1972" s="80"/>
    </row>
    <row r="1973" spans="16:17" x14ac:dyDescent="0.25">
      <c r="P1973" s="80"/>
      <c r="Q1973" s="80"/>
    </row>
    <row r="1974" spans="16:17" x14ac:dyDescent="0.25">
      <c r="P1974" s="80"/>
      <c r="Q1974" s="80"/>
    </row>
    <row r="1975" spans="16:17" x14ac:dyDescent="0.25">
      <c r="P1975" s="80"/>
      <c r="Q1975" s="80"/>
    </row>
    <row r="1976" spans="16:17" x14ac:dyDescent="0.25">
      <c r="P1976" s="80"/>
      <c r="Q1976" s="80"/>
    </row>
    <row r="1977" spans="16:17" x14ac:dyDescent="0.25">
      <c r="P1977" s="80"/>
      <c r="Q1977" s="80"/>
    </row>
    <row r="1978" spans="16:17" x14ac:dyDescent="0.25">
      <c r="P1978" s="80"/>
      <c r="Q1978" s="80"/>
    </row>
    <row r="1979" spans="16:17" x14ac:dyDescent="0.25">
      <c r="P1979" s="80"/>
      <c r="Q1979" s="80"/>
    </row>
    <row r="1980" spans="16:17" x14ac:dyDescent="0.25">
      <c r="P1980" s="80"/>
      <c r="Q1980" s="80"/>
    </row>
    <row r="1981" spans="16:17" x14ac:dyDescent="0.25">
      <c r="P1981" s="80"/>
      <c r="Q1981" s="80"/>
    </row>
    <row r="1982" spans="16:17" x14ac:dyDescent="0.25">
      <c r="P1982" s="80"/>
      <c r="Q1982" s="80"/>
    </row>
    <row r="1983" spans="16:17" x14ac:dyDescent="0.25">
      <c r="P1983" s="80"/>
      <c r="Q1983" s="80"/>
    </row>
    <row r="1984" spans="16:17" x14ac:dyDescent="0.25">
      <c r="P1984" s="80"/>
      <c r="Q1984" s="80"/>
    </row>
    <row r="1985" spans="16:17" x14ac:dyDescent="0.25">
      <c r="P1985" s="80"/>
      <c r="Q1985" s="80"/>
    </row>
    <row r="1986" spans="16:17" x14ac:dyDescent="0.25">
      <c r="P1986" s="80"/>
      <c r="Q1986" s="80"/>
    </row>
    <row r="1987" spans="16:17" x14ac:dyDescent="0.25">
      <c r="P1987" s="80"/>
      <c r="Q1987" s="80"/>
    </row>
    <row r="1988" spans="16:17" x14ac:dyDescent="0.25">
      <c r="P1988" s="80"/>
      <c r="Q1988" s="80"/>
    </row>
    <row r="1989" spans="16:17" x14ac:dyDescent="0.25">
      <c r="P1989" s="80"/>
      <c r="Q1989" s="80"/>
    </row>
    <row r="1990" spans="16:17" x14ac:dyDescent="0.25">
      <c r="P1990" s="80"/>
      <c r="Q1990" s="80"/>
    </row>
    <row r="1991" spans="16:17" x14ac:dyDescent="0.25">
      <c r="P1991" s="80"/>
      <c r="Q1991" s="80"/>
    </row>
    <row r="1992" spans="16:17" x14ac:dyDescent="0.25">
      <c r="P1992" s="80"/>
      <c r="Q1992" s="80"/>
    </row>
    <row r="1993" spans="16:17" x14ac:dyDescent="0.25">
      <c r="P1993" s="80"/>
      <c r="Q1993" s="80"/>
    </row>
    <row r="1994" spans="16:17" x14ac:dyDescent="0.25">
      <c r="P1994" s="80"/>
      <c r="Q1994" s="80"/>
    </row>
    <row r="1995" spans="16:17" x14ac:dyDescent="0.25">
      <c r="P1995" s="80"/>
      <c r="Q1995" s="80"/>
    </row>
    <row r="1996" spans="16:17" x14ac:dyDescent="0.25">
      <c r="P1996" s="80"/>
      <c r="Q1996" s="80"/>
    </row>
    <row r="1997" spans="16:17" x14ac:dyDescent="0.25">
      <c r="P1997" s="80"/>
      <c r="Q1997" s="80"/>
    </row>
    <row r="1998" spans="16:17" x14ac:dyDescent="0.25">
      <c r="P1998" s="80"/>
      <c r="Q1998" s="80"/>
    </row>
    <row r="1999" spans="16:17" x14ac:dyDescent="0.25">
      <c r="P1999" s="80"/>
      <c r="Q1999" s="80"/>
    </row>
    <row r="2000" spans="16:17" x14ac:dyDescent="0.25">
      <c r="P2000" s="80"/>
      <c r="Q2000" s="80"/>
    </row>
    <row r="2001" spans="16:17" x14ac:dyDescent="0.25">
      <c r="P2001" s="80"/>
      <c r="Q2001" s="80"/>
    </row>
    <row r="2002" spans="16:17" x14ac:dyDescent="0.25">
      <c r="P2002" s="80"/>
      <c r="Q2002" s="80"/>
    </row>
    <row r="2003" spans="16:17" x14ac:dyDescent="0.25">
      <c r="P2003" s="80"/>
      <c r="Q2003" s="80"/>
    </row>
    <row r="2004" spans="16:17" x14ac:dyDescent="0.25">
      <c r="P2004" s="80"/>
      <c r="Q2004" s="80"/>
    </row>
    <row r="2005" spans="16:17" x14ac:dyDescent="0.25">
      <c r="P2005" s="80"/>
      <c r="Q2005" s="80"/>
    </row>
    <row r="2006" spans="16:17" x14ac:dyDescent="0.25">
      <c r="P2006" s="80"/>
      <c r="Q2006" s="80"/>
    </row>
    <row r="2007" spans="16:17" x14ac:dyDescent="0.25">
      <c r="P2007" s="80"/>
      <c r="Q2007" s="80"/>
    </row>
    <row r="2008" spans="16:17" x14ac:dyDescent="0.25">
      <c r="P2008" s="80"/>
      <c r="Q2008" s="80"/>
    </row>
    <row r="2009" spans="16:17" x14ac:dyDescent="0.25">
      <c r="P2009" s="80"/>
      <c r="Q2009" s="80"/>
    </row>
    <row r="2010" spans="16:17" x14ac:dyDescent="0.25">
      <c r="P2010" s="80"/>
      <c r="Q2010" s="80"/>
    </row>
    <row r="2011" spans="16:17" x14ac:dyDescent="0.25">
      <c r="P2011" s="80"/>
      <c r="Q2011" s="80"/>
    </row>
    <row r="2012" spans="16:17" x14ac:dyDescent="0.25">
      <c r="P2012" s="80"/>
      <c r="Q2012" s="80"/>
    </row>
    <row r="2013" spans="16:17" x14ac:dyDescent="0.25">
      <c r="P2013" s="80"/>
      <c r="Q2013" s="80"/>
    </row>
    <row r="2014" spans="16:17" x14ac:dyDescent="0.25">
      <c r="P2014" s="80"/>
      <c r="Q2014" s="80"/>
    </row>
    <row r="2015" spans="16:17" x14ac:dyDescent="0.25">
      <c r="P2015" s="80"/>
      <c r="Q2015" s="80"/>
    </row>
    <row r="2016" spans="16:17" x14ac:dyDescent="0.25">
      <c r="P2016" s="80"/>
      <c r="Q2016" s="80"/>
    </row>
    <row r="2017" spans="16:17" x14ac:dyDescent="0.25">
      <c r="P2017" s="80"/>
      <c r="Q2017" s="80"/>
    </row>
    <row r="2018" spans="16:17" x14ac:dyDescent="0.25">
      <c r="P2018" s="80"/>
      <c r="Q2018" s="80"/>
    </row>
    <row r="2019" spans="16:17" x14ac:dyDescent="0.25">
      <c r="P2019" s="80"/>
      <c r="Q2019" s="80"/>
    </row>
    <row r="2020" spans="16:17" x14ac:dyDescent="0.25">
      <c r="P2020" s="80"/>
      <c r="Q2020" s="80"/>
    </row>
    <row r="2021" spans="16:17" x14ac:dyDescent="0.25">
      <c r="P2021" s="80"/>
      <c r="Q2021" s="80"/>
    </row>
    <row r="2022" spans="16:17" x14ac:dyDescent="0.25">
      <c r="P2022" s="80"/>
      <c r="Q2022" s="80"/>
    </row>
    <row r="2023" spans="16:17" x14ac:dyDescent="0.25">
      <c r="P2023" s="80"/>
      <c r="Q2023" s="80"/>
    </row>
    <row r="2024" spans="16:17" x14ac:dyDescent="0.25">
      <c r="P2024" s="80"/>
      <c r="Q2024" s="80"/>
    </row>
    <row r="2025" spans="16:17" x14ac:dyDescent="0.25">
      <c r="P2025" s="80"/>
      <c r="Q2025" s="80"/>
    </row>
    <row r="2026" spans="16:17" x14ac:dyDescent="0.25">
      <c r="P2026" s="80"/>
      <c r="Q2026" s="80"/>
    </row>
    <row r="2027" spans="16:17" x14ac:dyDescent="0.25">
      <c r="P2027" s="80"/>
      <c r="Q2027" s="80"/>
    </row>
    <row r="2028" spans="16:17" x14ac:dyDescent="0.25">
      <c r="P2028" s="80"/>
      <c r="Q2028" s="80"/>
    </row>
    <row r="2029" spans="16:17" x14ac:dyDescent="0.25">
      <c r="P2029" s="80"/>
      <c r="Q2029" s="80"/>
    </row>
    <row r="2030" spans="16:17" x14ac:dyDescent="0.25">
      <c r="P2030" s="80"/>
      <c r="Q2030" s="80"/>
    </row>
    <row r="2031" spans="16:17" x14ac:dyDescent="0.25">
      <c r="P2031" s="80"/>
      <c r="Q2031" s="80"/>
    </row>
    <row r="2032" spans="16:17" x14ac:dyDescent="0.25">
      <c r="P2032" s="80"/>
      <c r="Q2032" s="80"/>
    </row>
    <row r="2033" spans="16:17" x14ac:dyDescent="0.25">
      <c r="P2033" s="80"/>
      <c r="Q2033" s="80"/>
    </row>
    <row r="2034" spans="16:17" x14ac:dyDescent="0.25">
      <c r="P2034" s="80"/>
      <c r="Q2034" s="80"/>
    </row>
    <row r="2035" spans="16:17" x14ac:dyDescent="0.25">
      <c r="P2035" s="80"/>
      <c r="Q2035" s="80"/>
    </row>
    <row r="2036" spans="16:17" x14ac:dyDescent="0.25">
      <c r="P2036" s="80"/>
      <c r="Q2036" s="80"/>
    </row>
    <row r="2037" spans="16:17" x14ac:dyDescent="0.25">
      <c r="P2037" s="80"/>
      <c r="Q2037" s="80"/>
    </row>
    <row r="2038" spans="16:17" x14ac:dyDescent="0.25">
      <c r="P2038" s="80"/>
      <c r="Q2038" s="80"/>
    </row>
    <row r="2039" spans="16:17" x14ac:dyDescent="0.25">
      <c r="P2039" s="80"/>
      <c r="Q2039" s="80"/>
    </row>
    <row r="2040" spans="16:17" x14ac:dyDescent="0.25">
      <c r="P2040" s="80"/>
      <c r="Q2040" s="80"/>
    </row>
    <row r="2041" spans="16:17" x14ac:dyDescent="0.25">
      <c r="P2041" s="80"/>
      <c r="Q2041" s="80"/>
    </row>
    <row r="2042" spans="16:17" x14ac:dyDescent="0.25">
      <c r="P2042" s="80"/>
      <c r="Q2042" s="80"/>
    </row>
    <row r="2043" spans="16:17" x14ac:dyDescent="0.25">
      <c r="P2043" s="80"/>
      <c r="Q2043" s="80"/>
    </row>
    <row r="2044" spans="16:17" x14ac:dyDescent="0.25">
      <c r="P2044" s="80"/>
      <c r="Q2044" s="80"/>
    </row>
    <row r="2045" spans="16:17" x14ac:dyDescent="0.25">
      <c r="P2045" s="80"/>
      <c r="Q2045" s="80"/>
    </row>
    <row r="2046" spans="16:17" x14ac:dyDescent="0.25">
      <c r="P2046" s="80"/>
      <c r="Q2046" s="80"/>
    </row>
    <row r="2047" spans="16:17" x14ac:dyDescent="0.25">
      <c r="P2047" s="80"/>
      <c r="Q2047" s="80"/>
    </row>
    <row r="2048" spans="16:17" x14ac:dyDescent="0.25">
      <c r="P2048" s="80"/>
      <c r="Q2048" s="80"/>
    </row>
    <row r="2049" spans="16:17" x14ac:dyDescent="0.25">
      <c r="P2049" s="80"/>
      <c r="Q2049" s="80"/>
    </row>
    <row r="2050" spans="16:17" x14ac:dyDescent="0.25">
      <c r="P2050" s="80"/>
      <c r="Q2050" s="80"/>
    </row>
    <row r="2051" spans="16:17" x14ac:dyDescent="0.25">
      <c r="P2051" s="80"/>
      <c r="Q2051" s="80"/>
    </row>
    <row r="2052" spans="16:17" x14ac:dyDescent="0.25">
      <c r="P2052" s="80"/>
      <c r="Q2052" s="80"/>
    </row>
    <row r="2053" spans="16:17" x14ac:dyDescent="0.25">
      <c r="P2053" s="80"/>
      <c r="Q2053" s="80"/>
    </row>
    <row r="2054" spans="16:17" x14ac:dyDescent="0.25">
      <c r="P2054" s="80"/>
      <c r="Q2054" s="80"/>
    </row>
    <row r="2055" spans="16:17" x14ac:dyDescent="0.25">
      <c r="P2055" s="80"/>
      <c r="Q2055" s="80"/>
    </row>
    <row r="2056" spans="16:17" x14ac:dyDescent="0.25">
      <c r="P2056" s="80"/>
      <c r="Q2056" s="80"/>
    </row>
    <row r="2057" spans="16:17" x14ac:dyDescent="0.25">
      <c r="P2057" s="80"/>
      <c r="Q2057" s="80"/>
    </row>
    <row r="2058" spans="16:17" x14ac:dyDescent="0.25">
      <c r="P2058" s="80"/>
      <c r="Q2058" s="80"/>
    </row>
    <row r="2059" spans="16:17" x14ac:dyDescent="0.25">
      <c r="P2059" s="80"/>
      <c r="Q2059" s="80"/>
    </row>
    <row r="2060" spans="16:17" x14ac:dyDescent="0.25">
      <c r="P2060" s="80"/>
      <c r="Q2060" s="80"/>
    </row>
    <row r="2061" spans="16:17" x14ac:dyDescent="0.25">
      <c r="P2061" s="80"/>
      <c r="Q2061" s="80"/>
    </row>
    <row r="2062" spans="16:17" x14ac:dyDescent="0.25">
      <c r="P2062" s="80"/>
      <c r="Q2062" s="80"/>
    </row>
    <row r="2063" spans="16:17" x14ac:dyDescent="0.25">
      <c r="P2063" s="80"/>
      <c r="Q2063" s="80"/>
    </row>
    <row r="2064" spans="16:17" x14ac:dyDescent="0.25">
      <c r="P2064" s="80"/>
      <c r="Q2064" s="80"/>
    </row>
    <row r="2065" spans="16:17" x14ac:dyDescent="0.25">
      <c r="P2065" s="80"/>
      <c r="Q2065" s="80"/>
    </row>
    <row r="2066" spans="16:17" x14ac:dyDescent="0.25">
      <c r="P2066" s="80"/>
      <c r="Q2066" s="80"/>
    </row>
    <row r="2067" spans="16:17" x14ac:dyDescent="0.25">
      <c r="P2067" s="80"/>
      <c r="Q2067" s="80"/>
    </row>
    <row r="2068" spans="16:17" x14ac:dyDescent="0.25">
      <c r="P2068" s="80"/>
      <c r="Q2068" s="80"/>
    </row>
    <row r="2069" spans="16:17" x14ac:dyDescent="0.25">
      <c r="P2069" s="80"/>
      <c r="Q2069" s="80"/>
    </row>
    <row r="2070" spans="16:17" x14ac:dyDescent="0.25">
      <c r="P2070" s="80"/>
      <c r="Q2070" s="80"/>
    </row>
    <row r="2071" spans="16:17" x14ac:dyDescent="0.25">
      <c r="P2071" s="80"/>
      <c r="Q2071" s="80"/>
    </row>
    <row r="2072" spans="16:17" x14ac:dyDescent="0.25">
      <c r="P2072" s="80"/>
      <c r="Q2072" s="80"/>
    </row>
    <row r="2073" spans="16:17" x14ac:dyDescent="0.25">
      <c r="P2073" s="80"/>
      <c r="Q2073" s="80"/>
    </row>
    <row r="2074" spans="16:17" x14ac:dyDescent="0.25">
      <c r="P2074" s="80"/>
      <c r="Q2074" s="80"/>
    </row>
    <row r="2075" spans="16:17" x14ac:dyDescent="0.25">
      <c r="P2075" s="80"/>
      <c r="Q2075" s="80"/>
    </row>
    <row r="2076" spans="16:17" x14ac:dyDescent="0.25">
      <c r="P2076" s="80"/>
      <c r="Q2076" s="80"/>
    </row>
    <row r="2077" spans="16:17" x14ac:dyDescent="0.25">
      <c r="P2077" s="80"/>
      <c r="Q2077" s="80"/>
    </row>
    <row r="2078" spans="16:17" x14ac:dyDescent="0.25">
      <c r="P2078" s="80"/>
      <c r="Q2078" s="80"/>
    </row>
    <row r="2079" spans="16:17" x14ac:dyDescent="0.25">
      <c r="P2079" s="80"/>
      <c r="Q2079" s="80"/>
    </row>
    <row r="2080" spans="16:17" x14ac:dyDescent="0.25">
      <c r="P2080" s="80"/>
      <c r="Q2080" s="80"/>
    </row>
    <row r="2081" spans="16:17" x14ac:dyDescent="0.25">
      <c r="P2081" s="80"/>
      <c r="Q2081" s="80"/>
    </row>
    <row r="2082" spans="16:17" x14ac:dyDescent="0.25">
      <c r="P2082" s="80"/>
      <c r="Q2082" s="80"/>
    </row>
    <row r="2083" spans="16:17" x14ac:dyDescent="0.25">
      <c r="P2083" s="80"/>
      <c r="Q2083" s="80"/>
    </row>
    <row r="2084" spans="16:17" x14ac:dyDescent="0.25">
      <c r="P2084" s="80"/>
      <c r="Q2084" s="80"/>
    </row>
    <row r="2085" spans="16:17" x14ac:dyDescent="0.25">
      <c r="P2085" s="80"/>
      <c r="Q2085" s="80"/>
    </row>
    <row r="2086" spans="16:17" x14ac:dyDescent="0.25">
      <c r="P2086" s="80"/>
      <c r="Q2086" s="80"/>
    </row>
    <row r="2087" spans="16:17" x14ac:dyDescent="0.25">
      <c r="P2087" s="80"/>
      <c r="Q2087" s="80"/>
    </row>
    <row r="2088" spans="16:17" x14ac:dyDescent="0.25">
      <c r="P2088" s="80"/>
      <c r="Q2088" s="80"/>
    </row>
    <row r="2089" spans="16:17" x14ac:dyDescent="0.25">
      <c r="P2089" s="80"/>
      <c r="Q2089" s="80"/>
    </row>
    <row r="2090" spans="16:17" x14ac:dyDescent="0.25">
      <c r="P2090" s="80"/>
      <c r="Q2090" s="80"/>
    </row>
    <row r="2091" spans="16:17" x14ac:dyDescent="0.25">
      <c r="P2091" s="80"/>
      <c r="Q2091" s="80"/>
    </row>
    <row r="2092" spans="16:17" x14ac:dyDescent="0.25">
      <c r="P2092" s="80"/>
      <c r="Q2092" s="80"/>
    </row>
    <row r="2093" spans="16:17" x14ac:dyDescent="0.25">
      <c r="P2093" s="80"/>
      <c r="Q2093" s="80"/>
    </row>
    <row r="2094" spans="16:17" x14ac:dyDescent="0.25">
      <c r="P2094" s="80"/>
      <c r="Q2094" s="80"/>
    </row>
    <row r="2095" spans="16:17" x14ac:dyDescent="0.25">
      <c r="P2095" s="80"/>
      <c r="Q2095" s="80"/>
    </row>
    <row r="2096" spans="16:17" x14ac:dyDescent="0.25">
      <c r="P2096" s="80"/>
      <c r="Q2096" s="80"/>
    </row>
    <row r="2097" spans="16:17" x14ac:dyDescent="0.25">
      <c r="P2097" s="80"/>
      <c r="Q2097" s="80"/>
    </row>
    <row r="2098" spans="16:17" x14ac:dyDescent="0.25">
      <c r="P2098" s="80"/>
      <c r="Q2098" s="80"/>
    </row>
    <row r="2099" spans="16:17" x14ac:dyDescent="0.25">
      <c r="P2099" s="80"/>
      <c r="Q2099" s="80"/>
    </row>
    <row r="2100" spans="16:17" x14ac:dyDescent="0.25">
      <c r="P2100" s="80"/>
      <c r="Q2100" s="80"/>
    </row>
    <row r="2101" spans="16:17" x14ac:dyDescent="0.25">
      <c r="P2101" s="80"/>
      <c r="Q2101" s="80"/>
    </row>
    <row r="2102" spans="16:17" x14ac:dyDescent="0.25">
      <c r="P2102" s="80"/>
      <c r="Q2102" s="80"/>
    </row>
    <row r="2103" spans="16:17" x14ac:dyDescent="0.25">
      <c r="P2103" s="80"/>
      <c r="Q2103" s="80"/>
    </row>
    <row r="2104" spans="16:17" x14ac:dyDescent="0.25">
      <c r="P2104" s="80"/>
      <c r="Q2104" s="80"/>
    </row>
    <row r="2105" spans="16:17" x14ac:dyDescent="0.25">
      <c r="P2105" s="80"/>
      <c r="Q2105" s="80"/>
    </row>
    <row r="2106" spans="16:17" x14ac:dyDescent="0.25">
      <c r="P2106" s="80"/>
      <c r="Q2106" s="80"/>
    </row>
    <row r="2107" spans="16:17" x14ac:dyDescent="0.25">
      <c r="P2107" s="80"/>
      <c r="Q2107" s="80"/>
    </row>
    <row r="2108" spans="16:17" x14ac:dyDescent="0.25">
      <c r="P2108" s="80"/>
      <c r="Q2108" s="80"/>
    </row>
    <row r="2109" spans="16:17" x14ac:dyDescent="0.25">
      <c r="P2109" s="80"/>
      <c r="Q2109" s="80"/>
    </row>
    <row r="2110" spans="16:17" x14ac:dyDescent="0.25">
      <c r="P2110" s="80"/>
      <c r="Q2110" s="80"/>
    </row>
    <row r="2111" spans="16:17" x14ac:dyDescent="0.25">
      <c r="P2111" s="80"/>
      <c r="Q2111" s="80"/>
    </row>
    <row r="2112" spans="16:17" x14ac:dyDescent="0.25">
      <c r="P2112" s="80"/>
      <c r="Q2112" s="80"/>
    </row>
    <row r="2113" spans="16:17" x14ac:dyDescent="0.25">
      <c r="P2113" s="80"/>
      <c r="Q2113" s="80"/>
    </row>
    <row r="2114" spans="16:17" x14ac:dyDescent="0.25">
      <c r="P2114" s="80"/>
      <c r="Q2114" s="80"/>
    </row>
    <row r="2115" spans="16:17" x14ac:dyDescent="0.25">
      <c r="P2115" s="80"/>
      <c r="Q2115" s="80"/>
    </row>
    <row r="2116" spans="16:17" x14ac:dyDescent="0.25">
      <c r="P2116" s="80"/>
      <c r="Q2116" s="80"/>
    </row>
    <row r="2117" spans="16:17" x14ac:dyDescent="0.25">
      <c r="P2117" s="80"/>
      <c r="Q2117" s="80"/>
    </row>
    <row r="2118" spans="16:17" x14ac:dyDescent="0.25">
      <c r="P2118" s="80"/>
      <c r="Q2118" s="80"/>
    </row>
    <row r="2119" spans="16:17" x14ac:dyDescent="0.25">
      <c r="P2119" s="80"/>
      <c r="Q2119" s="80"/>
    </row>
    <row r="2120" spans="16:17" x14ac:dyDescent="0.25">
      <c r="P2120" s="80"/>
      <c r="Q2120" s="80"/>
    </row>
    <row r="2121" spans="16:17" x14ac:dyDescent="0.25">
      <c r="P2121" s="80"/>
      <c r="Q2121" s="80"/>
    </row>
    <row r="2122" spans="16:17" x14ac:dyDescent="0.25">
      <c r="P2122" s="80"/>
      <c r="Q2122" s="80"/>
    </row>
    <row r="2123" spans="16:17" x14ac:dyDescent="0.25">
      <c r="P2123" s="80"/>
      <c r="Q2123" s="80"/>
    </row>
    <row r="2124" spans="16:17" x14ac:dyDescent="0.25">
      <c r="P2124" s="80"/>
      <c r="Q2124" s="80"/>
    </row>
    <row r="2125" spans="16:17" x14ac:dyDescent="0.25">
      <c r="P2125" s="80"/>
      <c r="Q2125" s="80"/>
    </row>
    <row r="2126" spans="16:17" x14ac:dyDescent="0.25">
      <c r="P2126" s="80"/>
      <c r="Q2126" s="80"/>
    </row>
    <row r="2127" spans="16:17" x14ac:dyDescent="0.25">
      <c r="P2127" s="80"/>
      <c r="Q2127" s="80"/>
    </row>
    <row r="2128" spans="16:17" x14ac:dyDescent="0.25">
      <c r="P2128" s="80"/>
      <c r="Q2128" s="80"/>
    </row>
    <row r="2129" spans="16:17" x14ac:dyDescent="0.25">
      <c r="P2129" s="80"/>
      <c r="Q2129" s="80"/>
    </row>
    <row r="2130" spans="16:17" x14ac:dyDescent="0.25">
      <c r="P2130" s="80"/>
      <c r="Q2130" s="80"/>
    </row>
    <row r="2131" spans="16:17" x14ac:dyDescent="0.25">
      <c r="P2131" s="80"/>
      <c r="Q2131" s="80"/>
    </row>
    <row r="2132" spans="16:17" x14ac:dyDescent="0.25">
      <c r="P2132" s="80"/>
      <c r="Q2132" s="80"/>
    </row>
    <row r="2133" spans="16:17" x14ac:dyDescent="0.25">
      <c r="P2133" s="80"/>
      <c r="Q2133" s="80"/>
    </row>
    <row r="2134" spans="16:17" x14ac:dyDescent="0.25">
      <c r="P2134" s="80"/>
      <c r="Q2134" s="80"/>
    </row>
    <row r="2135" spans="16:17" x14ac:dyDescent="0.25">
      <c r="P2135" s="80"/>
      <c r="Q2135" s="80"/>
    </row>
    <row r="2136" spans="16:17" x14ac:dyDescent="0.25">
      <c r="P2136" s="80"/>
      <c r="Q2136" s="80"/>
    </row>
    <row r="2137" spans="16:17" x14ac:dyDescent="0.25">
      <c r="P2137" s="80"/>
      <c r="Q2137" s="80"/>
    </row>
    <row r="2138" spans="16:17" x14ac:dyDescent="0.25">
      <c r="P2138" s="80"/>
      <c r="Q2138" s="80"/>
    </row>
    <row r="2139" spans="16:17" x14ac:dyDescent="0.25">
      <c r="P2139" s="80"/>
      <c r="Q2139" s="80"/>
    </row>
    <row r="2140" spans="16:17" x14ac:dyDescent="0.25">
      <c r="P2140" s="80"/>
      <c r="Q2140" s="80"/>
    </row>
    <row r="2141" spans="16:17" x14ac:dyDescent="0.25">
      <c r="P2141" s="80"/>
      <c r="Q2141" s="80"/>
    </row>
    <row r="2142" spans="16:17" x14ac:dyDescent="0.25">
      <c r="P2142" s="80"/>
      <c r="Q2142" s="80"/>
    </row>
    <row r="2143" spans="16:17" x14ac:dyDescent="0.25">
      <c r="P2143" s="80"/>
      <c r="Q2143" s="80"/>
    </row>
    <row r="2144" spans="16:17" x14ac:dyDescent="0.25">
      <c r="P2144" s="80"/>
      <c r="Q2144" s="80"/>
    </row>
    <row r="2145" spans="16:17" x14ac:dyDescent="0.25">
      <c r="P2145" s="80"/>
      <c r="Q2145" s="80"/>
    </row>
    <row r="2146" spans="16:17" x14ac:dyDescent="0.25">
      <c r="P2146" s="80"/>
      <c r="Q2146" s="80"/>
    </row>
    <row r="2147" spans="16:17" x14ac:dyDescent="0.25">
      <c r="P2147" s="80"/>
      <c r="Q2147" s="80"/>
    </row>
    <row r="2148" spans="16:17" x14ac:dyDescent="0.25">
      <c r="P2148" s="80"/>
      <c r="Q2148" s="80"/>
    </row>
    <row r="2149" spans="16:17" x14ac:dyDescent="0.25">
      <c r="P2149" s="80"/>
      <c r="Q2149" s="80"/>
    </row>
    <row r="2150" spans="16:17" x14ac:dyDescent="0.25">
      <c r="P2150" s="80"/>
      <c r="Q2150" s="80"/>
    </row>
    <row r="2151" spans="16:17" x14ac:dyDescent="0.25">
      <c r="P2151" s="80"/>
      <c r="Q2151" s="80"/>
    </row>
    <row r="2152" spans="16:17" x14ac:dyDescent="0.25">
      <c r="P2152" s="80"/>
      <c r="Q2152" s="80"/>
    </row>
    <row r="2153" spans="16:17" x14ac:dyDescent="0.25">
      <c r="P2153" s="80"/>
      <c r="Q2153" s="80"/>
    </row>
    <row r="2154" spans="16:17" x14ac:dyDescent="0.25">
      <c r="P2154" s="80"/>
      <c r="Q2154" s="80"/>
    </row>
    <row r="2155" spans="16:17" x14ac:dyDescent="0.25">
      <c r="P2155" s="80"/>
      <c r="Q2155" s="80"/>
    </row>
    <row r="2156" spans="16:17" x14ac:dyDescent="0.25">
      <c r="P2156" s="80"/>
      <c r="Q2156" s="80"/>
    </row>
    <row r="2157" spans="16:17" x14ac:dyDescent="0.25">
      <c r="P2157" s="80"/>
      <c r="Q2157" s="80"/>
    </row>
    <row r="2158" spans="16:17" x14ac:dyDescent="0.25">
      <c r="P2158" s="80"/>
      <c r="Q2158" s="80"/>
    </row>
    <row r="2159" spans="16:17" x14ac:dyDescent="0.25">
      <c r="P2159" s="80"/>
      <c r="Q2159" s="80"/>
    </row>
    <row r="2160" spans="16:17" x14ac:dyDescent="0.25">
      <c r="P2160" s="80"/>
      <c r="Q2160" s="80"/>
    </row>
    <row r="2161" spans="16:17" x14ac:dyDescent="0.25">
      <c r="P2161" s="80"/>
      <c r="Q2161" s="80"/>
    </row>
    <row r="2162" spans="16:17" x14ac:dyDescent="0.25">
      <c r="P2162" s="80"/>
      <c r="Q2162" s="80"/>
    </row>
    <row r="2163" spans="16:17" x14ac:dyDescent="0.25">
      <c r="P2163" s="80"/>
      <c r="Q2163" s="80"/>
    </row>
    <row r="2164" spans="16:17" x14ac:dyDescent="0.25">
      <c r="P2164" s="80"/>
      <c r="Q2164" s="80"/>
    </row>
    <row r="2165" spans="16:17" x14ac:dyDescent="0.25">
      <c r="P2165" s="80"/>
      <c r="Q2165" s="80"/>
    </row>
    <row r="2166" spans="16:17" x14ac:dyDescent="0.25">
      <c r="P2166" s="80"/>
      <c r="Q2166" s="80"/>
    </row>
    <row r="2167" spans="16:17" x14ac:dyDescent="0.25">
      <c r="P2167" s="80"/>
      <c r="Q2167" s="80"/>
    </row>
    <row r="2168" spans="16:17" x14ac:dyDescent="0.25">
      <c r="P2168" s="80"/>
      <c r="Q2168" s="80"/>
    </row>
    <row r="2169" spans="16:17" x14ac:dyDescent="0.25">
      <c r="P2169" s="80"/>
      <c r="Q2169" s="80"/>
    </row>
    <row r="2170" spans="16:17" x14ac:dyDescent="0.25">
      <c r="P2170" s="80"/>
      <c r="Q2170" s="80"/>
    </row>
    <row r="2171" spans="16:17" x14ac:dyDescent="0.25">
      <c r="P2171" s="80"/>
      <c r="Q2171" s="80"/>
    </row>
    <row r="2172" spans="16:17" x14ac:dyDescent="0.25">
      <c r="P2172" s="80"/>
      <c r="Q2172" s="80"/>
    </row>
    <row r="2173" spans="16:17" x14ac:dyDescent="0.25">
      <c r="P2173" s="80"/>
      <c r="Q2173" s="80"/>
    </row>
    <row r="2174" spans="16:17" x14ac:dyDescent="0.25">
      <c r="P2174" s="80"/>
      <c r="Q2174" s="80"/>
    </row>
    <row r="2175" spans="16:17" x14ac:dyDescent="0.25">
      <c r="P2175" s="80"/>
      <c r="Q2175" s="80"/>
    </row>
    <row r="2176" spans="16:17" x14ac:dyDescent="0.25">
      <c r="P2176" s="80"/>
      <c r="Q2176" s="80"/>
    </row>
    <row r="2177" spans="16:17" x14ac:dyDescent="0.25">
      <c r="P2177" s="80"/>
      <c r="Q2177" s="80"/>
    </row>
    <row r="2178" spans="16:17" x14ac:dyDescent="0.25">
      <c r="P2178" s="80"/>
      <c r="Q2178" s="80"/>
    </row>
    <row r="2179" spans="16:17" x14ac:dyDescent="0.25">
      <c r="P2179" s="80"/>
      <c r="Q2179" s="80"/>
    </row>
    <row r="2180" spans="16:17" x14ac:dyDescent="0.25">
      <c r="P2180" s="80"/>
      <c r="Q2180" s="80"/>
    </row>
    <row r="2181" spans="16:17" x14ac:dyDescent="0.25">
      <c r="P2181" s="80"/>
      <c r="Q2181" s="80"/>
    </row>
    <row r="2182" spans="16:17" x14ac:dyDescent="0.25">
      <c r="P2182" s="80"/>
      <c r="Q2182" s="80"/>
    </row>
    <row r="2183" spans="16:17" x14ac:dyDescent="0.25">
      <c r="P2183" s="80"/>
      <c r="Q2183" s="80"/>
    </row>
    <row r="2184" spans="16:17" x14ac:dyDescent="0.25">
      <c r="P2184" s="80"/>
      <c r="Q2184" s="80"/>
    </row>
    <row r="2185" spans="16:17" x14ac:dyDescent="0.25">
      <c r="P2185" s="80"/>
      <c r="Q2185" s="80"/>
    </row>
    <row r="2186" spans="16:17" x14ac:dyDescent="0.25">
      <c r="P2186" s="80"/>
      <c r="Q2186" s="80"/>
    </row>
    <row r="2187" spans="16:17" x14ac:dyDescent="0.25">
      <c r="P2187" s="80"/>
      <c r="Q2187" s="80"/>
    </row>
    <row r="2188" spans="16:17" x14ac:dyDescent="0.25">
      <c r="P2188" s="80"/>
      <c r="Q2188" s="80"/>
    </row>
    <row r="2189" spans="16:17" x14ac:dyDescent="0.25">
      <c r="P2189" s="80"/>
      <c r="Q2189" s="80"/>
    </row>
    <row r="2190" spans="16:17" x14ac:dyDescent="0.25">
      <c r="P2190" s="80"/>
      <c r="Q2190" s="80"/>
    </row>
    <row r="2191" spans="16:17" x14ac:dyDescent="0.25">
      <c r="P2191" s="80"/>
      <c r="Q2191" s="80"/>
    </row>
    <row r="2192" spans="16:17" x14ac:dyDescent="0.25">
      <c r="P2192" s="80"/>
      <c r="Q2192" s="80"/>
    </row>
    <row r="2193" spans="16:17" x14ac:dyDescent="0.25">
      <c r="P2193" s="80"/>
      <c r="Q2193" s="80"/>
    </row>
    <row r="2194" spans="16:17" x14ac:dyDescent="0.25">
      <c r="P2194" s="80"/>
      <c r="Q2194" s="80"/>
    </row>
    <row r="2195" spans="16:17" x14ac:dyDescent="0.25">
      <c r="P2195" s="80"/>
      <c r="Q2195" s="80"/>
    </row>
    <row r="2196" spans="16:17" x14ac:dyDescent="0.25">
      <c r="P2196" s="80"/>
      <c r="Q2196" s="80"/>
    </row>
    <row r="2197" spans="16:17" x14ac:dyDescent="0.25">
      <c r="P2197" s="80"/>
      <c r="Q2197" s="80"/>
    </row>
    <row r="2198" spans="16:17" x14ac:dyDescent="0.25">
      <c r="P2198" s="80"/>
      <c r="Q2198" s="80"/>
    </row>
    <row r="2199" spans="16:17" x14ac:dyDescent="0.25">
      <c r="P2199" s="80"/>
      <c r="Q2199" s="80"/>
    </row>
    <row r="2200" spans="16:17" x14ac:dyDescent="0.25">
      <c r="P2200" s="80"/>
      <c r="Q2200" s="80"/>
    </row>
    <row r="2201" spans="16:17" x14ac:dyDescent="0.25">
      <c r="P2201" s="80"/>
      <c r="Q2201" s="80"/>
    </row>
    <row r="2202" spans="16:17" x14ac:dyDescent="0.25">
      <c r="P2202" s="80"/>
      <c r="Q2202" s="80"/>
    </row>
    <row r="2203" spans="16:17" x14ac:dyDescent="0.25">
      <c r="P2203" s="80"/>
      <c r="Q2203" s="80"/>
    </row>
    <row r="2204" spans="16:17" x14ac:dyDescent="0.25">
      <c r="P2204" s="80"/>
      <c r="Q2204" s="80"/>
    </row>
    <row r="2205" spans="16:17" x14ac:dyDescent="0.25">
      <c r="P2205" s="80"/>
      <c r="Q2205" s="80"/>
    </row>
    <row r="2206" spans="16:17" x14ac:dyDescent="0.25">
      <c r="P2206" s="80"/>
      <c r="Q2206" s="80"/>
    </row>
    <row r="2207" spans="16:17" x14ac:dyDescent="0.25">
      <c r="P2207" s="80"/>
      <c r="Q2207" s="80"/>
    </row>
    <row r="2208" spans="16:17" x14ac:dyDescent="0.25">
      <c r="P2208" s="80"/>
      <c r="Q2208" s="80"/>
    </row>
    <row r="2209" spans="16:17" x14ac:dyDescent="0.25">
      <c r="P2209" s="80"/>
      <c r="Q2209" s="80"/>
    </row>
    <row r="2210" spans="16:17" x14ac:dyDescent="0.25">
      <c r="P2210" s="80"/>
      <c r="Q2210" s="80"/>
    </row>
    <row r="2211" spans="16:17" x14ac:dyDescent="0.25">
      <c r="P2211" s="80"/>
      <c r="Q2211" s="80"/>
    </row>
    <row r="2212" spans="16:17" x14ac:dyDescent="0.25">
      <c r="P2212" s="80"/>
      <c r="Q2212" s="80"/>
    </row>
    <row r="2213" spans="16:17" x14ac:dyDescent="0.25">
      <c r="P2213" s="80"/>
      <c r="Q2213" s="80"/>
    </row>
    <row r="2214" spans="16:17" x14ac:dyDescent="0.25">
      <c r="P2214" s="80"/>
      <c r="Q2214" s="80"/>
    </row>
    <row r="2215" spans="16:17" x14ac:dyDescent="0.25">
      <c r="P2215" s="80"/>
      <c r="Q2215" s="80"/>
    </row>
    <row r="2216" spans="16:17" x14ac:dyDescent="0.25">
      <c r="P2216" s="80"/>
      <c r="Q2216" s="80"/>
    </row>
    <row r="2217" spans="16:17" x14ac:dyDescent="0.25">
      <c r="P2217" s="80"/>
      <c r="Q2217" s="80"/>
    </row>
    <row r="2218" spans="16:17" x14ac:dyDescent="0.25">
      <c r="P2218" s="80"/>
      <c r="Q2218" s="80"/>
    </row>
    <row r="2219" spans="16:17" x14ac:dyDescent="0.25">
      <c r="P2219" s="80"/>
      <c r="Q2219" s="80"/>
    </row>
    <row r="2220" spans="16:17" x14ac:dyDescent="0.25">
      <c r="P2220" s="80"/>
      <c r="Q2220" s="80"/>
    </row>
    <row r="2221" spans="16:17" x14ac:dyDescent="0.25">
      <c r="P2221" s="80"/>
      <c r="Q2221" s="80"/>
    </row>
    <row r="2222" spans="16:17" x14ac:dyDescent="0.25">
      <c r="P2222" s="80"/>
      <c r="Q2222" s="80"/>
    </row>
    <row r="2223" spans="16:17" x14ac:dyDescent="0.25">
      <c r="P2223" s="80"/>
      <c r="Q2223" s="80"/>
    </row>
    <row r="2224" spans="16:17" x14ac:dyDescent="0.25">
      <c r="P2224" s="80"/>
      <c r="Q2224" s="80"/>
    </row>
    <row r="2225" spans="16:17" x14ac:dyDescent="0.25">
      <c r="P2225" s="80"/>
      <c r="Q2225" s="80"/>
    </row>
    <row r="2226" spans="16:17" x14ac:dyDescent="0.25">
      <c r="P2226" s="80"/>
      <c r="Q2226" s="80"/>
    </row>
    <row r="2227" spans="16:17" x14ac:dyDescent="0.25">
      <c r="P2227" s="80"/>
      <c r="Q2227" s="80"/>
    </row>
    <row r="2228" spans="16:17" x14ac:dyDescent="0.25">
      <c r="P2228" s="80"/>
      <c r="Q2228" s="80"/>
    </row>
    <row r="2229" spans="16:17" x14ac:dyDescent="0.25">
      <c r="P2229" s="80"/>
      <c r="Q2229" s="80"/>
    </row>
    <row r="2230" spans="16:17" x14ac:dyDescent="0.25">
      <c r="P2230" s="80"/>
      <c r="Q2230" s="80"/>
    </row>
    <row r="2231" spans="16:17" x14ac:dyDescent="0.25">
      <c r="P2231" s="80"/>
      <c r="Q2231" s="80"/>
    </row>
    <row r="2232" spans="16:17" x14ac:dyDescent="0.25">
      <c r="P2232" s="80"/>
      <c r="Q2232" s="80"/>
    </row>
    <row r="2233" spans="16:17" x14ac:dyDescent="0.25">
      <c r="P2233" s="80"/>
      <c r="Q2233" s="80"/>
    </row>
    <row r="2234" spans="16:17" x14ac:dyDescent="0.25">
      <c r="P2234" s="80"/>
      <c r="Q2234" s="80"/>
    </row>
    <row r="2235" spans="16:17" x14ac:dyDescent="0.25">
      <c r="P2235" s="80"/>
      <c r="Q2235" s="80"/>
    </row>
    <row r="2236" spans="16:17" x14ac:dyDescent="0.25">
      <c r="P2236" s="80"/>
      <c r="Q2236" s="80"/>
    </row>
    <row r="2237" spans="16:17" x14ac:dyDescent="0.25">
      <c r="P2237" s="80"/>
      <c r="Q2237" s="80"/>
    </row>
    <row r="2238" spans="16:17" x14ac:dyDescent="0.25">
      <c r="P2238" s="80"/>
      <c r="Q2238" s="80"/>
    </row>
    <row r="2239" spans="16:17" x14ac:dyDescent="0.25">
      <c r="P2239" s="80"/>
      <c r="Q2239" s="80"/>
    </row>
    <row r="2240" spans="16:17" x14ac:dyDescent="0.25">
      <c r="P2240" s="80"/>
      <c r="Q2240" s="80"/>
    </row>
    <row r="2241" spans="16:17" x14ac:dyDescent="0.25">
      <c r="P2241" s="80"/>
      <c r="Q2241" s="80"/>
    </row>
    <row r="2242" spans="16:17" x14ac:dyDescent="0.25">
      <c r="P2242" s="80"/>
      <c r="Q2242" s="80"/>
    </row>
    <row r="2243" spans="16:17" x14ac:dyDescent="0.25">
      <c r="P2243" s="80"/>
      <c r="Q2243" s="80"/>
    </row>
    <row r="2244" spans="16:17" x14ac:dyDescent="0.25">
      <c r="P2244" s="80"/>
      <c r="Q2244" s="80"/>
    </row>
    <row r="2245" spans="16:17" x14ac:dyDescent="0.25">
      <c r="P2245" s="80"/>
      <c r="Q2245" s="80"/>
    </row>
    <row r="2246" spans="16:17" x14ac:dyDescent="0.25">
      <c r="P2246" s="80"/>
      <c r="Q2246" s="80"/>
    </row>
    <row r="2247" spans="16:17" x14ac:dyDescent="0.25">
      <c r="P2247" s="80"/>
      <c r="Q2247" s="80"/>
    </row>
    <row r="2248" spans="16:17" x14ac:dyDescent="0.25">
      <c r="P2248" s="80"/>
      <c r="Q2248" s="80"/>
    </row>
    <row r="2249" spans="16:17" x14ac:dyDescent="0.25">
      <c r="P2249" s="80"/>
      <c r="Q2249" s="80"/>
    </row>
    <row r="2250" spans="16:17" x14ac:dyDescent="0.25">
      <c r="P2250" s="80"/>
      <c r="Q2250" s="80"/>
    </row>
    <row r="2251" spans="16:17" x14ac:dyDescent="0.25">
      <c r="P2251" s="80"/>
      <c r="Q2251" s="80"/>
    </row>
    <row r="2252" spans="16:17" x14ac:dyDescent="0.25">
      <c r="P2252" s="80"/>
      <c r="Q2252" s="80"/>
    </row>
    <row r="2253" spans="16:17" x14ac:dyDescent="0.25">
      <c r="P2253" s="80"/>
      <c r="Q2253" s="80"/>
    </row>
    <row r="2254" spans="16:17" x14ac:dyDescent="0.25">
      <c r="P2254" s="80"/>
      <c r="Q2254" s="80"/>
    </row>
    <row r="2255" spans="16:17" x14ac:dyDescent="0.25">
      <c r="P2255" s="80"/>
      <c r="Q2255" s="80"/>
    </row>
    <row r="2256" spans="16:17" x14ac:dyDescent="0.25">
      <c r="P2256" s="80"/>
      <c r="Q2256" s="80"/>
    </row>
    <row r="2257" spans="16:17" x14ac:dyDescent="0.25">
      <c r="P2257" s="80"/>
      <c r="Q2257" s="80"/>
    </row>
    <row r="2258" spans="16:17" x14ac:dyDescent="0.25">
      <c r="P2258" s="80"/>
      <c r="Q2258" s="80"/>
    </row>
    <row r="2259" spans="16:17" x14ac:dyDescent="0.25">
      <c r="P2259" s="80"/>
      <c r="Q2259" s="80"/>
    </row>
    <row r="2260" spans="16:17" x14ac:dyDescent="0.25">
      <c r="P2260" s="80"/>
      <c r="Q2260" s="80"/>
    </row>
    <row r="2261" spans="16:17" x14ac:dyDescent="0.25">
      <c r="P2261" s="80"/>
      <c r="Q2261" s="80"/>
    </row>
    <row r="2262" spans="16:17" x14ac:dyDescent="0.25">
      <c r="P2262" s="80"/>
      <c r="Q2262" s="80"/>
    </row>
    <row r="2263" spans="16:17" x14ac:dyDescent="0.25">
      <c r="P2263" s="80"/>
      <c r="Q2263" s="80"/>
    </row>
    <row r="2264" spans="16:17" x14ac:dyDescent="0.25">
      <c r="P2264" s="80"/>
      <c r="Q2264" s="80"/>
    </row>
    <row r="2265" spans="16:17" x14ac:dyDescent="0.25">
      <c r="P2265" s="80"/>
      <c r="Q2265" s="80"/>
    </row>
    <row r="2266" spans="16:17" x14ac:dyDescent="0.25">
      <c r="P2266" s="80"/>
      <c r="Q2266" s="80"/>
    </row>
    <row r="2267" spans="16:17" x14ac:dyDescent="0.25">
      <c r="P2267" s="80"/>
      <c r="Q2267" s="80"/>
    </row>
    <row r="2268" spans="16:17" x14ac:dyDescent="0.25">
      <c r="P2268" s="80"/>
      <c r="Q2268" s="80"/>
    </row>
    <row r="2269" spans="16:17" x14ac:dyDescent="0.25">
      <c r="P2269" s="80"/>
      <c r="Q2269" s="80"/>
    </row>
    <row r="2270" spans="16:17" x14ac:dyDescent="0.25">
      <c r="P2270" s="80"/>
      <c r="Q2270" s="80"/>
    </row>
    <row r="2271" spans="16:17" x14ac:dyDescent="0.25">
      <c r="P2271" s="80"/>
      <c r="Q2271" s="80"/>
    </row>
    <row r="2272" spans="16:17" x14ac:dyDescent="0.25">
      <c r="P2272" s="80"/>
      <c r="Q2272" s="80"/>
    </row>
    <row r="2273" spans="16:17" x14ac:dyDescent="0.25">
      <c r="P2273" s="80"/>
      <c r="Q2273" s="80"/>
    </row>
    <row r="2274" spans="16:17" x14ac:dyDescent="0.25">
      <c r="P2274" s="80"/>
      <c r="Q2274" s="80"/>
    </row>
    <row r="2275" spans="16:17" x14ac:dyDescent="0.25">
      <c r="P2275" s="80"/>
      <c r="Q2275" s="80"/>
    </row>
    <row r="2276" spans="16:17" x14ac:dyDescent="0.25">
      <c r="P2276" s="80"/>
      <c r="Q2276" s="80"/>
    </row>
    <row r="2277" spans="16:17" x14ac:dyDescent="0.25">
      <c r="P2277" s="80"/>
      <c r="Q2277" s="80"/>
    </row>
    <row r="2278" spans="16:17" x14ac:dyDescent="0.25">
      <c r="P2278" s="80"/>
      <c r="Q2278" s="80"/>
    </row>
    <row r="2279" spans="16:17" x14ac:dyDescent="0.25">
      <c r="P2279" s="80"/>
      <c r="Q2279" s="80"/>
    </row>
    <row r="2280" spans="16:17" x14ac:dyDescent="0.25">
      <c r="P2280" s="80"/>
      <c r="Q2280" s="80"/>
    </row>
    <row r="2281" spans="16:17" x14ac:dyDescent="0.25">
      <c r="P2281" s="80"/>
      <c r="Q2281" s="80"/>
    </row>
    <row r="2282" spans="16:17" x14ac:dyDescent="0.25">
      <c r="P2282" s="80"/>
      <c r="Q2282" s="80"/>
    </row>
    <row r="2283" spans="16:17" x14ac:dyDescent="0.25">
      <c r="P2283" s="80"/>
      <c r="Q2283" s="80"/>
    </row>
    <row r="2284" spans="16:17" x14ac:dyDescent="0.25">
      <c r="P2284" s="80"/>
      <c r="Q2284" s="80"/>
    </row>
    <row r="2285" spans="16:17" x14ac:dyDescent="0.25">
      <c r="P2285" s="80"/>
      <c r="Q2285" s="80"/>
    </row>
    <row r="2286" spans="16:17" x14ac:dyDescent="0.25">
      <c r="P2286" s="80"/>
      <c r="Q2286" s="80"/>
    </row>
    <row r="2287" spans="16:17" x14ac:dyDescent="0.25">
      <c r="P2287" s="80"/>
      <c r="Q2287" s="80"/>
    </row>
    <row r="2288" spans="16:17" x14ac:dyDescent="0.25">
      <c r="P2288" s="80"/>
      <c r="Q2288" s="80"/>
    </row>
    <row r="2289" spans="16:17" x14ac:dyDescent="0.25">
      <c r="P2289" s="80"/>
      <c r="Q2289" s="80"/>
    </row>
    <row r="2290" spans="16:17" x14ac:dyDescent="0.25">
      <c r="P2290" s="80"/>
      <c r="Q2290" s="80"/>
    </row>
    <row r="2291" spans="16:17" x14ac:dyDescent="0.25">
      <c r="P2291" s="80"/>
      <c r="Q2291" s="80"/>
    </row>
    <row r="2292" spans="16:17" x14ac:dyDescent="0.25">
      <c r="P2292" s="80"/>
      <c r="Q2292" s="80"/>
    </row>
    <row r="2293" spans="16:17" x14ac:dyDescent="0.25">
      <c r="P2293" s="80"/>
      <c r="Q2293" s="80"/>
    </row>
    <row r="2294" spans="16:17" x14ac:dyDescent="0.25">
      <c r="P2294" s="80"/>
      <c r="Q2294" s="80"/>
    </row>
    <row r="2295" spans="16:17" x14ac:dyDescent="0.25">
      <c r="P2295" s="80"/>
      <c r="Q2295" s="80"/>
    </row>
    <row r="2296" spans="16:17" x14ac:dyDescent="0.25">
      <c r="P2296" s="80"/>
      <c r="Q2296" s="80"/>
    </row>
    <row r="2297" spans="16:17" x14ac:dyDescent="0.25">
      <c r="P2297" s="80"/>
      <c r="Q2297" s="80"/>
    </row>
    <row r="2298" spans="16:17" x14ac:dyDescent="0.25">
      <c r="P2298" s="80"/>
      <c r="Q2298" s="80"/>
    </row>
    <row r="2299" spans="16:17" x14ac:dyDescent="0.25">
      <c r="P2299" s="80"/>
      <c r="Q2299" s="80"/>
    </row>
    <row r="2300" spans="16:17" x14ac:dyDescent="0.25">
      <c r="P2300" s="80"/>
      <c r="Q2300" s="80"/>
    </row>
    <row r="2301" spans="16:17" x14ac:dyDescent="0.25">
      <c r="P2301" s="80"/>
      <c r="Q2301" s="80"/>
    </row>
    <row r="2302" spans="16:17" x14ac:dyDescent="0.25">
      <c r="P2302" s="80"/>
      <c r="Q2302" s="80"/>
    </row>
    <row r="2303" spans="16:17" x14ac:dyDescent="0.25">
      <c r="P2303" s="80"/>
      <c r="Q2303" s="80"/>
    </row>
    <row r="2304" spans="16:17" x14ac:dyDescent="0.25">
      <c r="P2304" s="80"/>
      <c r="Q2304" s="80"/>
    </row>
    <row r="2305" spans="16:17" x14ac:dyDescent="0.25">
      <c r="P2305" s="80"/>
      <c r="Q2305" s="80"/>
    </row>
    <row r="2306" spans="16:17" x14ac:dyDescent="0.25">
      <c r="P2306" s="80"/>
      <c r="Q2306" s="80"/>
    </row>
    <row r="2307" spans="16:17" x14ac:dyDescent="0.25">
      <c r="P2307" s="80"/>
      <c r="Q2307" s="80"/>
    </row>
    <row r="2308" spans="16:17" x14ac:dyDescent="0.25">
      <c r="P2308" s="80"/>
      <c r="Q2308" s="80"/>
    </row>
    <row r="2309" spans="16:17" x14ac:dyDescent="0.25">
      <c r="P2309" s="80"/>
      <c r="Q2309" s="80"/>
    </row>
    <row r="2310" spans="16:17" x14ac:dyDescent="0.25">
      <c r="P2310" s="80"/>
      <c r="Q2310" s="80"/>
    </row>
    <row r="2311" spans="16:17" x14ac:dyDescent="0.25">
      <c r="P2311" s="80"/>
      <c r="Q2311" s="80"/>
    </row>
    <row r="2312" spans="16:17" x14ac:dyDescent="0.25">
      <c r="P2312" s="80"/>
      <c r="Q2312" s="80"/>
    </row>
    <row r="2313" spans="16:17" x14ac:dyDescent="0.25">
      <c r="P2313" s="80"/>
      <c r="Q2313" s="80"/>
    </row>
    <row r="2314" spans="16:17" x14ac:dyDescent="0.25">
      <c r="P2314" s="80"/>
      <c r="Q2314" s="80"/>
    </row>
    <row r="2315" spans="16:17" x14ac:dyDescent="0.25">
      <c r="P2315" s="80"/>
      <c r="Q2315" s="80"/>
    </row>
    <row r="2316" spans="16:17" x14ac:dyDescent="0.25">
      <c r="P2316" s="80"/>
      <c r="Q2316" s="80"/>
    </row>
    <row r="2317" spans="16:17" x14ac:dyDescent="0.25">
      <c r="P2317" s="80"/>
      <c r="Q2317" s="80"/>
    </row>
    <row r="2318" spans="16:17" x14ac:dyDescent="0.25">
      <c r="P2318" s="80"/>
      <c r="Q2318" s="80"/>
    </row>
    <row r="2319" spans="16:17" x14ac:dyDescent="0.25">
      <c r="P2319" s="80"/>
      <c r="Q2319" s="80"/>
    </row>
    <row r="2320" spans="16:17" x14ac:dyDescent="0.25">
      <c r="P2320" s="80"/>
      <c r="Q2320" s="80"/>
    </row>
    <row r="2321" spans="16:17" x14ac:dyDescent="0.25">
      <c r="P2321" s="80"/>
      <c r="Q2321" s="80"/>
    </row>
    <row r="2322" spans="16:17" x14ac:dyDescent="0.25">
      <c r="P2322" s="80"/>
      <c r="Q2322" s="80"/>
    </row>
    <row r="2323" spans="16:17" x14ac:dyDescent="0.25">
      <c r="P2323" s="80"/>
      <c r="Q2323" s="80"/>
    </row>
    <row r="2324" spans="16:17" x14ac:dyDescent="0.25">
      <c r="P2324" s="80"/>
      <c r="Q2324" s="80"/>
    </row>
    <row r="2325" spans="16:17" x14ac:dyDescent="0.25">
      <c r="P2325" s="80"/>
      <c r="Q2325" s="80"/>
    </row>
    <row r="2326" spans="16:17" x14ac:dyDescent="0.25">
      <c r="P2326" s="80"/>
      <c r="Q2326" s="80"/>
    </row>
    <row r="2327" spans="16:17" x14ac:dyDescent="0.25">
      <c r="P2327" s="80"/>
      <c r="Q2327" s="80"/>
    </row>
    <row r="2328" spans="16:17" x14ac:dyDescent="0.25">
      <c r="P2328" s="80"/>
      <c r="Q2328" s="80"/>
    </row>
    <row r="2329" spans="16:17" x14ac:dyDescent="0.25">
      <c r="P2329" s="80"/>
      <c r="Q2329" s="80"/>
    </row>
    <row r="2330" spans="16:17" x14ac:dyDescent="0.25">
      <c r="P2330" s="80"/>
      <c r="Q2330" s="80"/>
    </row>
    <row r="2331" spans="16:17" x14ac:dyDescent="0.25">
      <c r="P2331" s="80"/>
      <c r="Q2331" s="80"/>
    </row>
    <row r="2332" spans="16:17" x14ac:dyDescent="0.25">
      <c r="P2332" s="80"/>
      <c r="Q2332" s="80"/>
    </row>
    <row r="2333" spans="16:17" x14ac:dyDescent="0.25">
      <c r="P2333" s="80"/>
      <c r="Q2333" s="80"/>
    </row>
    <row r="2334" spans="16:17" x14ac:dyDescent="0.25">
      <c r="P2334" s="80"/>
      <c r="Q2334" s="80"/>
    </row>
    <row r="2335" spans="16:17" x14ac:dyDescent="0.25">
      <c r="P2335" s="80"/>
      <c r="Q2335" s="80"/>
    </row>
    <row r="2336" spans="16:17" x14ac:dyDescent="0.25">
      <c r="P2336" s="80"/>
      <c r="Q2336" s="80"/>
    </row>
    <row r="2337" spans="16:17" x14ac:dyDescent="0.25">
      <c r="P2337" s="80"/>
      <c r="Q2337" s="80"/>
    </row>
    <row r="2338" spans="16:17" x14ac:dyDescent="0.25">
      <c r="P2338" s="80"/>
      <c r="Q2338" s="80"/>
    </row>
    <row r="2339" spans="16:17" x14ac:dyDescent="0.25">
      <c r="P2339" s="80"/>
      <c r="Q2339" s="80"/>
    </row>
    <row r="2340" spans="16:17" x14ac:dyDescent="0.25">
      <c r="P2340" s="80"/>
      <c r="Q2340" s="80"/>
    </row>
    <row r="2341" spans="16:17" x14ac:dyDescent="0.25">
      <c r="P2341" s="80"/>
      <c r="Q2341" s="80"/>
    </row>
    <row r="2342" spans="16:17" x14ac:dyDescent="0.25">
      <c r="P2342" s="80"/>
      <c r="Q2342" s="80"/>
    </row>
    <row r="2343" spans="16:17" x14ac:dyDescent="0.25">
      <c r="P2343" s="80"/>
      <c r="Q2343" s="80"/>
    </row>
    <row r="2344" spans="16:17" x14ac:dyDescent="0.25">
      <c r="P2344" s="80"/>
      <c r="Q2344" s="80"/>
    </row>
    <row r="2345" spans="16:17" x14ac:dyDescent="0.25">
      <c r="P2345" s="80"/>
      <c r="Q2345" s="80"/>
    </row>
    <row r="2346" spans="16:17" x14ac:dyDescent="0.25">
      <c r="P2346" s="80"/>
      <c r="Q2346" s="80"/>
    </row>
    <row r="2347" spans="16:17" x14ac:dyDescent="0.25">
      <c r="P2347" s="80"/>
      <c r="Q2347" s="80"/>
    </row>
    <row r="2348" spans="16:17" x14ac:dyDescent="0.25">
      <c r="P2348" s="80"/>
      <c r="Q2348" s="80"/>
    </row>
    <row r="2349" spans="16:17" x14ac:dyDescent="0.25">
      <c r="P2349" s="80"/>
      <c r="Q2349" s="80"/>
    </row>
    <row r="2350" spans="16:17" x14ac:dyDescent="0.25">
      <c r="P2350" s="80"/>
      <c r="Q2350" s="80"/>
    </row>
    <row r="2351" spans="16:17" x14ac:dyDescent="0.25">
      <c r="P2351" s="80"/>
      <c r="Q2351" s="80"/>
    </row>
    <row r="2352" spans="16:17" x14ac:dyDescent="0.25">
      <c r="P2352" s="80"/>
      <c r="Q2352" s="80"/>
    </row>
    <row r="2353" spans="16:17" x14ac:dyDescent="0.25">
      <c r="P2353" s="80"/>
      <c r="Q2353" s="80"/>
    </row>
    <row r="2354" spans="16:17" x14ac:dyDescent="0.25">
      <c r="P2354" s="80"/>
      <c r="Q2354" s="80"/>
    </row>
    <row r="2355" spans="16:17" x14ac:dyDescent="0.25">
      <c r="P2355" s="80"/>
      <c r="Q2355" s="80"/>
    </row>
    <row r="2356" spans="16:17" x14ac:dyDescent="0.25">
      <c r="P2356" s="80"/>
      <c r="Q2356" s="80"/>
    </row>
    <row r="2357" spans="16:17" x14ac:dyDescent="0.25">
      <c r="P2357" s="80"/>
      <c r="Q2357" s="80"/>
    </row>
    <row r="2358" spans="16:17" x14ac:dyDescent="0.25">
      <c r="P2358" s="80"/>
      <c r="Q2358" s="80"/>
    </row>
    <row r="2359" spans="16:17" x14ac:dyDescent="0.25">
      <c r="P2359" s="80"/>
      <c r="Q2359" s="80"/>
    </row>
    <row r="2360" spans="16:17" x14ac:dyDescent="0.25">
      <c r="P2360" s="80"/>
      <c r="Q2360" s="80"/>
    </row>
    <row r="2361" spans="16:17" x14ac:dyDescent="0.25">
      <c r="P2361" s="80"/>
      <c r="Q2361" s="80"/>
    </row>
    <row r="2362" spans="16:17" x14ac:dyDescent="0.25">
      <c r="P2362" s="80"/>
      <c r="Q2362" s="80"/>
    </row>
    <row r="2363" spans="16:17" x14ac:dyDescent="0.25">
      <c r="P2363" s="80"/>
      <c r="Q2363" s="80"/>
    </row>
    <row r="2364" spans="16:17" x14ac:dyDescent="0.25">
      <c r="P2364" s="80"/>
      <c r="Q2364" s="80"/>
    </row>
    <row r="2365" spans="16:17" x14ac:dyDescent="0.25">
      <c r="P2365" s="80"/>
      <c r="Q2365" s="80"/>
    </row>
    <row r="2366" spans="16:17" x14ac:dyDescent="0.25">
      <c r="P2366" s="80"/>
      <c r="Q2366" s="80"/>
    </row>
    <row r="2367" spans="16:17" x14ac:dyDescent="0.25">
      <c r="P2367" s="80"/>
      <c r="Q2367" s="80"/>
    </row>
    <row r="2368" spans="16:17" x14ac:dyDescent="0.25">
      <c r="P2368" s="80"/>
      <c r="Q2368" s="80"/>
    </row>
    <row r="2369" spans="16:17" x14ac:dyDescent="0.25">
      <c r="P2369" s="80"/>
      <c r="Q2369" s="80"/>
    </row>
    <row r="2370" spans="16:17" x14ac:dyDescent="0.25">
      <c r="P2370" s="80"/>
      <c r="Q2370" s="80"/>
    </row>
    <row r="2371" spans="16:17" x14ac:dyDescent="0.25">
      <c r="P2371" s="80"/>
      <c r="Q2371" s="80"/>
    </row>
    <row r="2372" spans="16:17" x14ac:dyDescent="0.25">
      <c r="P2372" s="80"/>
      <c r="Q2372" s="80"/>
    </row>
    <row r="2373" spans="16:17" x14ac:dyDescent="0.25">
      <c r="P2373" s="80"/>
      <c r="Q2373" s="80"/>
    </row>
    <row r="2374" spans="16:17" x14ac:dyDescent="0.25">
      <c r="P2374" s="80"/>
      <c r="Q2374" s="80"/>
    </row>
    <row r="2375" spans="16:17" x14ac:dyDescent="0.25">
      <c r="P2375" s="80"/>
      <c r="Q2375" s="80"/>
    </row>
    <row r="2376" spans="16:17" x14ac:dyDescent="0.25">
      <c r="P2376" s="80"/>
      <c r="Q2376" s="80"/>
    </row>
    <row r="2377" spans="16:17" x14ac:dyDescent="0.25">
      <c r="P2377" s="80"/>
      <c r="Q2377" s="80"/>
    </row>
    <row r="2378" spans="16:17" x14ac:dyDescent="0.25">
      <c r="P2378" s="80"/>
      <c r="Q2378" s="80"/>
    </row>
    <row r="2379" spans="16:17" x14ac:dyDescent="0.25">
      <c r="P2379" s="80"/>
      <c r="Q2379" s="80"/>
    </row>
    <row r="2380" spans="16:17" x14ac:dyDescent="0.25">
      <c r="P2380" s="80"/>
      <c r="Q2380" s="80"/>
    </row>
    <row r="2381" spans="16:17" x14ac:dyDescent="0.25">
      <c r="P2381" s="80"/>
      <c r="Q2381" s="80"/>
    </row>
    <row r="2382" spans="16:17" x14ac:dyDescent="0.25">
      <c r="P2382" s="80"/>
      <c r="Q2382" s="80"/>
    </row>
    <row r="2383" spans="16:17" x14ac:dyDescent="0.25">
      <c r="P2383" s="80"/>
      <c r="Q2383" s="80"/>
    </row>
    <row r="2384" spans="16:17" x14ac:dyDescent="0.25">
      <c r="P2384" s="80"/>
      <c r="Q2384" s="80"/>
    </row>
    <row r="2385" spans="16:17" x14ac:dyDescent="0.25">
      <c r="P2385" s="80"/>
      <c r="Q2385" s="80"/>
    </row>
    <row r="2386" spans="16:17" x14ac:dyDescent="0.25">
      <c r="P2386" s="80"/>
      <c r="Q2386" s="80"/>
    </row>
    <row r="2387" spans="16:17" x14ac:dyDescent="0.25">
      <c r="P2387" s="80"/>
      <c r="Q2387" s="80"/>
    </row>
    <row r="2388" spans="16:17" x14ac:dyDescent="0.25">
      <c r="P2388" s="80"/>
      <c r="Q2388" s="80"/>
    </row>
    <row r="2389" spans="16:17" x14ac:dyDescent="0.25">
      <c r="P2389" s="80"/>
      <c r="Q2389" s="80"/>
    </row>
    <row r="2390" spans="16:17" x14ac:dyDescent="0.25">
      <c r="P2390" s="80"/>
      <c r="Q2390" s="80"/>
    </row>
    <row r="2391" spans="16:17" x14ac:dyDescent="0.25">
      <c r="P2391" s="80"/>
      <c r="Q2391" s="80"/>
    </row>
    <row r="2392" spans="16:17" x14ac:dyDescent="0.25">
      <c r="P2392" s="80"/>
      <c r="Q2392" s="80"/>
    </row>
    <row r="2393" spans="16:17" x14ac:dyDescent="0.25">
      <c r="P2393" s="80"/>
      <c r="Q2393" s="80"/>
    </row>
    <row r="2394" spans="16:17" x14ac:dyDescent="0.25">
      <c r="P2394" s="80"/>
      <c r="Q2394" s="80"/>
    </row>
    <row r="2395" spans="16:17" x14ac:dyDescent="0.25">
      <c r="P2395" s="80"/>
      <c r="Q2395" s="80"/>
    </row>
    <row r="2396" spans="16:17" x14ac:dyDescent="0.25">
      <c r="P2396" s="80"/>
      <c r="Q2396" s="80"/>
    </row>
    <row r="2397" spans="16:17" x14ac:dyDescent="0.25">
      <c r="P2397" s="80"/>
      <c r="Q2397" s="80"/>
    </row>
    <row r="2398" spans="16:17" x14ac:dyDescent="0.25">
      <c r="P2398" s="80"/>
      <c r="Q2398" s="80"/>
    </row>
    <row r="2399" spans="16:17" x14ac:dyDescent="0.25">
      <c r="P2399" s="80"/>
      <c r="Q2399" s="80"/>
    </row>
    <row r="2400" spans="16:17" x14ac:dyDescent="0.25">
      <c r="P2400" s="80"/>
      <c r="Q2400" s="80"/>
    </row>
    <row r="2401" spans="16:17" x14ac:dyDescent="0.25">
      <c r="P2401" s="80"/>
      <c r="Q2401" s="80"/>
    </row>
    <row r="2402" spans="16:17" x14ac:dyDescent="0.25">
      <c r="P2402" s="80"/>
      <c r="Q2402" s="80"/>
    </row>
    <row r="2403" spans="16:17" x14ac:dyDescent="0.25">
      <c r="P2403" s="80"/>
      <c r="Q2403" s="80"/>
    </row>
    <row r="2404" spans="16:17" x14ac:dyDescent="0.25">
      <c r="P2404" s="80"/>
      <c r="Q2404" s="80"/>
    </row>
    <row r="2405" spans="16:17" x14ac:dyDescent="0.25">
      <c r="P2405" s="80"/>
      <c r="Q2405" s="80"/>
    </row>
    <row r="2406" spans="16:17" x14ac:dyDescent="0.25">
      <c r="P2406" s="80"/>
      <c r="Q2406" s="80"/>
    </row>
    <row r="2407" spans="16:17" x14ac:dyDescent="0.25">
      <c r="P2407" s="80"/>
      <c r="Q2407" s="80"/>
    </row>
    <row r="2408" spans="16:17" x14ac:dyDescent="0.25">
      <c r="P2408" s="80"/>
      <c r="Q2408" s="80"/>
    </row>
    <row r="2409" spans="16:17" x14ac:dyDescent="0.25">
      <c r="P2409" s="80"/>
      <c r="Q2409" s="80"/>
    </row>
    <row r="2410" spans="16:17" x14ac:dyDescent="0.25">
      <c r="P2410" s="80"/>
      <c r="Q2410" s="80"/>
    </row>
    <row r="2411" spans="16:17" x14ac:dyDescent="0.25">
      <c r="P2411" s="80"/>
      <c r="Q2411" s="80"/>
    </row>
    <row r="2412" spans="16:17" x14ac:dyDescent="0.25">
      <c r="P2412" s="80"/>
      <c r="Q2412" s="80"/>
    </row>
    <row r="2413" spans="16:17" x14ac:dyDescent="0.25">
      <c r="P2413" s="80"/>
      <c r="Q2413" s="80"/>
    </row>
    <row r="2414" spans="16:17" x14ac:dyDescent="0.25">
      <c r="P2414" s="80"/>
      <c r="Q2414" s="80"/>
    </row>
    <row r="2415" spans="16:17" x14ac:dyDescent="0.25">
      <c r="P2415" s="80"/>
      <c r="Q2415" s="80"/>
    </row>
    <row r="2416" spans="16:17" x14ac:dyDescent="0.25">
      <c r="P2416" s="80"/>
      <c r="Q2416" s="80"/>
    </row>
    <row r="2417" spans="16:17" x14ac:dyDescent="0.25">
      <c r="P2417" s="80"/>
      <c r="Q2417" s="80"/>
    </row>
    <row r="2418" spans="16:17" x14ac:dyDescent="0.25">
      <c r="P2418" s="80"/>
      <c r="Q2418" s="80"/>
    </row>
    <row r="2419" spans="16:17" x14ac:dyDescent="0.25">
      <c r="P2419" s="80"/>
      <c r="Q2419" s="80"/>
    </row>
    <row r="2420" spans="16:17" x14ac:dyDescent="0.25">
      <c r="P2420" s="80"/>
      <c r="Q2420" s="80"/>
    </row>
    <row r="2421" spans="16:17" x14ac:dyDescent="0.25">
      <c r="P2421" s="80"/>
      <c r="Q2421" s="80"/>
    </row>
    <row r="2422" spans="16:17" x14ac:dyDescent="0.25">
      <c r="P2422" s="80"/>
      <c r="Q2422" s="80"/>
    </row>
    <row r="2423" spans="16:17" x14ac:dyDescent="0.25">
      <c r="P2423" s="80"/>
      <c r="Q2423" s="80"/>
    </row>
    <row r="2424" spans="16:17" x14ac:dyDescent="0.25">
      <c r="P2424" s="80"/>
      <c r="Q2424" s="80"/>
    </row>
    <row r="2425" spans="16:17" x14ac:dyDescent="0.25">
      <c r="P2425" s="80"/>
      <c r="Q2425" s="80"/>
    </row>
    <row r="2426" spans="16:17" x14ac:dyDescent="0.25">
      <c r="P2426" s="80"/>
      <c r="Q2426" s="80"/>
    </row>
    <row r="2427" spans="16:17" x14ac:dyDescent="0.25">
      <c r="P2427" s="80"/>
      <c r="Q2427" s="80"/>
    </row>
    <row r="2428" spans="16:17" x14ac:dyDescent="0.25">
      <c r="P2428" s="80"/>
      <c r="Q2428" s="80"/>
    </row>
    <row r="2429" spans="16:17" x14ac:dyDescent="0.25">
      <c r="P2429" s="80"/>
      <c r="Q2429" s="80"/>
    </row>
    <row r="2430" spans="16:17" x14ac:dyDescent="0.25">
      <c r="P2430" s="80"/>
      <c r="Q2430" s="80"/>
    </row>
    <row r="2431" spans="16:17" x14ac:dyDescent="0.25">
      <c r="P2431" s="80"/>
      <c r="Q2431" s="80"/>
    </row>
    <row r="2432" spans="16:17" x14ac:dyDescent="0.25">
      <c r="P2432" s="80"/>
      <c r="Q2432" s="80"/>
    </row>
    <row r="2433" spans="16:17" x14ac:dyDescent="0.25">
      <c r="P2433" s="80"/>
      <c r="Q2433" s="80"/>
    </row>
    <row r="2434" spans="16:17" x14ac:dyDescent="0.25">
      <c r="P2434" s="80"/>
      <c r="Q2434" s="80"/>
    </row>
    <row r="2435" spans="16:17" x14ac:dyDescent="0.25">
      <c r="P2435" s="80"/>
      <c r="Q2435" s="80"/>
    </row>
    <row r="2436" spans="16:17" x14ac:dyDescent="0.25">
      <c r="P2436" s="80"/>
      <c r="Q2436" s="80"/>
    </row>
    <row r="2437" spans="16:17" x14ac:dyDescent="0.25">
      <c r="P2437" s="80"/>
      <c r="Q2437" s="80"/>
    </row>
    <row r="2438" spans="16:17" x14ac:dyDescent="0.25">
      <c r="P2438" s="80"/>
      <c r="Q2438" s="80"/>
    </row>
    <row r="2439" spans="16:17" x14ac:dyDescent="0.25">
      <c r="P2439" s="80"/>
      <c r="Q2439" s="80"/>
    </row>
    <row r="2440" spans="16:17" x14ac:dyDescent="0.25">
      <c r="P2440" s="80"/>
      <c r="Q2440" s="80"/>
    </row>
    <row r="2441" spans="16:17" x14ac:dyDescent="0.25">
      <c r="P2441" s="80"/>
      <c r="Q2441" s="80"/>
    </row>
    <row r="2442" spans="16:17" x14ac:dyDescent="0.25">
      <c r="P2442" s="80"/>
      <c r="Q2442" s="80"/>
    </row>
    <row r="2443" spans="16:17" x14ac:dyDescent="0.25">
      <c r="P2443" s="80"/>
      <c r="Q2443" s="80"/>
    </row>
    <row r="2444" spans="16:17" x14ac:dyDescent="0.25">
      <c r="P2444" s="80"/>
      <c r="Q2444" s="80"/>
    </row>
    <row r="2445" spans="16:17" x14ac:dyDescent="0.25">
      <c r="P2445" s="80"/>
      <c r="Q2445" s="80"/>
    </row>
    <row r="2446" spans="16:17" x14ac:dyDescent="0.25">
      <c r="P2446" s="80"/>
      <c r="Q2446" s="80"/>
    </row>
    <row r="2447" spans="16:17" x14ac:dyDescent="0.25">
      <c r="P2447" s="80"/>
      <c r="Q2447" s="80"/>
    </row>
    <row r="2448" spans="16:17" x14ac:dyDescent="0.25">
      <c r="P2448" s="80"/>
      <c r="Q2448" s="80"/>
    </row>
    <row r="2449" spans="16:17" x14ac:dyDescent="0.25">
      <c r="P2449" s="80"/>
      <c r="Q2449" s="80"/>
    </row>
    <row r="2450" spans="16:17" x14ac:dyDescent="0.25">
      <c r="P2450" s="80"/>
      <c r="Q2450" s="80"/>
    </row>
    <row r="2451" spans="16:17" x14ac:dyDescent="0.25">
      <c r="P2451" s="80"/>
      <c r="Q2451" s="80"/>
    </row>
    <row r="2452" spans="16:17" x14ac:dyDescent="0.25">
      <c r="P2452" s="80"/>
      <c r="Q2452" s="80"/>
    </row>
    <row r="2453" spans="16:17" x14ac:dyDescent="0.25">
      <c r="P2453" s="80"/>
      <c r="Q2453" s="80"/>
    </row>
    <row r="2454" spans="16:17" x14ac:dyDescent="0.25">
      <c r="P2454" s="80"/>
      <c r="Q2454" s="80"/>
    </row>
    <row r="2455" spans="16:17" x14ac:dyDescent="0.25">
      <c r="P2455" s="80"/>
      <c r="Q2455" s="80"/>
    </row>
    <row r="2456" spans="16:17" x14ac:dyDescent="0.25">
      <c r="P2456" s="80"/>
      <c r="Q2456" s="80"/>
    </row>
    <row r="2457" spans="16:17" x14ac:dyDescent="0.25">
      <c r="P2457" s="80"/>
      <c r="Q2457" s="80"/>
    </row>
    <row r="2458" spans="16:17" x14ac:dyDescent="0.25">
      <c r="P2458" s="80"/>
      <c r="Q2458" s="80"/>
    </row>
    <row r="2459" spans="16:17" x14ac:dyDescent="0.25">
      <c r="P2459" s="80"/>
      <c r="Q2459" s="80"/>
    </row>
    <row r="2460" spans="16:17" x14ac:dyDescent="0.25">
      <c r="P2460" s="80"/>
      <c r="Q2460" s="80"/>
    </row>
    <row r="2461" spans="16:17" x14ac:dyDescent="0.25">
      <c r="P2461" s="80"/>
      <c r="Q2461" s="80"/>
    </row>
    <row r="2462" spans="16:17" x14ac:dyDescent="0.25">
      <c r="P2462" s="80"/>
      <c r="Q2462" s="80"/>
    </row>
    <row r="2463" spans="16:17" x14ac:dyDescent="0.25">
      <c r="P2463" s="80"/>
      <c r="Q2463" s="80"/>
    </row>
    <row r="2464" spans="16:17" x14ac:dyDescent="0.25">
      <c r="P2464" s="80"/>
      <c r="Q2464" s="80"/>
    </row>
    <row r="2465" spans="16:17" x14ac:dyDescent="0.25">
      <c r="P2465" s="80"/>
      <c r="Q2465" s="80"/>
    </row>
    <row r="2466" spans="16:17" x14ac:dyDescent="0.25">
      <c r="P2466" s="80"/>
      <c r="Q2466" s="80"/>
    </row>
    <row r="2467" spans="16:17" x14ac:dyDescent="0.25">
      <c r="P2467" s="80"/>
      <c r="Q2467" s="80"/>
    </row>
    <row r="2468" spans="16:17" x14ac:dyDescent="0.25">
      <c r="P2468" s="80"/>
      <c r="Q2468" s="80"/>
    </row>
    <row r="2469" spans="16:17" x14ac:dyDescent="0.25">
      <c r="P2469" s="80"/>
      <c r="Q2469" s="80"/>
    </row>
    <row r="2470" spans="16:17" x14ac:dyDescent="0.25">
      <c r="P2470" s="80"/>
      <c r="Q2470" s="80"/>
    </row>
    <row r="2471" spans="16:17" x14ac:dyDescent="0.25">
      <c r="P2471" s="80"/>
      <c r="Q2471" s="80"/>
    </row>
    <row r="2472" spans="16:17" x14ac:dyDescent="0.25">
      <c r="P2472" s="80"/>
      <c r="Q2472" s="80"/>
    </row>
    <row r="2473" spans="16:17" x14ac:dyDescent="0.25">
      <c r="P2473" s="80"/>
      <c r="Q2473" s="80"/>
    </row>
    <row r="2474" spans="16:17" x14ac:dyDescent="0.25">
      <c r="P2474" s="80"/>
      <c r="Q2474" s="80"/>
    </row>
    <row r="2475" spans="16:17" x14ac:dyDescent="0.25">
      <c r="P2475" s="80"/>
      <c r="Q2475" s="80"/>
    </row>
    <row r="2476" spans="16:17" x14ac:dyDescent="0.25">
      <c r="P2476" s="80"/>
      <c r="Q2476" s="80"/>
    </row>
    <row r="2477" spans="16:17" x14ac:dyDescent="0.25">
      <c r="P2477" s="80"/>
      <c r="Q2477" s="80"/>
    </row>
    <row r="2478" spans="16:17" x14ac:dyDescent="0.25">
      <c r="P2478" s="80"/>
      <c r="Q2478" s="80"/>
    </row>
    <row r="2479" spans="16:17" x14ac:dyDescent="0.25">
      <c r="P2479" s="80"/>
      <c r="Q2479" s="80"/>
    </row>
    <row r="2480" spans="16:17" x14ac:dyDescent="0.25">
      <c r="P2480" s="80"/>
      <c r="Q2480" s="80"/>
    </row>
    <row r="2481" spans="16:17" x14ac:dyDescent="0.25">
      <c r="P2481" s="80"/>
      <c r="Q2481" s="80"/>
    </row>
    <row r="2482" spans="16:17" x14ac:dyDescent="0.25">
      <c r="P2482" s="80"/>
      <c r="Q2482" s="80"/>
    </row>
    <row r="2483" spans="16:17" x14ac:dyDescent="0.25">
      <c r="P2483" s="80"/>
      <c r="Q2483" s="80"/>
    </row>
    <row r="2484" spans="16:17" x14ac:dyDescent="0.25">
      <c r="P2484" s="80"/>
      <c r="Q2484" s="80"/>
    </row>
    <row r="2485" spans="16:17" x14ac:dyDescent="0.25">
      <c r="P2485" s="80"/>
      <c r="Q2485" s="80"/>
    </row>
    <row r="2486" spans="16:17" x14ac:dyDescent="0.25">
      <c r="P2486" s="80"/>
      <c r="Q2486" s="80"/>
    </row>
    <row r="2487" spans="16:17" x14ac:dyDescent="0.25">
      <c r="P2487" s="80"/>
      <c r="Q2487" s="80"/>
    </row>
    <row r="2488" spans="16:17" x14ac:dyDescent="0.25">
      <c r="P2488" s="80"/>
      <c r="Q2488" s="80"/>
    </row>
    <row r="2489" spans="16:17" x14ac:dyDescent="0.25">
      <c r="P2489" s="80"/>
      <c r="Q2489" s="80"/>
    </row>
    <row r="2490" spans="16:17" x14ac:dyDescent="0.25">
      <c r="P2490" s="80"/>
      <c r="Q2490" s="80"/>
    </row>
    <row r="2491" spans="16:17" x14ac:dyDescent="0.25">
      <c r="P2491" s="80"/>
      <c r="Q2491" s="80"/>
    </row>
    <row r="2492" spans="16:17" x14ac:dyDescent="0.25">
      <c r="P2492" s="80"/>
      <c r="Q2492" s="80"/>
    </row>
    <row r="2493" spans="16:17" x14ac:dyDescent="0.25">
      <c r="P2493" s="80"/>
      <c r="Q2493" s="80"/>
    </row>
    <row r="2494" spans="16:17" x14ac:dyDescent="0.25">
      <c r="P2494" s="80"/>
      <c r="Q2494" s="80"/>
    </row>
    <row r="2495" spans="16:17" x14ac:dyDescent="0.25">
      <c r="P2495" s="80"/>
      <c r="Q2495" s="80"/>
    </row>
    <row r="2496" spans="16:17" x14ac:dyDescent="0.25">
      <c r="P2496" s="80"/>
      <c r="Q2496" s="80"/>
    </row>
    <row r="2497" spans="16:17" x14ac:dyDescent="0.25">
      <c r="P2497" s="80"/>
      <c r="Q2497" s="80"/>
    </row>
    <row r="2498" spans="16:17" x14ac:dyDescent="0.25">
      <c r="P2498" s="80"/>
      <c r="Q2498" s="80"/>
    </row>
    <row r="2499" spans="16:17" x14ac:dyDescent="0.25">
      <c r="P2499" s="80"/>
      <c r="Q2499" s="80"/>
    </row>
    <row r="2500" spans="16:17" x14ac:dyDescent="0.25">
      <c r="P2500" s="80"/>
      <c r="Q2500" s="80"/>
    </row>
    <row r="2501" spans="16:17" x14ac:dyDescent="0.25">
      <c r="P2501" s="80"/>
      <c r="Q2501" s="80"/>
    </row>
    <row r="2502" spans="16:17" x14ac:dyDescent="0.25">
      <c r="P2502" s="80"/>
      <c r="Q2502" s="80"/>
    </row>
    <row r="2503" spans="16:17" x14ac:dyDescent="0.25">
      <c r="P2503" s="80"/>
      <c r="Q2503" s="80"/>
    </row>
    <row r="2504" spans="16:17" x14ac:dyDescent="0.25">
      <c r="P2504" s="80"/>
      <c r="Q2504" s="80"/>
    </row>
    <row r="2505" spans="16:17" x14ac:dyDescent="0.25">
      <c r="P2505" s="80"/>
      <c r="Q2505" s="80"/>
    </row>
    <row r="2506" spans="16:17" x14ac:dyDescent="0.25">
      <c r="P2506" s="80"/>
      <c r="Q2506" s="80"/>
    </row>
    <row r="2507" spans="16:17" x14ac:dyDescent="0.25">
      <c r="P2507" s="80"/>
      <c r="Q2507" s="80"/>
    </row>
    <row r="2508" spans="16:17" x14ac:dyDescent="0.25">
      <c r="P2508" s="80"/>
      <c r="Q2508" s="80"/>
    </row>
    <row r="2509" spans="16:17" x14ac:dyDescent="0.25">
      <c r="P2509" s="80"/>
      <c r="Q2509" s="80"/>
    </row>
    <row r="2510" spans="16:17" x14ac:dyDescent="0.25">
      <c r="P2510" s="80"/>
      <c r="Q2510" s="80"/>
    </row>
    <row r="2511" spans="16:17" x14ac:dyDescent="0.25">
      <c r="P2511" s="80"/>
      <c r="Q2511" s="80"/>
    </row>
    <row r="2512" spans="16:17" x14ac:dyDescent="0.25">
      <c r="P2512" s="80"/>
      <c r="Q2512" s="80"/>
    </row>
    <row r="2513" spans="16:17" x14ac:dyDescent="0.25">
      <c r="P2513" s="80"/>
      <c r="Q2513" s="80"/>
    </row>
    <row r="2514" spans="16:17" x14ac:dyDescent="0.25">
      <c r="P2514" s="80"/>
      <c r="Q2514" s="80"/>
    </row>
    <row r="2515" spans="16:17" x14ac:dyDescent="0.25">
      <c r="P2515" s="80"/>
      <c r="Q2515" s="80"/>
    </row>
    <row r="2516" spans="16:17" x14ac:dyDescent="0.25">
      <c r="P2516" s="80"/>
      <c r="Q2516" s="80"/>
    </row>
    <row r="2517" spans="16:17" x14ac:dyDescent="0.25">
      <c r="P2517" s="80"/>
      <c r="Q2517" s="80"/>
    </row>
    <row r="2518" spans="16:17" x14ac:dyDescent="0.25">
      <c r="P2518" s="80"/>
      <c r="Q2518" s="80"/>
    </row>
    <row r="2519" spans="16:17" x14ac:dyDescent="0.25">
      <c r="P2519" s="80"/>
      <c r="Q2519" s="80"/>
    </row>
    <row r="2520" spans="16:17" x14ac:dyDescent="0.25">
      <c r="P2520" s="80"/>
      <c r="Q2520" s="80"/>
    </row>
    <row r="2521" spans="16:17" x14ac:dyDescent="0.25">
      <c r="P2521" s="80"/>
      <c r="Q2521" s="80"/>
    </row>
    <row r="2522" spans="16:17" x14ac:dyDescent="0.25">
      <c r="P2522" s="80"/>
      <c r="Q2522" s="80"/>
    </row>
    <row r="2523" spans="16:17" x14ac:dyDescent="0.25">
      <c r="P2523" s="80"/>
      <c r="Q2523" s="80"/>
    </row>
    <row r="2524" spans="16:17" x14ac:dyDescent="0.25">
      <c r="P2524" s="80"/>
      <c r="Q2524" s="80"/>
    </row>
    <row r="2525" spans="16:17" x14ac:dyDescent="0.25">
      <c r="P2525" s="80"/>
      <c r="Q2525" s="80"/>
    </row>
    <row r="2526" spans="16:17" x14ac:dyDescent="0.25">
      <c r="P2526" s="80"/>
      <c r="Q2526" s="80"/>
    </row>
    <row r="2527" spans="16:17" x14ac:dyDescent="0.25">
      <c r="P2527" s="80"/>
      <c r="Q2527" s="80"/>
    </row>
    <row r="2528" spans="16:17" x14ac:dyDescent="0.25">
      <c r="P2528" s="80"/>
      <c r="Q2528" s="80"/>
    </row>
    <row r="2529" spans="16:17" x14ac:dyDescent="0.25">
      <c r="P2529" s="80"/>
      <c r="Q2529" s="80"/>
    </row>
    <row r="2530" spans="16:17" x14ac:dyDescent="0.25">
      <c r="P2530" s="80"/>
      <c r="Q2530" s="80"/>
    </row>
    <row r="2531" spans="16:17" x14ac:dyDescent="0.25">
      <c r="P2531" s="80"/>
      <c r="Q2531" s="80"/>
    </row>
    <row r="2532" spans="16:17" x14ac:dyDescent="0.25">
      <c r="P2532" s="80"/>
      <c r="Q2532" s="80"/>
    </row>
    <row r="2533" spans="16:17" x14ac:dyDescent="0.25">
      <c r="P2533" s="80"/>
      <c r="Q2533" s="80"/>
    </row>
    <row r="2534" spans="16:17" x14ac:dyDescent="0.25">
      <c r="P2534" s="80"/>
      <c r="Q2534" s="80"/>
    </row>
    <row r="2535" spans="16:17" x14ac:dyDescent="0.25">
      <c r="P2535" s="80"/>
      <c r="Q2535" s="80"/>
    </row>
    <row r="2536" spans="16:17" x14ac:dyDescent="0.25">
      <c r="P2536" s="80"/>
      <c r="Q2536" s="80"/>
    </row>
    <row r="2537" spans="16:17" x14ac:dyDescent="0.25">
      <c r="P2537" s="80"/>
      <c r="Q2537" s="80"/>
    </row>
    <row r="2538" spans="16:17" x14ac:dyDescent="0.25">
      <c r="P2538" s="80"/>
      <c r="Q2538" s="80"/>
    </row>
    <row r="2539" spans="16:17" x14ac:dyDescent="0.25">
      <c r="P2539" s="80"/>
      <c r="Q2539" s="80"/>
    </row>
    <row r="2540" spans="16:17" x14ac:dyDescent="0.25">
      <c r="P2540" s="80"/>
      <c r="Q2540" s="80"/>
    </row>
    <row r="2541" spans="16:17" x14ac:dyDescent="0.25">
      <c r="P2541" s="80"/>
      <c r="Q2541" s="80"/>
    </row>
    <row r="2542" spans="16:17" x14ac:dyDescent="0.25">
      <c r="P2542" s="80"/>
      <c r="Q2542" s="80"/>
    </row>
    <row r="2543" spans="16:17" x14ac:dyDescent="0.25">
      <c r="P2543" s="80"/>
      <c r="Q2543" s="80"/>
    </row>
    <row r="2544" spans="16:17" x14ac:dyDescent="0.25">
      <c r="P2544" s="80"/>
      <c r="Q2544" s="80"/>
    </row>
    <row r="2545" spans="16:17" x14ac:dyDescent="0.25">
      <c r="P2545" s="80"/>
      <c r="Q2545" s="80"/>
    </row>
    <row r="2546" spans="16:17" x14ac:dyDescent="0.25">
      <c r="P2546" s="80"/>
      <c r="Q2546" s="80"/>
    </row>
    <row r="2547" spans="16:17" x14ac:dyDescent="0.25">
      <c r="P2547" s="80"/>
      <c r="Q2547" s="80"/>
    </row>
    <row r="2548" spans="16:17" x14ac:dyDescent="0.25">
      <c r="P2548" s="80"/>
      <c r="Q2548" s="80"/>
    </row>
    <row r="2549" spans="16:17" x14ac:dyDescent="0.25">
      <c r="P2549" s="80"/>
      <c r="Q2549" s="80"/>
    </row>
    <row r="2550" spans="16:17" x14ac:dyDescent="0.25">
      <c r="P2550" s="80"/>
      <c r="Q2550" s="80"/>
    </row>
    <row r="2551" spans="16:17" x14ac:dyDescent="0.25">
      <c r="P2551" s="80"/>
      <c r="Q2551" s="80"/>
    </row>
    <row r="2552" spans="16:17" x14ac:dyDescent="0.25">
      <c r="P2552" s="80"/>
      <c r="Q2552" s="80"/>
    </row>
    <row r="2553" spans="16:17" x14ac:dyDescent="0.25">
      <c r="P2553" s="80"/>
      <c r="Q2553" s="80"/>
    </row>
    <row r="2554" spans="16:17" x14ac:dyDescent="0.25">
      <c r="P2554" s="80"/>
      <c r="Q2554" s="80"/>
    </row>
    <row r="2555" spans="16:17" x14ac:dyDescent="0.25">
      <c r="P2555" s="80"/>
      <c r="Q2555" s="80"/>
    </row>
    <row r="2556" spans="16:17" x14ac:dyDescent="0.25">
      <c r="P2556" s="80"/>
      <c r="Q2556" s="80"/>
    </row>
    <row r="2557" spans="16:17" x14ac:dyDescent="0.25">
      <c r="P2557" s="80"/>
      <c r="Q2557" s="80"/>
    </row>
    <row r="2558" spans="16:17" x14ac:dyDescent="0.25">
      <c r="P2558" s="80"/>
      <c r="Q2558" s="80"/>
    </row>
    <row r="2559" spans="16:17" x14ac:dyDescent="0.25">
      <c r="P2559" s="80"/>
      <c r="Q2559" s="80"/>
    </row>
    <row r="2560" spans="16:17" x14ac:dyDescent="0.25">
      <c r="P2560" s="80"/>
      <c r="Q2560" s="80"/>
    </row>
    <row r="2561" spans="16:17" x14ac:dyDescent="0.25">
      <c r="P2561" s="80"/>
      <c r="Q2561" s="80"/>
    </row>
    <row r="2562" spans="16:17" x14ac:dyDescent="0.25">
      <c r="P2562" s="80"/>
      <c r="Q2562" s="80"/>
    </row>
    <row r="2563" spans="16:17" x14ac:dyDescent="0.25">
      <c r="P2563" s="80"/>
      <c r="Q2563" s="80"/>
    </row>
    <row r="2564" spans="16:17" x14ac:dyDescent="0.25">
      <c r="P2564" s="80"/>
      <c r="Q2564" s="80"/>
    </row>
    <row r="2565" spans="16:17" x14ac:dyDescent="0.25">
      <c r="P2565" s="80"/>
      <c r="Q2565" s="80"/>
    </row>
    <row r="2566" spans="16:17" x14ac:dyDescent="0.25">
      <c r="P2566" s="80"/>
      <c r="Q2566" s="80"/>
    </row>
    <row r="2567" spans="16:17" x14ac:dyDescent="0.25">
      <c r="P2567" s="80"/>
      <c r="Q2567" s="80"/>
    </row>
    <row r="2568" spans="16:17" x14ac:dyDescent="0.25">
      <c r="P2568" s="80"/>
      <c r="Q2568" s="80"/>
    </row>
    <row r="2569" spans="16:17" x14ac:dyDescent="0.25">
      <c r="P2569" s="80"/>
      <c r="Q2569" s="80"/>
    </row>
    <row r="2570" spans="16:17" x14ac:dyDescent="0.25">
      <c r="P2570" s="80"/>
      <c r="Q2570" s="80"/>
    </row>
    <row r="2571" spans="16:17" x14ac:dyDescent="0.25">
      <c r="P2571" s="80"/>
      <c r="Q2571" s="80"/>
    </row>
    <row r="2572" spans="16:17" x14ac:dyDescent="0.25">
      <c r="P2572" s="80"/>
      <c r="Q2572" s="80"/>
    </row>
    <row r="2573" spans="16:17" x14ac:dyDescent="0.25">
      <c r="P2573" s="80"/>
      <c r="Q2573" s="80"/>
    </row>
    <row r="2574" spans="16:17" x14ac:dyDescent="0.25">
      <c r="P2574" s="80"/>
      <c r="Q2574" s="80"/>
    </row>
    <row r="2575" spans="16:17" x14ac:dyDescent="0.25">
      <c r="P2575" s="80"/>
      <c r="Q2575" s="80"/>
    </row>
    <row r="2576" spans="16:17" x14ac:dyDescent="0.25">
      <c r="P2576" s="80"/>
      <c r="Q2576" s="80"/>
    </row>
    <row r="2577" spans="16:17" x14ac:dyDescent="0.25">
      <c r="P2577" s="80"/>
      <c r="Q2577" s="80"/>
    </row>
    <row r="2578" spans="16:17" x14ac:dyDescent="0.25">
      <c r="P2578" s="80"/>
      <c r="Q2578" s="80"/>
    </row>
    <row r="2579" spans="16:17" x14ac:dyDescent="0.25">
      <c r="P2579" s="80"/>
      <c r="Q2579" s="80"/>
    </row>
    <row r="2580" spans="16:17" x14ac:dyDescent="0.25">
      <c r="P2580" s="80"/>
      <c r="Q2580" s="80"/>
    </row>
    <row r="2581" spans="16:17" x14ac:dyDescent="0.25">
      <c r="P2581" s="80"/>
      <c r="Q2581" s="80"/>
    </row>
    <row r="2582" spans="16:17" x14ac:dyDescent="0.25">
      <c r="P2582" s="80"/>
      <c r="Q2582" s="80"/>
    </row>
    <row r="2583" spans="16:17" x14ac:dyDescent="0.25">
      <c r="P2583" s="80"/>
      <c r="Q2583" s="80"/>
    </row>
    <row r="2584" spans="16:17" x14ac:dyDescent="0.25">
      <c r="P2584" s="80"/>
      <c r="Q2584" s="80"/>
    </row>
    <row r="2585" spans="16:17" x14ac:dyDescent="0.25">
      <c r="P2585" s="80"/>
      <c r="Q2585" s="80"/>
    </row>
    <row r="2586" spans="16:17" x14ac:dyDescent="0.25">
      <c r="P2586" s="80"/>
      <c r="Q2586" s="80"/>
    </row>
    <row r="2587" spans="16:17" x14ac:dyDescent="0.25">
      <c r="P2587" s="80"/>
      <c r="Q2587" s="80"/>
    </row>
    <row r="2588" spans="16:17" x14ac:dyDescent="0.25">
      <c r="P2588" s="80"/>
      <c r="Q2588" s="80"/>
    </row>
    <row r="2589" spans="16:17" x14ac:dyDescent="0.25">
      <c r="P2589" s="80"/>
      <c r="Q2589" s="80"/>
    </row>
    <row r="2590" spans="16:17" x14ac:dyDescent="0.25">
      <c r="P2590" s="80"/>
      <c r="Q2590" s="80"/>
    </row>
    <row r="2591" spans="16:17" x14ac:dyDescent="0.25">
      <c r="P2591" s="80"/>
      <c r="Q2591" s="80"/>
    </row>
    <row r="2592" spans="16:17" x14ac:dyDescent="0.25">
      <c r="P2592" s="80"/>
      <c r="Q2592" s="80"/>
    </row>
    <row r="2593" spans="16:17" x14ac:dyDescent="0.25">
      <c r="P2593" s="80"/>
      <c r="Q2593" s="80"/>
    </row>
    <row r="2594" spans="16:17" x14ac:dyDescent="0.25">
      <c r="P2594" s="80"/>
      <c r="Q2594" s="80"/>
    </row>
    <row r="2595" spans="16:17" x14ac:dyDescent="0.25">
      <c r="P2595" s="80"/>
      <c r="Q2595" s="80"/>
    </row>
    <row r="2596" spans="16:17" x14ac:dyDescent="0.25">
      <c r="P2596" s="80"/>
      <c r="Q2596" s="80"/>
    </row>
    <row r="2597" spans="16:17" x14ac:dyDescent="0.25">
      <c r="P2597" s="80"/>
      <c r="Q2597" s="80"/>
    </row>
    <row r="2598" spans="16:17" x14ac:dyDescent="0.25">
      <c r="P2598" s="80"/>
      <c r="Q2598" s="80"/>
    </row>
    <row r="2599" spans="16:17" x14ac:dyDescent="0.25">
      <c r="P2599" s="80"/>
      <c r="Q2599" s="80"/>
    </row>
    <row r="2600" spans="16:17" x14ac:dyDescent="0.25">
      <c r="P2600" s="80"/>
      <c r="Q2600" s="80"/>
    </row>
    <row r="2601" spans="16:17" x14ac:dyDescent="0.25">
      <c r="P2601" s="80"/>
      <c r="Q2601" s="80"/>
    </row>
    <row r="2602" spans="16:17" x14ac:dyDescent="0.25">
      <c r="P2602" s="80"/>
      <c r="Q2602" s="80"/>
    </row>
    <row r="2603" spans="16:17" x14ac:dyDescent="0.25">
      <c r="P2603" s="80"/>
      <c r="Q2603" s="80"/>
    </row>
    <row r="2604" spans="16:17" x14ac:dyDescent="0.25">
      <c r="P2604" s="80"/>
      <c r="Q2604" s="80"/>
    </row>
    <row r="2605" spans="16:17" x14ac:dyDescent="0.25">
      <c r="P2605" s="80"/>
      <c r="Q2605" s="80"/>
    </row>
    <row r="2606" spans="16:17" x14ac:dyDescent="0.25">
      <c r="P2606" s="80"/>
      <c r="Q2606" s="80"/>
    </row>
    <row r="2607" spans="16:17" x14ac:dyDescent="0.25">
      <c r="P2607" s="80"/>
      <c r="Q2607" s="80"/>
    </row>
    <row r="2608" spans="16:17" x14ac:dyDescent="0.25">
      <c r="P2608" s="80"/>
      <c r="Q2608" s="80"/>
    </row>
    <row r="2609" spans="16:17" x14ac:dyDescent="0.25">
      <c r="P2609" s="80"/>
      <c r="Q2609" s="80"/>
    </row>
    <row r="2610" spans="16:17" x14ac:dyDescent="0.25">
      <c r="P2610" s="80"/>
      <c r="Q2610" s="80"/>
    </row>
    <row r="2611" spans="16:17" x14ac:dyDescent="0.25">
      <c r="P2611" s="80"/>
      <c r="Q2611" s="80"/>
    </row>
    <row r="2612" spans="16:17" x14ac:dyDescent="0.25">
      <c r="P2612" s="80"/>
      <c r="Q2612" s="80"/>
    </row>
    <row r="2613" spans="16:17" x14ac:dyDescent="0.25">
      <c r="P2613" s="80"/>
      <c r="Q2613" s="80"/>
    </row>
    <row r="2614" spans="16:17" x14ac:dyDescent="0.25">
      <c r="P2614" s="80"/>
      <c r="Q2614" s="80"/>
    </row>
    <row r="2615" spans="16:17" x14ac:dyDescent="0.25">
      <c r="P2615" s="80"/>
      <c r="Q2615" s="80"/>
    </row>
    <row r="2616" spans="16:17" x14ac:dyDescent="0.25">
      <c r="P2616" s="80"/>
      <c r="Q2616" s="80"/>
    </row>
    <row r="2617" spans="16:17" x14ac:dyDescent="0.25">
      <c r="P2617" s="80"/>
      <c r="Q2617" s="80"/>
    </row>
    <row r="2618" spans="16:17" x14ac:dyDescent="0.25">
      <c r="P2618" s="80"/>
      <c r="Q2618" s="80"/>
    </row>
    <row r="2619" spans="16:17" x14ac:dyDescent="0.25">
      <c r="P2619" s="80"/>
      <c r="Q2619" s="80"/>
    </row>
    <row r="2620" spans="16:17" x14ac:dyDescent="0.25">
      <c r="P2620" s="80"/>
      <c r="Q2620" s="80"/>
    </row>
    <row r="2621" spans="16:17" x14ac:dyDescent="0.25">
      <c r="P2621" s="80"/>
      <c r="Q2621" s="80"/>
    </row>
    <row r="2622" spans="16:17" x14ac:dyDescent="0.25">
      <c r="P2622" s="80"/>
      <c r="Q2622" s="80"/>
    </row>
    <row r="2623" spans="16:17" x14ac:dyDescent="0.25">
      <c r="P2623" s="80"/>
      <c r="Q2623" s="80"/>
    </row>
    <row r="2624" spans="16:17" x14ac:dyDescent="0.25">
      <c r="P2624" s="80"/>
      <c r="Q2624" s="80"/>
    </row>
    <row r="2625" spans="16:17" x14ac:dyDescent="0.25">
      <c r="P2625" s="80"/>
      <c r="Q2625" s="80"/>
    </row>
    <row r="2626" spans="16:17" x14ac:dyDescent="0.25">
      <c r="P2626" s="80"/>
      <c r="Q2626" s="80"/>
    </row>
    <row r="2627" spans="16:17" x14ac:dyDescent="0.25">
      <c r="P2627" s="80"/>
      <c r="Q2627" s="80"/>
    </row>
    <row r="2628" spans="16:17" x14ac:dyDescent="0.25">
      <c r="P2628" s="80"/>
      <c r="Q2628" s="80"/>
    </row>
    <row r="2629" spans="16:17" x14ac:dyDescent="0.25">
      <c r="P2629" s="80"/>
      <c r="Q2629" s="80"/>
    </row>
    <row r="2630" spans="16:17" x14ac:dyDescent="0.25">
      <c r="P2630" s="80"/>
      <c r="Q2630" s="80"/>
    </row>
    <row r="2631" spans="16:17" x14ac:dyDescent="0.25">
      <c r="P2631" s="80"/>
      <c r="Q2631" s="80"/>
    </row>
    <row r="2632" spans="16:17" x14ac:dyDescent="0.25">
      <c r="P2632" s="80"/>
      <c r="Q2632" s="80"/>
    </row>
    <row r="2633" spans="16:17" x14ac:dyDescent="0.25">
      <c r="P2633" s="80"/>
      <c r="Q2633" s="80"/>
    </row>
    <row r="2634" spans="16:17" x14ac:dyDescent="0.25">
      <c r="P2634" s="80"/>
      <c r="Q2634" s="80"/>
    </row>
    <row r="2635" spans="16:17" x14ac:dyDescent="0.25">
      <c r="P2635" s="80"/>
      <c r="Q2635" s="80"/>
    </row>
    <row r="2636" spans="16:17" x14ac:dyDescent="0.25">
      <c r="P2636" s="80"/>
      <c r="Q2636" s="80"/>
    </row>
    <row r="2637" spans="16:17" x14ac:dyDescent="0.25">
      <c r="P2637" s="80"/>
      <c r="Q2637" s="80"/>
    </row>
    <row r="2638" spans="16:17" x14ac:dyDescent="0.25">
      <c r="P2638" s="80"/>
      <c r="Q2638" s="80"/>
    </row>
    <row r="2639" spans="16:17" x14ac:dyDescent="0.25">
      <c r="P2639" s="80"/>
      <c r="Q2639" s="80"/>
    </row>
    <row r="2640" spans="16:17" x14ac:dyDescent="0.25">
      <c r="P2640" s="80"/>
      <c r="Q2640" s="80"/>
    </row>
    <row r="2641" spans="16:17" x14ac:dyDescent="0.25">
      <c r="P2641" s="80"/>
      <c r="Q2641" s="80"/>
    </row>
    <row r="2642" spans="16:17" x14ac:dyDescent="0.25">
      <c r="P2642" s="80"/>
      <c r="Q2642" s="80"/>
    </row>
    <row r="2643" spans="16:17" x14ac:dyDescent="0.25">
      <c r="P2643" s="80"/>
      <c r="Q2643" s="80"/>
    </row>
    <row r="2644" spans="16:17" x14ac:dyDescent="0.25">
      <c r="P2644" s="80"/>
      <c r="Q2644" s="80"/>
    </row>
    <row r="2645" spans="16:17" x14ac:dyDescent="0.25">
      <c r="P2645" s="80"/>
      <c r="Q2645" s="80"/>
    </row>
    <row r="2646" spans="16:17" x14ac:dyDescent="0.25">
      <c r="P2646" s="80"/>
      <c r="Q2646" s="80"/>
    </row>
    <row r="2647" spans="16:17" x14ac:dyDescent="0.25">
      <c r="P2647" s="80"/>
      <c r="Q2647" s="80"/>
    </row>
    <row r="2648" spans="16:17" x14ac:dyDescent="0.25">
      <c r="P2648" s="80"/>
      <c r="Q2648" s="80"/>
    </row>
    <row r="2649" spans="16:17" x14ac:dyDescent="0.25">
      <c r="P2649" s="80"/>
      <c r="Q2649" s="80"/>
    </row>
    <row r="2650" spans="16:17" x14ac:dyDescent="0.25">
      <c r="P2650" s="80"/>
      <c r="Q2650" s="80"/>
    </row>
    <row r="2651" spans="16:17" x14ac:dyDescent="0.25">
      <c r="P2651" s="80"/>
      <c r="Q2651" s="80"/>
    </row>
    <row r="2652" spans="16:17" x14ac:dyDescent="0.25">
      <c r="P2652" s="80"/>
      <c r="Q2652" s="80"/>
    </row>
    <row r="2653" spans="16:17" x14ac:dyDescent="0.25">
      <c r="P2653" s="80"/>
      <c r="Q2653" s="80"/>
    </row>
    <row r="2654" spans="16:17" x14ac:dyDescent="0.25">
      <c r="P2654" s="80"/>
      <c r="Q2654" s="80"/>
    </row>
    <row r="2655" spans="16:17" x14ac:dyDescent="0.25">
      <c r="P2655" s="80"/>
      <c r="Q2655" s="80"/>
    </row>
    <row r="2656" spans="16:17" x14ac:dyDescent="0.25">
      <c r="P2656" s="80"/>
      <c r="Q2656" s="80"/>
    </row>
    <row r="2657" spans="16:17" x14ac:dyDescent="0.25">
      <c r="P2657" s="80"/>
      <c r="Q2657" s="80"/>
    </row>
    <row r="2658" spans="16:17" x14ac:dyDescent="0.25">
      <c r="P2658" s="80"/>
      <c r="Q2658" s="80"/>
    </row>
    <row r="2659" spans="16:17" x14ac:dyDescent="0.25">
      <c r="P2659" s="80"/>
      <c r="Q2659" s="80"/>
    </row>
    <row r="2660" spans="16:17" x14ac:dyDescent="0.25">
      <c r="P2660" s="80"/>
      <c r="Q2660" s="80"/>
    </row>
    <row r="2661" spans="16:17" x14ac:dyDescent="0.25">
      <c r="P2661" s="80"/>
      <c r="Q2661" s="80"/>
    </row>
    <row r="2662" spans="16:17" x14ac:dyDescent="0.25">
      <c r="P2662" s="80"/>
      <c r="Q2662" s="80"/>
    </row>
    <row r="2663" spans="16:17" x14ac:dyDescent="0.25">
      <c r="P2663" s="80"/>
      <c r="Q2663" s="80"/>
    </row>
    <row r="2664" spans="16:17" x14ac:dyDescent="0.25">
      <c r="P2664" s="80"/>
      <c r="Q2664" s="80"/>
    </row>
    <row r="2665" spans="16:17" x14ac:dyDescent="0.25">
      <c r="P2665" s="80"/>
      <c r="Q2665" s="80"/>
    </row>
    <row r="2666" spans="16:17" x14ac:dyDescent="0.25">
      <c r="P2666" s="80"/>
      <c r="Q2666" s="80"/>
    </row>
    <row r="2667" spans="16:17" x14ac:dyDescent="0.25">
      <c r="P2667" s="80"/>
      <c r="Q2667" s="80"/>
    </row>
    <row r="2668" spans="16:17" x14ac:dyDescent="0.25">
      <c r="P2668" s="80"/>
      <c r="Q2668" s="80"/>
    </row>
    <row r="2669" spans="16:17" x14ac:dyDescent="0.25">
      <c r="P2669" s="80"/>
      <c r="Q2669" s="80"/>
    </row>
    <row r="2670" spans="16:17" x14ac:dyDescent="0.25">
      <c r="P2670" s="80"/>
      <c r="Q2670" s="80"/>
    </row>
    <row r="2671" spans="16:17" x14ac:dyDescent="0.25">
      <c r="P2671" s="80"/>
      <c r="Q2671" s="80"/>
    </row>
    <row r="2672" spans="16:17" x14ac:dyDescent="0.25">
      <c r="P2672" s="80"/>
      <c r="Q2672" s="80"/>
    </row>
    <row r="2673" spans="16:17" x14ac:dyDescent="0.25">
      <c r="P2673" s="80"/>
      <c r="Q2673" s="80"/>
    </row>
    <row r="2674" spans="16:17" x14ac:dyDescent="0.25">
      <c r="P2674" s="80"/>
      <c r="Q2674" s="80"/>
    </row>
    <row r="2675" spans="16:17" x14ac:dyDescent="0.25">
      <c r="P2675" s="80"/>
      <c r="Q2675" s="80"/>
    </row>
    <row r="2676" spans="16:17" x14ac:dyDescent="0.25">
      <c r="P2676" s="80"/>
      <c r="Q2676" s="80"/>
    </row>
    <row r="2677" spans="16:17" x14ac:dyDescent="0.25">
      <c r="P2677" s="80"/>
      <c r="Q2677" s="80"/>
    </row>
    <row r="2678" spans="16:17" x14ac:dyDescent="0.25">
      <c r="P2678" s="80"/>
      <c r="Q2678" s="80"/>
    </row>
    <row r="2679" spans="16:17" x14ac:dyDescent="0.25">
      <c r="P2679" s="80"/>
      <c r="Q2679" s="80"/>
    </row>
    <row r="2680" spans="16:17" x14ac:dyDescent="0.25">
      <c r="P2680" s="80"/>
      <c r="Q2680" s="80"/>
    </row>
    <row r="2681" spans="16:17" x14ac:dyDescent="0.25">
      <c r="P2681" s="80"/>
      <c r="Q2681" s="80"/>
    </row>
    <row r="2682" spans="16:17" x14ac:dyDescent="0.25">
      <c r="P2682" s="80"/>
      <c r="Q2682" s="80"/>
    </row>
    <row r="2683" spans="16:17" x14ac:dyDescent="0.25">
      <c r="P2683" s="80"/>
      <c r="Q2683" s="80"/>
    </row>
    <row r="2684" spans="16:17" x14ac:dyDescent="0.25">
      <c r="P2684" s="80"/>
      <c r="Q2684" s="80"/>
    </row>
    <row r="2685" spans="16:17" x14ac:dyDescent="0.25">
      <c r="P2685" s="80"/>
      <c r="Q2685" s="80"/>
    </row>
    <row r="2686" spans="16:17" x14ac:dyDescent="0.25">
      <c r="P2686" s="80"/>
      <c r="Q2686" s="80"/>
    </row>
    <row r="2687" spans="16:17" x14ac:dyDescent="0.25">
      <c r="P2687" s="80"/>
      <c r="Q2687" s="80"/>
    </row>
    <row r="2688" spans="16:17" x14ac:dyDescent="0.25">
      <c r="P2688" s="80"/>
      <c r="Q2688" s="80"/>
    </row>
    <row r="2689" spans="16:17" x14ac:dyDescent="0.25">
      <c r="P2689" s="80"/>
      <c r="Q2689" s="80"/>
    </row>
    <row r="2690" spans="16:17" x14ac:dyDescent="0.25">
      <c r="P2690" s="80"/>
      <c r="Q2690" s="80"/>
    </row>
    <row r="2691" spans="16:17" x14ac:dyDescent="0.25">
      <c r="P2691" s="80"/>
      <c r="Q2691" s="80"/>
    </row>
    <row r="2692" spans="16:17" x14ac:dyDescent="0.25">
      <c r="P2692" s="80"/>
      <c r="Q2692" s="80"/>
    </row>
    <row r="2693" spans="16:17" x14ac:dyDescent="0.25">
      <c r="P2693" s="80"/>
      <c r="Q2693" s="80"/>
    </row>
    <row r="2694" spans="16:17" x14ac:dyDescent="0.25">
      <c r="P2694" s="80"/>
      <c r="Q2694" s="80"/>
    </row>
    <row r="2695" spans="16:17" x14ac:dyDescent="0.25">
      <c r="P2695" s="80"/>
      <c r="Q2695" s="80"/>
    </row>
    <row r="2696" spans="16:17" x14ac:dyDescent="0.25">
      <c r="P2696" s="80"/>
      <c r="Q2696" s="80"/>
    </row>
    <row r="2697" spans="16:17" x14ac:dyDescent="0.25">
      <c r="P2697" s="80"/>
      <c r="Q2697" s="80"/>
    </row>
    <row r="2698" spans="16:17" x14ac:dyDescent="0.25">
      <c r="P2698" s="80"/>
      <c r="Q2698" s="80"/>
    </row>
    <row r="2699" spans="16:17" x14ac:dyDescent="0.25">
      <c r="P2699" s="80"/>
      <c r="Q2699" s="80"/>
    </row>
    <row r="2700" spans="16:17" x14ac:dyDescent="0.25">
      <c r="P2700" s="80"/>
      <c r="Q2700" s="80"/>
    </row>
    <row r="2701" spans="16:17" x14ac:dyDescent="0.25">
      <c r="P2701" s="80"/>
      <c r="Q2701" s="80"/>
    </row>
    <row r="2702" spans="16:17" x14ac:dyDescent="0.25">
      <c r="P2702" s="80"/>
      <c r="Q2702" s="80"/>
    </row>
    <row r="2703" spans="16:17" x14ac:dyDescent="0.25">
      <c r="P2703" s="80"/>
      <c r="Q2703" s="80"/>
    </row>
    <row r="2704" spans="16:17" x14ac:dyDescent="0.25">
      <c r="P2704" s="80"/>
      <c r="Q2704" s="80"/>
    </row>
    <row r="2705" spans="16:17" x14ac:dyDescent="0.25">
      <c r="P2705" s="80"/>
      <c r="Q2705" s="80"/>
    </row>
    <row r="2706" spans="16:17" x14ac:dyDescent="0.25">
      <c r="P2706" s="80"/>
      <c r="Q2706" s="80"/>
    </row>
    <row r="2707" spans="16:17" x14ac:dyDescent="0.25">
      <c r="P2707" s="80"/>
      <c r="Q2707" s="80"/>
    </row>
    <row r="2708" spans="16:17" x14ac:dyDescent="0.25">
      <c r="P2708" s="80"/>
      <c r="Q2708" s="80"/>
    </row>
    <row r="2709" spans="16:17" x14ac:dyDescent="0.25">
      <c r="P2709" s="80"/>
      <c r="Q2709" s="80"/>
    </row>
    <row r="2710" spans="16:17" x14ac:dyDescent="0.25">
      <c r="P2710" s="80"/>
      <c r="Q2710" s="80"/>
    </row>
    <row r="2711" spans="16:17" x14ac:dyDescent="0.25">
      <c r="P2711" s="80"/>
      <c r="Q2711" s="80"/>
    </row>
    <row r="2712" spans="16:17" x14ac:dyDescent="0.25">
      <c r="P2712" s="80"/>
      <c r="Q2712" s="80"/>
    </row>
    <row r="2713" spans="16:17" x14ac:dyDescent="0.25">
      <c r="P2713" s="80"/>
      <c r="Q2713" s="80"/>
    </row>
    <row r="2714" spans="16:17" x14ac:dyDescent="0.25">
      <c r="P2714" s="80"/>
      <c r="Q2714" s="80"/>
    </row>
    <row r="2715" spans="16:17" x14ac:dyDescent="0.25">
      <c r="P2715" s="80"/>
      <c r="Q2715" s="80"/>
    </row>
    <row r="2716" spans="16:17" x14ac:dyDescent="0.25">
      <c r="P2716" s="80"/>
      <c r="Q2716" s="80"/>
    </row>
    <row r="2717" spans="16:17" x14ac:dyDescent="0.25">
      <c r="P2717" s="80"/>
      <c r="Q2717" s="80"/>
    </row>
    <row r="2718" spans="16:17" x14ac:dyDescent="0.25">
      <c r="P2718" s="80"/>
      <c r="Q2718" s="80"/>
    </row>
    <row r="2719" spans="16:17" x14ac:dyDescent="0.25">
      <c r="P2719" s="80"/>
      <c r="Q2719" s="80"/>
    </row>
    <row r="2720" spans="16:17" x14ac:dyDescent="0.25">
      <c r="P2720" s="80"/>
      <c r="Q2720" s="80"/>
    </row>
    <row r="2721" spans="16:17" x14ac:dyDescent="0.25">
      <c r="P2721" s="80"/>
      <c r="Q2721" s="80"/>
    </row>
    <row r="2722" spans="16:17" x14ac:dyDescent="0.25">
      <c r="P2722" s="80"/>
      <c r="Q2722" s="80"/>
    </row>
    <row r="2723" spans="16:17" x14ac:dyDescent="0.25">
      <c r="P2723" s="80"/>
      <c r="Q2723" s="80"/>
    </row>
    <row r="2724" spans="16:17" x14ac:dyDescent="0.25">
      <c r="P2724" s="80"/>
      <c r="Q2724" s="80"/>
    </row>
    <row r="2725" spans="16:17" x14ac:dyDescent="0.25">
      <c r="P2725" s="80"/>
      <c r="Q2725" s="80"/>
    </row>
    <row r="2726" spans="16:17" x14ac:dyDescent="0.25">
      <c r="P2726" s="80"/>
      <c r="Q2726" s="80"/>
    </row>
    <row r="2727" spans="16:17" x14ac:dyDescent="0.25">
      <c r="P2727" s="80"/>
      <c r="Q2727" s="80"/>
    </row>
    <row r="2728" spans="16:17" x14ac:dyDescent="0.25">
      <c r="P2728" s="80"/>
      <c r="Q2728" s="80"/>
    </row>
    <row r="2729" spans="16:17" x14ac:dyDescent="0.25">
      <c r="P2729" s="80"/>
      <c r="Q2729" s="80"/>
    </row>
    <row r="2730" spans="16:17" x14ac:dyDescent="0.25">
      <c r="P2730" s="80"/>
      <c r="Q2730" s="80"/>
    </row>
    <row r="2731" spans="16:17" x14ac:dyDescent="0.25">
      <c r="P2731" s="80"/>
      <c r="Q2731" s="80"/>
    </row>
    <row r="2732" spans="16:17" x14ac:dyDescent="0.25">
      <c r="P2732" s="80"/>
      <c r="Q2732" s="80"/>
    </row>
    <row r="2733" spans="16:17" x14ac:dyDescent="0.25">
      <c r="P2733" s="80"/>
      <c r="Q2733" s="80"/>
    </row>
    <row r="2734" spans="16:17" x14ac:dyDescent="0.25">
      <c r="P2734" s="80"/>
      <c r="Q2734" s="80"/>
    </row>
    <row r="2735" spans="16:17" x14ac:dyDescent="0.25">
      <c r="P2735" s="80"/>
      <c r="Q2735" s="80"/>
    </row>
    <row r="2736" spans="16:17" x14ac:dyDescent="0.25">
      <c r="P2736" s="80"/>
      <c r="Q2736" s="80"/>
    </row>
    <row r="2737" spans="16:17" x14ac:dyDescent="0.25">
      <c r="P2737" s="80"/>
      <c r="Q2737" s="80"/>
    </row>
    <row r="2738" spans="16:17" x14ac:dyDescent="0.25">
      <c r="P2738" s="80"/>
      <c r="Q2738" s="80"/>
    </row>
    <row r="2739" spans="16:17" x14ac:dyDescent="0.25">
      <c r="P2739" s="80"/>
      <c r="Q2739" s="80"/>
    </row>
    <row r="2740" spans="16:17" x14ac:dyDescent="0.25">
      <c r="P2740" s="80"/>
      <c r="Q2740" s="80"/>
    </row>
    <row r="2741" spans="16:17" x14ac:dyDescent="0.25">
      <c r="P2741" s="80"/>
      <c r="Q2741" s="80"/>
    </row>
    <row r="2742" spans="16:17" x14ac:dyDescent="0.25">
      <c r="P2742" s="80"/>
      <c r="Q2742" s="80"/>
    </row>
    <row r="2743" spans="16:17" x14ac:dyDescent="0.25">
      <c r="P2743" s="80"/>
      <c r="Q2743" s="80"/>
    </row>
    <row r="2744" spans="16:17" x14ac:dyDescent="0.25">
      <c r="P2744" s="80"/>
      <c r="Q2744" s="80"/>
    </row>
    <row r="2745" spans="16:17" x14ac:dyDescent="0.25">
      <c r="P2745" s="80"/>
      <c r="Q2745" s="80"/>
    </row>
    <row r="2746" spans="16:17" x14ac:dyDescent="0.25">
      <c r="P2746" s="80"/>
      <c r="Q2746" s="80"/>
    </row>
    <row r="2747" spans="16:17" x14ac:dyDescent="0.25">
      <c r="P2747" s="80"/>
      <c r="Q2747" s="80"/>
    </row>
    <row r="2748" spans="16:17" x14ac:dyDescent="0.25">
      <c r="P2748" s="80"/>
      <c r="Q2748" s="80"/>
    </row>
    <row r="2749" spans="16:17" x14ac:dyDescent="0.25">
      <c r="P2749" s="80"/>
      <c r="Q2749" s="80"/>
    </row>
    <row r="2750" spans="16:17" x14ac:dyDescent="0.25">
      <c r="P2750" s="80"/>
      <c r="Q2750" s="80"/>
    </row>
    <row r="2751" spans="16:17" x14ac:dyDescent="0.25">
      <c r="P2751" s="80"/>
      <c r="Q2751" s="80"/>
    </row>
    <row r="2752" spans="16:17" x14ac:dyDescent="0.25">
      <c r="P2752" s="80"/>
      <c r="Q2752" s="80"/>
    </row>
    <row r="2753" spans="16:17" x14ac:dyDescent="0.25">
      <c r="P2753" s="80"/>
      <c r="Q2753" s="80"/>
    </row>
    <row r="2754" spans="16:17" x14ac:dyDescent="0.25">
      <c r="P2754" s="80"/>
      <c r="Q2754" s="80"/>
    </row>
    <row r="2755" spans="16:17" x14ac:dyDescent="0.25">
      <c r="P2755" s="80"/>
      <c r="Q2755" s="80"/>
    </row>
    <row r="2756" spans="16:17" x14ac:dyDescent="0.25">
      <c r="P2756" s="80"/>
      <c r="Q2756" s="80"/>
    </row>
    <row r="2757" spans="16:17" x14ac:dyDescent="0.25">
      <c r="P2757" s="80"/>
      <c r="Q2757" s="80"/>
    </row>
    <row r="2758" spans="16:17" x14ac:dyDescent="0.25">
      <c r="P2758" s="80"/>
      <c r="Q2758" s="80"/>
    </row>
    <row r="2759" spans="16:17" x14ac:dyDescent="0.25">
      <c r="P2759" s="80"/>
      <c r="Q2759" s="80"/>
    </row>
    <row r="2760" spans="16:17" x14ac:dyDescent="0.25">
      <c r="P2760" s="80"/>
      <c r="Q2760" s="80"/>
    </row>
    <row r="2761" spans="16:17" x14ac:dyDescent="0.25">
      <c r="P2761" s="80"/>
      <c r="Q2761" s="80"/>
    </row>
    <row r="2762" spans="16:17" x14ac:dyDescent="0.25">
      <c r="P2762" s="80"/>
      <c r="Q2762" s="80"/>
    </row>
    <row r="2763" spans="16:17" x14ac:dyDescent="0.25">
      <c r="P2763" s="80"/>
      <c r="Q2763" s="80"/>
    </row>
    <row r="2764" spans="16:17" x14ac:dyDescent="0.25">
      <c r="P2764" s="80"/>
      <c r="Q2764" s="80"/>
    </row>
    <row r="2765" spans="16:17" x14ac:dyDescent="0.25">
      <c r="P2765" s="80"/>
      <c r="Q2765" s="80"/>
    </row>
    <row r="2766" spans="16:17" x14ac:dyDescent="0.25">
      <c r="P2766" s="80"/>
      <c r="Q2766" s="80"/>
    </row>
    <row r="2767" spans="16:17" x14ac:dyDescent="0.25">
      <c r="P2767" s="80"/>
      <c r="Q2767" s="80"/>
    </row>
    <row r="2768" spans="16:17" x14ac:dyDescent="0.25">
      <c r="P2768" s="80"/>
      <c r="Q2768" s="80"/>
    </row>
    <row r="2769" spans="16:17" x14ac:dyDescent="0.25">
      <c r="P2769" s="80"/>
      <c r="Q2769" s="80"/>
    </row>
    <row r="2770" spans="16:17" x14ac:dyDescent="0.25">
      <c r="P2770" s="80"/>
      <c r="Q2770" s="80"/>
    </row>
    <row r="2771" spans="16:17" x14ac:dyDescent="0.25">
      <c r="P2771" s="80"/>
      <c r="Q2771" s="80"/>
    </row>
    <row r="2772" spans="16:17" x14ac:dyDescent="0.25">
      <c r="P2772" s="80"/>
      <c r="Q2772" s="80"/>
    </row>
    <row r="2773" spans="16:17" x14ac:dyDescent="0.25">
      <c r="P2773" s="80"/>
      <c r="Q2773" s="80"/>
    </row>
    <row r="2774" spans="16:17" x14ac:dyDescent="0.25">
      <c r="P2774" s="80"/>
      <c r="Q2774" s="80"/>
    </row>
    <row r="2775" spans="16:17" x14ac:dyDescent="0.25">
      <c r="P2775" s="80"/>
      <c r="Q2775" s="80"/>
    </row>
    <row r="2776" spans="16:17" x14ac:dyDescent="0.25">
      <c r="P2776" s="80"/>
      <c r="Q2776" s="80"/>
    </row>
    <row r="2777" spans="16:17" x14ac:dyDescent="0.25">
      <c r="P2777" s="80"/>
      <c r="Q2777" s="80"/>
    </row>
    <row r="2778" spans="16:17" x14ac:dyDescent="0.25">
      <c r="P2778" s="80"/>
      <c r="Q2778" s="80"/>
    </row>
    <row r="2779" spans="16:17" x14ac:dyDescent="0.25">
      <c r="P2779" s="80"/>
      <c r="Q2779" s="80"/>
    </row>
    <row r="2780" spans="16:17" x14ac:dyDescent="0.25">
      <c r="P2780" s="80"/>
      <c r="Q2780" s="80"/>
    </row>
    <row r="2781" spans="16:17" x14ac:dyDescent="0.25">
      <c r="P2781" s="80"/>
      <c r="Q2781" s="80"/>
    </row>
    <row r="2782" spans="16:17" x14ac:dyDescent="0.25">
      <c r="P2782" s="80"/>
      <c r="Q2782" s="80"/>
    </row>
    <row r="2783" spans="16:17" x14ac:dyDescent="0.25">
      <c r="P2783" s="80"/>
      <c r="Q2783" s="80"/>
    </row>
    <row r="2784" spans="16:17" x14ac:dyDescent="0.25">
      <c r="P2784" s="80"/>
      <c r="Q2784" s="80"/>
    </row>
    <row r="2785" spans="16:17" x14ac:dyDescent="0.25">
      <c r="P2785" s="80"/>
      <c r="Q2785" s="80"/>
    </row>
    <row r="2786" spans="16:17" x14ac:dyDescent="0.25">
      <c r="P2786" s="80"/>
      <c r="Q2786" s="80"/>
    </row>
    <row r="2787" spans="16:17" x14ac:dyDescent="0.25">
      <c r="P2787" s="80"/>
      <c r="Q2787" s="80"/>
    </row>
    <row r="2788" spans="16:17" x14ac:dyDescent="0.25">
      <c r="P2788" s="80"/>
      <c r="Q2788" s="80"/>
    </row>
    <row r="2789" spans="16:17" x14ac:dyDescent="0.25">
      <c r="P2789" s="80"/>
      <c r="Q2789" s="80"/>
    </row>
    <row r="2790" spans="16:17" x14ac:dyDescent="0.25">
      <c r="P2790" s="80"/>
      <c r="Q2790" s="80"/>
    </row>
    <row r="2791" spans="16:17" x14ac:dyDescent="0.25">
      <c r="P2791" s="80"/>
      <c r="Q2791" s="80"/>
    </row>
    <row r="2792" spans="16:17" x14ac:dyDescent="0.25">
      <c r="P2792" s="80"/>
      <c r="Q2792" s="80"/>
    </row>
    <row r="2793" spans="16:17" x14ac:dyDescent="0.25">
      <c r="P2793" s="80"/>
      <c r="Q2793" s="80"/>
    </row>
    <row r="2794" spans="16:17" x14ac:dyDescent="0.25">
      <c r="P2794" s="80"/>
      <c r="Q2794" s="80"/>
    </row>
    <row r="2795" spans="16:17" x14ac:dyDescent="0.25">
      <c r="P2795" s="80"/>
      <c r="Q2795" s="80"/>
    </row>
    <row r="2796" spans="16:17" x14ac:dyDescent="0.25">
      <c r="P2796" s="80"/>
      <c r="Q2796" s="80"/>
    </row>
    <row r="2797" spans="16:17" x14ac:dyDescent="0.25">
      <c r="P2797" s="80"/>
      <c r="Q2797" s="80"/>
    </row>
    <row r="2798" spans="16:17" x14ac:dyDescent="0.25">
      <c r="P2798" s="80"/>
      <c r="Q2798" s="80"/>
    </row>
    <row r="2799" spans="16:17" x14ac:dyDescent="0.25">
      <c r="P2799" s="80"/>
      <c r="Q2799" s="80"/>
    </row>
    <row r="2800" spans="16:17" x14ac:dyDescent="0.25">
      <c r="P2800" s="80"/>
      <c r="Q2800" s="80"/>
    </row>
    <row r="2801" spans="16:17" x14ac:dyDescent="0.25">
      <c r="P2801" s="80"/>
      <c r="Q2801" s="80"/>
    </row>
    <row r="2802" spans="16:17" x14ac:dyDescent="0.25">
      <c r="P2802" s="80"/>
      <c r="Q2802" s="80"/>
    </row>
    <row r="2803" spans="16:17" x14ac:dyDescent="0.25">
      <c r="P2803" s="80"/>
      <c r="Q2803" s="80"/>
    </row>
    <row r="2804" spans="16:17" x14ac:dyDescent="0.25">
      <c r="P2804" s="80"/>
      <c r="Q2804" s="80"/>
    </row>
    <row r="2805" spans="16:17" x14ac:dyDescent="0.25">
      <c r="P2805" s="80"/>
      <c r="Q2805" s="80"/>
    </row>
    <row r="2806" spans="16:17" x14ac:dyDescent="0.25">
      <c r="P2806" s="80"/>
      <c r="Q2806" s="80"/>
    </row>
    <row r="2807" spans="16:17" x14ac:dyDescent="0.25">
      <c r="P2807" s="80"/>
      <c r="Q2807" s="80"/>
    </row>
    <row r="2808" spans="16:17" x14ac:dyDescent="0.25">
      <c r="P2808" s="80"/>
      <c r="Q2808" s="80"/>
    </row>
    <row r="2809" spans="16:17" x14ac:dyDescent="0.25">
      <c r="P2809" s="80"/>
      <c r="Q2809" s="80"/>
    </row>
    <row r="2810" spans="16:17" x14ac:dyDescent="0.25">
      <c r="P2810" s="80"/>
      <c r="Q2810" s="80"/>
    </row>
    <row r="2811" spans="16:17" x14ac:dyDescent="0.25">
      <c r="P2811" s="80"/>
      <c r="Q2811" s="80"/>
    </row>
    <row r="2812" spans="16:17" x14ac:dyDescent="0.25">
      <c r="P2812" s="80"/>
      <c r="Q2812" s="80"/>
    </row>
    <row r="2813" spans="16:17" x14ac:dyDescent="0.25">
      <c r="P2813" s="80"/>
      <c r="Q2813" s="80"/>
    </row>
    <row r="2814" spans="16:17" x14ac:dyDescent="0.25">
      <c r="P2814" s="80"/>
      <c r="Q2814" s="80"/>
    </row>
    <row r="2815" spans="16:17" x14ac:dyDescent="0.25">
      <c r="P2815" s="80"/>
      <c r="Q2815" s="80"/>
    </row>
    <row r="2816" spans="16:17" x14ac:dyDescent="0.25">
      <c r="P2816" s="80"/>
      <c r="Q2816" s="80"/>
    </row>
    <row r="2817" spans="16:17" x14ac:dyDescent="0.25">
      <c r="P2817" s="80"/>
      <c r="Q2817" s="80"/>
    </row>
    <row r="2818" spans="16:17" x14ac:dyDescent="0.25">
      <c r="P2818" s="80"/>
      <c r="Q2818" s="80"/>
    </row>
    <row r="2819" spans="16:17" x14ac:dyDescent="0.25">
      <c r="P2819" s="80"/>
      <c r="Q2819" s="80"/>
    </row>
    <row r="2820" spans="16:17" x14ac:dyDescent="0.25">
      <c r="P2820" s="80"/>
      <c r="Q2820" s="80"/>
    </row>
    <row r="2821" spans="16:17" x14ac:dyDescent="0.25">
      <c r="P2821" s="80"/>
      <c r="Q2821" s="80"/>
    </row>
    <row r="2822" spans="16:17" x14ac:dyDescent="0.25">
      <c r="P2822" s="80"/>
      <c r="Q2822" s="80"/>
    </row>
    <row r="2823" spans="16:17" x14ac:dyDescent="0.25">
      <c r="P2823" s="80"/>
      <c r="Q2823" s="80"/>
    </row>
    <row r="2824" spans="16:17" x14ac:dyDescent="0.25">
      <c r="P2824" s="80"/>
      <c r="Q2824" s="80"/>
    </row>
    <row r="2825" spans="16:17" x14ac:dyDescent="0.25">
      <c r="P2825" s="80"/>
      <c r="Q2825" s="80"/>
    </row>
    <row r="2826" spans="16:17" x14ac:dyDescent="0.25">
      <c r="P2826" s="80"/>
      <c r="Q2826" s="80"/>
    </row>
    <row r="2827" spans="16:17" x14ac:dyDescent="0.25">
      <c r="P2827" s="80"/>
      <c r="Q2827" s="80"/>
    </row>
    <row r="2828" spans="16:17" x14ac:dyDescent="0.25">
      <c r="P2828" s="80"/>
      <c r="Q2828" s="80"/>
    </row>
    <row r="2829" spans="16:17" x14ac:dyDescent="0.25">
      <c r="P2829" s="80"/>
      <c r="Q2829" s="80"/>
    </row>
    <row r="2830" spans="16:17" x14ac:dyDescent="0.25">
      <c r="P2830" s="80"/>
      <c r="Q2830" s="80"/>
    </row>
    <row r="2831" spans="16:17" x14ac:dyDescent="0.25">
      <c r="P2831" s="80"/>
      <c r="Q2831" s="80"/>
    </row>
    <row r="2832" spans="16:17" x14ac:dyDescent="0.25">
      <c r="P2832" s="80"/>
      <c r="Q2832" s="80"/>
    </row>
    <row r="2833" spans="16:17" x14ac:dyDescent="0.25">
      <c r="P2833" s="80"/>
      <c r="Q2833" s="80"/>
    </row>
    <row r="2834" spans="16:17" x14ac:dyDescent="0.25">
      <c r="P2834" s="80"/>
      <c r="Q2834" s="80"/>
    </row>
    <row r="2835" spans="16:17" x14ac:dyDescent="0.25">
      <c r="P2835" s="80"/>
      <c r="Q2835" s="80"/>
    </row>
    <row r="2836" spans="16:17" x14ac:dyDescent="0.25">
      <c r="P2836" s="80"/>
      <c r="Q2836" s="80"/>
    </row>
    <row r="2837" spans="16:17" x14ac:dyDescent="0.25">
      <c r="P2837" s="80"/>
      <c r="Q2837" s="80"/>
    </row>
    <row r="2838" spans="16:17" x14ac:dyDescent="0.25">
      <c r="P2838" s="80"/>
      <c r="Q2838" s="80"/>
    </row>
    <row r="2839" spans="16:17" x14ac:dyDescent="0.25">
      <c r="P2839" s="80"/>
      <c r="Q2839" s="80"/>
    </row>
    <row r="2840" spans="16:17" x14ac:dyDescent="0.25">
      <c r="P2840" s="80"/>
      <c r="Q2840" s="80"/>
    </row>
    <row r="2841" spans="16:17" x14ac:dyDescent="0.25">
      <c r="P2841" s="80"/>
      <c r="Q2841" s="80"/>
    </row>
    <row r="2842" spans="16:17" x14ac:dyDescent="0.25">
      <c r="P2842" s="80"/>
      <c r="Q2842" s="80"/>
    </row>
    <row r="2843" spans="16:17" x14ac:dyDescent="0.25">
      <c r="P2843" s="80"/>
      <c r="Q2843" s="80"/>
    </row>
    <row r="2844" spans="16:17" x14ac:dyDescent="0.25">
      <c r="P2844" s="80"/>
      <c r="Q2844" s="80"/>
    </row>
    <row r="2845" spans="16:17" x14ac:dyDescent="0.25">
      <c r="P2845" s="80"/>
      <c r="Q2845" s="80"/>
    </row>
    <row r="2846" spans="16:17" x14ac:dyDescent="0.25">
      <c r="P2846" s="80"/>
      <c r="Q2846" s="80"/>
    </row>
    <row r="2847" spans="16:17" x14ac:dyDescent="0.25">
      <c r="P2847" s="80"/>
      <c r="Q2847" s="80"/>
    </row>
    <row r="2848" spans="16:17" x14ac:dyDescent="0.25">
      <c r="P2848" s="80"/>
      <c r="Q2848" s="80"/>
    </row>
    <row r="2849" spans="16:17" x14ac:dyDescent="0.25">
      <c r="P2849" s="80"/>
      <c r="Q2849" s="80"/>
    </row>
    <row r="2850" spans="16:17" x14ac:dyDescent="0.25">
      <c r="P2850" s="80"/>
      <c r="Q2850" s="80"/>
    </row>
    <row r="2851" spans="16:17" x14ac:dyDescent="0.25">
      <c r="P2851" s="80"/>
      <c r="Q2851" s="80"/>
    </row>
    <row r="2852" spans="16:17" x14ac:dyDescent="0.25">
      <c r="P2852" s="80"/>
      <c r="Q2852" s="80"/>
    </row>
    <row r="2853" spans="16:17" x14ac:dyDescent="0.25">
      <c r="P2853" s="80"/>
      <c r="Q2853" s="80"/>
    </row>
    <row r="2854" spans="16:17" x14ac:dyDescent="0.25">
      <c r="P2854" s="80"/>
      <c r="Q2854" s="80"/>
    </row>
    <row r="2855" spans="16:17" x14ac:dyDescent="0.25">
      <c r="P2855" s="80"/>
      <c r="Q2855" s="80"/>
    </row>
    <row r="2856" spans="16:17" x14ac:dyDescent="0.25">
      <c r="P2856" s="80"/>
      <c r="Q2856" s="80"/>
    </row>
    <row r="2857" spans="16:17" x14ac:dyDescent="0.25">
      <c r="P2857" s="80"/>
      <c r="Q2857" s="80"/>
    </row>
    <row r="2858" spans="16:17" x14ac:dyDescent="0.25">
      <c r="P2858" s="80"/>
      <c r="Q2858" s="80"/>
    </row>
    <row r="2859" spans="16:17" x14ac:dyDescent="0.25">
      <c r="P2859" s="80"/>
      <c r="Q2859" s="80"/>
    </row>
    <row r="2860" spans="16:17" x14ac:dyDescent="0.25">
      <c r="P2860" s="80"/>
      <c r="Q2860" s="80"/>
    </row>
    <row r="2861" spans="16:17" x14ac:dyDescent="0.25">
      <c r="P2861" s="80"/>
      <c r="Q2861" s="80"/>
    </row>
    <row r="2862" spans="16:17" x14ac:dyDescent="0.25">
      <c r="P2862" s="80"/>
      <c r="Q2862" s="80"/>
    </row>
    <row r="2863" spans="16:17" x14ac:dyDescent="0.25">
      <c r="P2863" s="80"/>
      <c r="Q2863" s="80"/>
    </row>
    <row r="2864" spans="16:17" x14ac:dyDescent="0.25">
      <c r="P2864" s="80"/>
      <c r="Q2864" s="80"/>
    </row>
    <row r="2865" spans="16:17" x14ac:dyDescent="0.25">
      <c r="P2865" s="80"/>
      <c r="Q2865" s="80"/>
    </row>
    <row r="2866" spans="16:17" x14ac:dyDescent="0.25">
      <c r="P2866" s="80"/>
      <c r="Q2866" s="80"/>
    </row>
    <row r="2867" spans="16:17" x14ac:dyDescent="0.25">
      <c r="P2867" s="80"/>
      <c r="Q2867" s="80"/>
    </row>
    <row r="2868" spans="16:17" x14ac:dyDescent="0.25">
      <c r="P2868" s="80"/>
      <c r="Q2868" s="80"/>
    </row>
    <row r="2869" spans="16:17" x14ac:dyDescent="0.25">
      <c r="P2869" s="80"/>
      <c r="Q2869" s="80"/>
    </row>
    <row r="2870" spans="16:17" x14ac:dyDescent="0.25">
      <c r="P2870" s="80"/>
      <c r="Q2870" s="80"/>
    </row>
    <row r="2871" spans="16:17" x14ac:dyDescent="0.25">
      <c r="P2871" s="80"/>
      <c r="Q2871" s="80"/>
    </row>
    <row r="2872" spans="16:17" x14ac:dyDescent="0.25">
      <c r="P2872" s="80"/>
      <c r="Q2872" s="80"/>
    </row>
    <row r="2873" spans="16:17" x14ac:dyDescent="0.25">
      <c r="P2873" s="80"/>
      <c r="Q2873" s="80"/>
    </row>
    <row r="2874" spans="16:17" x14ac:dyDescent="0.25">
      <c r="P2874" s="80"/>
      <c r="Q2874" s="80"/>
    </row>
    <row r="2875" spans="16:17" x14ac:dyDescent="0.25">
      <c r="P2875" s="80"/>
      <c r="Q2875" s="80"/>
    </row>
    <row r="2876" spans="16:17" x14ac:dyDescent="0.25">
      <c r="P2876" s="80"/>
      <c r="Q2876" s="80"/>
    </row>
    <row r="2877" spans="16:17" x14ac:dyDescent="0.25">
      <c r="P2877" s="80"/>
      <c r="Q2877" s="80"/>
    </row>
    <row r="2878" spans="16:17" x14ac:dyDescent="0.25">
      <c r="P2878" s="80"/>
      <c r="Q2878" s="80"/>
    </row>
    <row r="2879" spans="16:17" x14ac:dyDescent="0.25">
      <c r="P2879" s="80"/>
      <c r="Q2879" s="80"/>
    </row>
    <row r="2880" spans="16:17" x14ac:dyDescent="0.25">
      <c r="P2880" s="80"/>
      <c r="Q2880" s="80"/>
    </row>
    <row r="2881" spans="16:17" x14ac:dyDescent="0.25">
      <c r="P2881" s="80"/>
      <c r="Q2881" s="80"/>
    </row>
    <row r="2882" spans="16:17" x14ac:dyDescent="0.25">
      <c r="P2882" s="80"/>
      <c r="Q2882" s="80"/>
    </row>
    <row r="2883" spans="16:17" x14ac:dyDescent="0.25">
      <c r="P2883" s="80"/>
      <c r="Q2883" s="80"/>
    </row>
    <row r="2884" spans="16:17" x14ac:dyDescent="0.25">
      <c r="P2884" s="80"/>
      <c r="Q2884" s="80"/>
    </row>
    <row r="2885" spans="16:17" x14ac:dyDescent="0.25">
      <c r="P2885" s="80"/>
      <c r="Q2885" s="80"/>
    </row>
    <row r="2886" spans="16:17" x14ac:dyDescent="0.25">
      <c r="P2886" s="80"/>
      <c r="Q2886" s="80"/>
    </row>
    <row r="2887" spans="16:17" x14ac:dyDescent="0.25">
      <c r="P2887" s="80"/>
      <c r="Q2887" s="80"/>
    </row>
    <row r="2888" spans="16:17" x14ac:dyDescent="0.25">
      <c r="P2888" s="80"/>
      <c r="Q2888" s="80"/>
    </row>
    <row r="2889" spans="16:17" x14ac:dyDescent="0.25">
      <c r="P2889" s="80"/>
      <c r="Q2889" s="80"/>
    </row>
    <row r="2890" spans="16:17" x14ac:dyDescent="0.25">
      <c r="P2890" s="80"/>
      <c r="Q2890" s="80"/>
    </row>
    <row r="2891" spans="16:17" x14ac:dyDescent="0.25">
      <c r="P2891" s="80"/>
      <c r="Q2891" s="80"/>
    </row>
    <row r="2892" spans="16:17" x14ac:dyDescent="0.25">
      <c r="P2892" s="80"/>
      <c r="Q2892" s="80"/>
    </row>
    <row r="2893" spans="16:17" x14ac:dyDescent="0.25">
      <c r="P2893" s="80"/>
      <c r="Q2893" s="80"/>
    </row>
    <row r="2894" spans="16:17" x14ac:dyDescent="0.25">
      <c r="P2894" s="80"/>
      <c r="Q2894" s="80"/>
    </row>
    <row r="2895" spans="16:17" x14ac:dyDescent="0.25">
      <c r="P2895" s="80"/>
      <c r="Q2895" s="80"/>
    </row>
    <row r="2896" spans="16:17" x14ac:dyDescent="0.25">
      <c r="P2896" s="80"/>
      <c r="Q2896" s="80"/>
    </row>
    <row r="2897" spans="16:17" x14ac:dyDescent="0.25">
      <c r="P2897" s="80"/>
      <c r="Q2897" s="80"/>
    </row>
    <row r="2898" spans="16:17" x14ac:dyDescent="0.25">
      <c r="P2898" s="80"/>
      <c r="Q2898" s="80"/>
    </row>
    <row r="2899" spans="16:17" x14ac:dyDescent="0.25">
      <c r="P2899" s="80"/>
      <c r="Q2899" s="80"/>
    </row>
    <row r="2900" spans="16:17" x14ac:dyDescent="0.25">
      <c r="P2900" s="80"/>
      <c r="Q2900" s="80"/>
    </row>
    <row r="2901" spans="16:17" x14ac:dyDescent="0.25">
      <c r="P2901" s="80"/>
      <c r="Q2901" s="80"/>
    </row>
    <row r="2902" spans="16:17" x14ac:dyDescent="0.25">
      <c r="P2902" s="80"/>
      <c r="Q2902" s="80"/>
    </row>
    <row r="2903" spans="16:17" x14ac:dyDescent="0.25">
      <c r="P2903" s="80"/>
      <c r="Q2903" s="80"/>
    </row>
    <row r="2904" spans="16:17" x14ac:dyDescent="0.25">
      <c r="P2904" s="80"/>
      <c r="Q2904" s="80"/>
    </row>
    <row r="2905" spans="16:17" x14ac:dyDescent="0.25">
      <c r="P2905" s="80"/>
      <c r="Q2905" s="80"/>
    </row>
    <row r="2906" spans="16:17" x14ac:dyDescent="0.25">
      <c r="P2906" s="80"/>
      <c r="Q2906" s="80"/>
    </row>
    <row r="2907" spans="16:17" x14ac:dyDescent="0.25">
      <c r="P2907" s="80"/>
      <c r="Q2907" s="80"/>
    </row>
    <row r="2908" spans="16:17" x14ac:dyDescent="0.25">
      <c r="P2908" s="80"/>
      <c r="Q2908" s="80"/>
    </row>
    <row r="2909" spans="16:17" x14ac:dyDescent="0.25">
      <c r="P2909" s="80"/>
      <c r="Q2909" s="80"/>
    </row>
    <row r="2910" spans="16:17" x14ac:dyDescent="0.25">
      <c r="P2910" s="80"/>
      <c r="Q2910" s="80"/>
    </row>
    <row r="2911" spans="16:17" x14ac:dyDescent="0.25">
      <c r="P2911" s="80"/>
      <c r="Q2911" s="80"/>
    </row>
    <row r="2912" spans="16:17" x14ac:dyDescent="0.25">
      <c r="P2912" s="80"/>
      <c r="Q2912" s="80"/>
    </row>
    <row r="2913" spans="16:17" x14ac:dyDescent="0.25">
      <c r="P2913" s="80"/>
      <c r="Q2913" s="80"/>
    </row>
    <row r="2914" spans="16:17" x14ac:dyDescent="0.25">
      <c r="P2914" s="80"/>
      <c r="Q2914" s="80"/>
    </row>
    <row r="2915" spans="16:17" x14ac:dyDescent="0.25">
      <c r="P2915" s="80"/>
      <c r="Q2915" s="80"/>
    </row>
    <row r="2916" spans="16:17" x14ac:dyDescent="0.25">
      <c r="P2916" s="80"/>
      <c r="Q2916" s="80"/>
    </row>
    <row r="2917" spans="16:17" x14ac:dyDescent="0.25">
      <c r="P2917" s="80"/>
      <c r="Q2917" s="80"/>
    </row>
    <row r="2918" spans="16:17" x14ac:dyDescent="0.25">
      <c r="P2918" s="80"/>
      <c r="Q2918" s="80"/>
    </row>
    <row r="2919" spans="16:17" x14ac:dyDescent="0.25">
      <c r="P2919" s="80"/>
      <c r="Q2919" s="80"/>
    </row>
    <row r="2920" spans="16:17" x14ac:dyDescent="0.25">
      <c r="P2920" s="80"/>
      <c r="Q2920" s="80"/>
    </row>
    <row r="2921" spans="16:17" x14ac:dyDescent="0.25">
      <c r="P2921" s="80"/>
      <c r="Q2921" s="80"/>
    </row>
    <row r="2922" spans="16:17" x14ac:dyDescent="0.25">
      <c r="P2922" s="80"/>
      <c r="Q2922" s="80"/>
    </row>
    <row r="2923" spans="16:17" x14ac:dyDescent="0.25">
      <c r="P2923" s="80"/>
      <c r="Q2923" s="80"/>
    </row>
    <row r="2924" spans="16:17" x14ac:dyDescent="0.25">
      <c r="P2924" s="80"/>
      <c r="Q2924" s="80"/>
    </row>
    <row r="2925" spans="16:17" x14ac:dyDescent="0.25">
      <c r="P2925" s="80"/>
      <c r="Q2925" s="80"/>
    </row>
    <row r="2926" spans="16:17" x14ac:dyDescent="0.25">
      <c r="P2926" s="80"/>
      <c r="Q2926" s="80"/>
    </row>
    <row r="2927" spans="16:17" x14ac:dyDescent="0.25">
      <c r="P2927" s="80"/>
      <c r="Q2927" s="80"/>
    </row>
    <row r="2928" spans="16:17" x14ac:dyDescent="0.25">
      <c r="P2928" s="80"/>
      <c r="Q2928" s="80"/>
    </row>
    <row r="2929" spans="16:17" x14ac:dyDescent="0.25">
      <c r="P2929" s="80"/>
      <c r="Q2929" s="80"/>
    </row>
    <row r="2930" spans="16:17" x14ac:dyDescent="0.25">
      <c r="P2930" s="80"/>
      <c r="Q2930" s="80"/>
    </row>
    <row r="2931" spans="16:17" x14ac:dyDescent="0.25">
      <c r="P2931" s="80"/>
      <c r="Q2931" s="80"/>
    </row>
    <row r="2932" spans="16:17" x14ac:dyDescent="0.25">
      <c r="P2932" s="80"/>
      <c r="Q2932" s="80"/>
    </row>
    <row r="2933" spans="16:17" x14ac:dyDescent="0.25">
      <c r="P2933" s="80"/>
      <c r="Q2933" s="80"/>
    </row>
    <row r="2934" spans="16:17" x14ac:dyDescent="0.25">
      <c r="P2934" s="80"/>
      <c r="Q2934" s="80"/>
    </row>
    <row r="2935" spans="16:17" x14ac:dyDescent="0.25">
      <c r="P2935" s="80"/>
      <c r="Q2935" s="80"/>
    </row>
    <row r="2936" spans="16:17" x14ac:dyDescent="0.25">
      <c r="P2936" s="80"/>
      <c r="Q2936" s="80"/>
    </row>
    <row r="2937" spans="16:17" x14ac:dyDescent="0.25">
      <c r="P2937" s="80"/>
      <c r="Q2937" s="80"/>
    </row>
    <row r="2938" spans="16:17" x14ac:dyDescent="0.25">
      <c r="P2938" s="80"/>
      <c r="Q2938" s="80"/>
    </row>
    <row r="2939" spans="16:17" x14ac:dyDescent="0.25">
      <c r="P2939" s="80"/>
      <c r="Q2939" s="80"/>
    </row>
    <row r="2940" spans="16:17" x14ac:dyDescent="0.25">
      <c r="P2940" s="80"/>
      <c r="Q2940" s="80"/>
    </row>
    <row r="2941" spans="16:17" x14ac:dyDescent="0.25">
      <c r="P2941" s="80"/>
      <c r="Q2941" s="80"/>
    </row>
    <row r="2942" spans="16:17" x14ac:dyDescent="0.25">
      <c r="P2942" s="80"/>
      <c r="Q2942" s="80"/>
    </row>
    <row r="2943" spans="16:17" x14ac:dyDescent="0.25">
      <c r="P2943" s="80"/>
      <c r="Q2943" s="80"/>
    </row>
    <row r="2944" spans="16:17" x14ac:dyDescent="0.25">
      <c r="P2944" s="80"/>
      <c r="Q2944" s="80"/>
    </row>
    <row r="2945" spans="16:17" x14ac:dyDescent="0.25">
      <c r="P2945" s="80"/>
      <c r="Q2945" s="80"/>
    </row>
    <row r="2946" spans="16:17" x14ac:dyDescent="0.25">
      <c r="P2946" s="80"/>
      <c r="Q2946" s="80"/>
    </row>
    <row r="2947" spans="16:17" x14ac:dyDescent="0.25">
      <c r="P2947" s="80"/>
      <c r="Q2947" s="80"/>
    </row>
    <row r="2948" spans="16:17" x14ac:dyDescent="0.25">
      <c r="P2948" s="80"/>
      <c r="Q2948" s="80"/>
    </row>
    <row r="2949" spans="16:17" x14ac:dyDescent="0.25">
      <c r="P2949" s="80"/>
      <c r="Q2949" s="80"/>
    </row>
    <row r="2950" spans="16:17" x14ac:dyDescent="0.25">
      <c r="P2950" s="80"/>
      <c r="Q2950" s="80"/>
    </row>
    <row r="2951" spans="16:17" x14ac:dyDescent="0.25">
      <c r="P2951" s="80"/>
      <c r="Q2951" s="80"/>
    </row>
    <row r="2952" spans="16:17" x14ac:dyDescent="0.25">
      <c r="P2952" s="80"/>
      <c r="Q2952" s="80"/>
    </row>
    <row r="2953" spans="16:17" x14ac:dyDescent="0.25">
      <c r="P2953" s="80"/>
      <c r="Q2953" s="80"/>
    </row>
    <row r="2954" spans="16:17" x14ac:dyDescent="0.25">
      <c r="P2954" s="80"/>
      <c r="Q2954" s="80"/>
    </row>
    <row r="2955" spans="16:17" x14ac:dyDescent="0.25">
      <c r="P2955" s="80"/>
      <c r="Q2955" s="80"/>
    </row>
    <row r="2956" spans="16:17" x14ac:dyDescent="0.25">
      <c r="P2956" s="80"/>
      <c r="Q2956" s="80"/>
    </row>
    <row r="2957" spans="16:17" x14ac:dyDescent="0.25">
      <c r="P2957" s="80"/>
      <c r="Q2957" s="80"/>
    </row>
    <row r="2958" spans="16:17" x14ac:dyDescent="0.25">
      <c r="P2958" s="80"/>
      <c r="Q2958" s="80"/>
    </row>
    <row r="2959" spans="16:17" x14ac:dyDescent="0.25">
      <c r="P2959" s="80"/>
      <c r="Q2959" s="80"/>
    </row>
    <row r="2960" spans="16:17" x14ac:dyDescent="0.25">
      <c r="P2960" s="80"/>
      <c r="Q2960" s="80"/>
    </row>
    <row r="2961" spans="16:17" x14ac:dyDescent="0.25">
      <c r="P2961" s="80"/>
      <c r="Q2961" s="80"/>
    </row>
    <row r="2962" spans="16:17" x14ac:dyDescent="0.25">
      <c r="P2962" s="80"/>
      <c r="Q2962" s="80"/>
    </row>
    <row r="2963" spans="16:17" x14ac:dyDescent="0.25">
      <c r="P2963" s="80"/>
      <c r="Q2963" s="80"/>
    </row>
    <row r="2964" spans="16:17" x14ac:dyDescent="0.25">
      <c r="P2964" s="80"/>
      <c r="Q2964" s="80"/>
    </row>
    <row r="2965" spans="16:17" x14ac:dyDescent="0.25">
      <c r="P2965" s="80"/>
      <c r="Q2965" s="80"/>
    </row>
    <row r="2966" spans="16:17" x14ac:dyDescent="0.25">
      <c r="P2966" s="80"/>
      <c r="Q2966" s="80"/>
    </row>
    <row r="2967" spans="16:17" x14ac:dyDescent="0.25">
      <c r="P2967" s="80"/>
      <c r="Q2967" s="80"/>
    </row>
    <row r="2968" spans="16:17" x14ac:dyDescent="0.25">
      <c r="P2968" s="80"/>
      <c r="Q2968" s="80"/>
    </row>
    <row r="2969" spans="16:17" x14ac:dyDescent="0.25">
      <c r="P2969" s="80"/>
      <c r="Q2969" s="80"/>
    </row>
    <row r="2970" spans="16:17" x14ac:dyDescent="0.25">
      <c r="P2970" s="80"/>
      <c r="Q2970" s="80"/>
    </row>
    <row r="2971" spans="16:17" x14ac:dyDescent="0.25">
      <c r="P2971" s="80"/>
      <c r="Q2971" s="80"/>
    </row>
    <row r="2972" spans="16:17" x14ac:dyDescent="0.25">
      <c r="P2972" s="80"/>
      <c r="Q2972" s="80"/>
    </row>
    <row r="2973" spans="16:17" x14ac:dyDescent="0.25">
      <c r="P2973" s="80"/>
      <c r="Q2973" s="80"/>
    </row>
    <row r="2974" spans="16:17" x14ac:dyDescent="0.25">
      <c r="P2974" s="80"/>
      <c r="Q2974" s="80"/>
    </row>
    <row r="2975" spans="16:17" x14ac:dyDescent="0.25">
      <c r="P2975" s="80"/>
      <c r="Q2975" s="80"/>
    </row>
    <row r="2976" spans="16:17" x14ac:dyDescent="0.25">
      <c r="P2976" s="80"/>
      <c r="Q2976" s="80"/>
    </row>
    <row r="2977" spans="16:17" x14ac:dyDescent="0.25">
      <c r="P2977" s="80"/>
      <c r="Q2977" s="80"/>
    </row>
    <row r="2978" spans="16:17" x14ac:dyDescent="0.25">
      <c r="P2978" s="80"/>
      <c r="Q2978" s="80"/>
    </row>
    <row r="2979" spans="16:17" x14ac:dyDescent="0.25">
      <c r="P2979" s="80"/>
      <c r="Q2979" s="80"/>
    </row>
    <row r="2980" spans="16:17" x14ac:dyDescent="0.25">
      <c r="P2980" s="80"/>
      <c r="Q2980" s="80"/>
    </row>
    <row r="2981" spans="16:17" x14ac:dyDescent="0.25">
      <c r="P2981" s="80"/>
      <c r="Q2981" s="80"/>
    </row>
    <row r="2982" spans="16:17" x14ac:dyDescent="0.25">
      <c r="P2982" s="80"/>
      <c r="Q2982" s="80"/>
    </row>
    <row r="2983" spans="16:17" x14ac:dyDescent="0.25">
      <c r="P2983" s="80"/>
      <c r="Q2983" s="80"/>
    </row>
    <row r="2984" spans="16:17" x14ac:dyDescent="0.25">
      <c r="P2984" s="80"/>
      <c r="Q2984" s="80"/>
    </row>
    <row r="2985" spans="16:17" x14ac:dyDescent="0.25">
      <c r="P2985" s="80"/>
      <c r="Q2985" s="80"/>
    </row>
    <row r="2986" spans="16:17" x14ac:dyDescent="0.25">
      <c r="P2986" s="80"/>
      <c r="Q2986" s="80"/>
    </row>
    <row r="2987" spans="16:17" x14ac:dyDescent="0.25">
      <c r="P2987" s="80"/>
      <c r="Q2987" s="80"/>
    </row>
    <row r="2988" spans="16:17" x14ac:dyDescent="0.25">
      <c r="P2988" s="80"/>
      <c r="Q2988" s="80"/>
    </row>
    <row r="2989" spans="16:17" x14ac:dyDescent="0.25">
      <c r="P2989" s="80"/>
      <c r="Q2989" s="80"/>
    </row>
    <row r="2990" spans="16:17" x14ac:dyDescent="0.25">
      <c r="P2990" s="80"/>
      <c r="Q2990" s="80"/>
    </row>
    <row r="2991" spans="16:17" x14ac:dyDescent="0.25">
      <c r="P2991" s="80"/>
      <c r="Q2991" s="80"/>
    </row>
    <row r="2992" spans="16:17" x14ac:dyDescent="0.25">
      <c r="P2992" s="80"/>
      <c r="Q2992" s="80"/>
    </row>
    <row r="2993" spans="16:17" x14ac:dyDescent="0.25">
      <c r="P2993" s="80"/>
      <c r="Q2993" s="80"/>
    </row>
    <row r="2994" spans="16:17" x14ac:dyDescent="0.25">
      <c r="P2994" s="80"/>
      <c r="Q2994" s="80"/>
    </row>
    <row r="2995" spans="16:17" x14ac:dyDescent="0.25">
      <c r="P2995" s="80"/>
      <c r="Q2995" s="80"/>
    </row>
    <row r="2996" spans="16:17" x14ac:dyDescent="0.25">
      <c r="P2996" s="80"/>
      <c r="Q2996" s="80"/>
    </row>
    <row r="2997" spans="16:17" x14ac:dyDescent="0.25">
      <c r="P2997" s="80"/>
      <c r="Q2997" s="80"/>
    </row>
    <row r="2998" spans="16:17" x14ac:dyDescent="0.25">
      <c r="P2998" s="80"/>
      <c r="Q2998" s="80"/>
    </row>
    <row r="2999" spans="16:17" x14ac:dyDescent="0.25">
      <c r="P2999" s="80"/>
      <c r="Q2999" s="80"/>
    </row>
    <row r="3000" spans="16:17" x14ac:dyDescent="0.25">
      <c r="P3000" s="80"/>
      <c r="Q3000" s="80"/>
    </row>
    <row r="3001" spans="16:17" x14ac:dyDescent="0.25">
      <c r="P3001" s="80"/>
      <c r="Q3001" s="80"/>
    </row>
    <row r="3002" spans="16:17" x14ac:dyDescent="0.25">
      <c r="P3002" s="80"/>
      <c r="Q3002" s="80"/>
    </row>
    <row r="3003" spans="16:17" x14ac:dyDescent="0.25">
      <c r="P3003" s="80"/>
      <c r="Q3003" s="80"/>
    </row>
    <row r="3004" spans="16:17" x14ac:dyDescent="0.25">
      <c r="P3004" s="80"/>
      <c r="Q3004" s="80"/>
    </row>
    <row r="3005" spans="16:17" x14ac:dyDescent="0.25">
      <c r="P3005" s="80"/>
      <c r="Q3005" s="80"/>
    </row>
    <row r="3006" spans="16:17" x14ac:dyDescent="0.25">
      <c r="P3006" s="80"/>
      <c r="Q3006" s="80"/>
    </row>
    <row r="3007" spans="16:17" x14ac:dyDescent="0.25">
      <c r="P3007" s="80"/>
      <c r="Q3007" s="80"/>
    </row>
    <row r="3008" spans="16:17" x14ac:dyDescent="0.25">
      <c r="P3008" s="80"/>
      <c r="Q3008" s="80"/>
    </row>
    <row r="3009" spans="16:17" x14ac:dyDescent="0.25">
      <c r="P3009" s="80"/>
      <c r="Q3009" s="80"/>
    </row>
    <row r="3010" spans="16:17" x14ac:dyDescent="0.25">
      <c r="P3010" s="80"/>
      <c r="Q3010" s="80"/>
    </row>
    <row r="3011" spans="16:17" x14ac:dyDescent="0.25">
      <c r="P3011" s="80"/>
      <c r="Q3011" s="80"/>
    </row>
    <row r="3012" spans="16:17" x14ac:dyDescent="0.25">
      <c r="P3012" s="80"/>
      <c r="Q3012" s="80"/>
    </row>
    <row r="3013" spans="16:17" x14ac:dyDescent="0.25">
      <c r="P3013" s="80"/>
      <c r="Q3013" s="80"/>
    </row>
    <row r="3014" spans="16:17" x14ac:dyDescent="0.25">
      <c r="P3014" s="80"/>
      <c r="Q3014" s="80"/>
    </row>
    <row r="3015" spans="16:17" x14ac:dyDescent="0.25">
      <c r="P3015" s="80"/>
      <c r="Q3015" s="80"/>
    </row>
    <row r="3016" spans="16:17" x14ac:dyDescent="0.25">
      <c r="P3016" s="80"/>
      <c r="Q3016" s="80"/>
    </row>
    <row r="3017" spans="16:17" x14ac:dyDescent="0.25">
      <c r="P3017" s="80"/>
      <c r="Q3017" s="80"/>
    </row>
    <row r="3018" spans="16:17" x14ac:dyDescent="0.25">
      <c r="P3018" s="80"/>
      <c r="Q3018" s="80"/>
    </row>
    <row r="3019" spans="16:17" x14ac:dyDescent="0.25">
      <c r="P3019" s="80"/>
      <c r="Q3019" s="80"/>
    </row>
    <row r="3020" spans="16:17" x14ac:dyDescent="0.25">
      <c r="P3020" s="80"/>
      <c r="Q3020" s="80"/>
    </row>
    <row r="3021" spans="16:17" x14ac:dyDescent="0.25">
      <c r="P3021" s="80"/>
      <c r="Q3021" s="80"/>
    </row>
    <row r="3022" spans="16:17" x14ac:dyDescent="0.25">
      <c r="P3022" s="80"/>
      <c r="Q3022" s="80"/>
    </row>
    <row r="3023" spans="16:17" x14ac:dyDescent="0.25">
      <c r="P3023" s="80"/>
      <c r="Q3023" s="80"/>
    </row>
    <row r="3024" spans="16:17" x14ac:dyDescent="0.25">
      <c r="P3024" s="80"/>
      <c r="Q3024" s="80"/>
    </row>
    <row r="3025" spans="16:17" x14ac:dyDescent="0.25">
      <c r="P3025" s="80"/>
      <c r="Q3025" s="80"/>
    </row>
    <row r="3026" spans="16:17" x14ac:dyDescent="0.25">
      <c r="P3026" s="80"/>
      <c r="Q3026" s="80"/>
    </row>
    <row r="3027" spans="16:17" x14ac:dyDescent="0.25">
      <c r="P3027" s="80"/>
      <c r="Q3027" s="80"/>
    </row>
    <row r="3028" spans="16:17" x14ac:dyDescent="0.25">
      <c r="P3028" s="80"/>
      <c r="Q3028" s="80"/>
    </row>
    <row r="3029" spans="16:17" x14ac:dyDescent="0.25">
      <c r="P3029" s="80"/>
      <c r="Q3029" s="80"/>
    </row>
    <row r="3030" spans="16:17" x14ac:dyDescent="0.25">
      <c r="P3030" s="80"/>
      <c r="Q3030" s="80"/>
    </row>
    <row r="3031" spans="16:17" x14ac:dyDescent="0.25">
      <c r="P3031" s="80"/>
      <c r="Q3031" s="80"/>
    </row>
    <row r="3032" spans="16:17" x14ac:dyDescent="0.25">
      <c r="P3032" s="80"/>
      <c r="Q3032" s="80"/>
    </row>
    <row r="3033" spans="16:17" x14ac:dyDescent="0.25">
      <c r="P3033" s="80"/>
      <c r="Q3033" s="80"/>
    </row>
    <row r="3034" spans="16:17" x14ac:dyDescent="0.25">
      <c r="P3034" s="80"/>
      <c r="Q3034" s="80"/>
    </row>
    <row r="3035" spans="16:17" x14ac:dyDescent="0.25">
      <c r="P3035" s="80"/>
      <c r="Q3035" s="80"/>
    </row>
    <row r="3036" spans="16:17" x14ac:dyDescent="0.25">
      <c r="P3036" s="80"/>
      <c r="Q3036" s="80"/>
    </row>
    <row r="3037" spans="16:17" x14ac:dyDescent="0.25">
      <c r="P3037" s="80"/>
      <c r="Q3037" s="80"/>
    </row>
    <row r="3038" spans="16:17" x14ac:dyDescent="0.25">
      <c r="P3038" s="80"/>
      <c r="Q3038" s="80"/>
    </row>
    <row r="3039" spans="16:17" x14ac:dyDescent="0.25">
      <c r="P3039" s="80"/>
      <c r="Q3039" s="80"/>
    </row>
    <row r="3040" spans="16:17" x14ac:dyDescent="0.25">
      <c r="P3040" s="80"/>
      <c r="Q3040" s="80"/>
    </row>
    <row r="3041" spans="16:17" x14ac:dyDescent="0.25">
      <c r="P3041" s="80"/>
      <c r="Q3041" s="80"/>
    </row>
    <row r="3042" spans="16:17" x14ac:dyDescent="0.25">
      <c r="P3042" s="80"/>
      <c r="Q3042" s="80"/>
    </row>
    <row r="3043" spans="16:17" x14ac:dyDescent="0.25">
      <c r="P3043" s="80"/>
      <c r="Q3043" s="80"/>
    </row>
    <row r="3044" spans="16:17" x14ac:dyDescent="0.25">
      <c r="P3044" s="80"/>
      <c r="Q3044" s="80"/>
    </row>
    <row r="3045" spans="16:17" x14ac:dyDescent="0.25">
      <c r="P3045" s="80"/>
      <c r="Q3045" s="80"/>
    </row>
    <row r="3046" spans="16:17" x14ac:dyDescent="0.25">
      <c r="P3046" s="80"/>
      <c r="Q3046" s="80"/>
    </row>
    <row r="3047" spans="16:17" x14ac:dyDescent="0.25">
      <c r="P3047" s="80"/>
      <c r="Q3047" s="80"/>
    </row>
    <row r="3048" spans="16:17" x14ac:dyDescent="0.25">
      <c r="P3048" s="80"/>
      <c r="Q3048" s="80"/>
    </row>
    <row r="3049" spans="16:17" x14ac:dyDescent="0.25">
      <c r="P3049" s="80"/>
      <c r="Q3049" s="80"/>
    </row>
    <row r="3050" spans="16:17" x14ac:dyDescent="0.25">
      <c r="P3050" s="80"/>
      <c r="Q3050" s="80"/>
    </row>
    <row r="3051" spans="16:17" x14ac:dyDescent="0.25">
      <c r="P3051" s="80"/>
      <c r="Q3051" s="80"/>
    </row>
    <row r="3052" spans="16:17" x14ac:dyDescent="0.25">
      <c r="P3052" s="80"/>
      <c r="Q3052" s="80"/>
    </row>
    <row r="3053" spans="16:17" x14ac:dyDescent="0.25">
      <c r="P3053" s="80"/>
      <c r="Q3053" s="80"/>
    </row>
    <row r="3054" spans="16:17" x14ac:dyDescent="0.25">
      <c r="P3054" s="80"/>
      <c r="Q3054" s="80"/>
    </row>
    <row r="3055" spans="16:17" x14ac:dyDescent="0.25">
      <c r="P3055" s="80"/>
      <c r="Q3055" s="80"/>
    </row>
    <row r="3056" spans="16:17" x14ac:dyDescent="0.25">
      <c r="P3056" s="80"/>
      <c r="Q3056" s="80"/>
    </row>
    <row r="3057" spans="16:17" x14ac:dyDescent="0.25">
      <c r="P3057" s="80"/>
      <c r="Q3057" s="80"/>
    </row>
    <row r="3058" spans="16:17" x14ac:dyDescent="0.25">
      <c r="P3058" s="80"/>
      <c r="Q3058" s="80"/>
    </row>
    <row r="3059" spans="16:17" x14ac:dyDescent="0.25">
      <c r="P3059" s="80"/>
      <c r="Q3059" s="80"/>
    </row>
    <row r="3060" spans="16:17" x14ac:dyDescent="0.25">
      <c r="P3060" s="80"/>
      <c r="Q3060" s="80"/>
    </row>
    <row r="3061" spans="16:17" x14ac:dyDescent="0.25">
      <c r="P3061" s="80"/>
      <c r="Q3061" s="80"/>
    </row>
    <row r="3062" spans="16:17" x14ac:dyDescent="0.25">
      <c r="P3062" s="80"/>
      <c r="Q3062" s="80"/>
    </row>
    <row r="3063" spans="16:17" x14ac:dyDescent="0.25">
      <c r="P3063" s="80"/>
      <c r="Q3063" s="80"/>
    </row>
    <row r="3064" spans="16:17" x14ac:dyDescent="0.25">
      <c r="P3064" s="80"/>
      <c r="Q3064" s="80"/>
    </row>
    <row r="3065" spans="16:17" x14ac:dyDescent="0.25">
      <c r="P3065" s="80"/>
      <c r="Q3065" s="80"/>
    </row>
    <row r="3066" spans="16:17" x14ac:dyDescent="0.25">
      <c r="P3066" s="80"/>
      <c r="Q3066" s="80"/>
    </row>
    <row r="3067" spans="16:17" x14ac:dyDescent="0.25">
      <c r="P3067" s="80"/>
      <c r="Q3067" s="80"/>
    </row>
    <row r="3068" spans="16:17" x14ac:dyDescent="0.25">
      <c r="P3068" s="80"/>
      <c r="Q3068" s="80"/>
    </row>
    <row r="3069" spans="16:17" x14ac:dyDescent="0.25">
      <c r="P3069" s="80"/>
      <c r="Q3069" s="80"/>
    </row>
    <row r="3070" spans="16:17" x14ac:dyDescent="0.25">
      <c r="P3070" s="80"/>
      <c r="Q3070" s="80"/>
    </row>
    <row r="3071" spans="16:17" x14ac:dyDescent="0.25">
      <c r="P3071" s="80"/>
      <c r="Q3071" s="80"/>
    </row>
    <row r="3072" spans="16:17" x14ac:dyDescent="0.25">
      <c r="P3072" s="80"/>
      <c r="Q3072" s="80"/>
    </row>
    <row r="3073" spans="16:17" x14ac:dyDescent="0.25">
      <c r="P3073" s="80"/>
      <c r="Q3073" s="80"/>
    </row>
    <row r="3074" spans="16:17" x14ac:dyDescent="0.25">
      <c r="P3074" s="80"/>
      <c r="Q3074" s="80"/>
    </row>
    <row r="3075" spans="16:17" x14ac:dyDescent="0.25">
      <c r="P3075" s="80"/>
      <c r="Q3075" s="80"/>
    </row>
    <row r="3076" spans="16:17" x14ac:dyDescent="0.25">
      <c r="P3076" s="80"/>
      <c r="Q3076" s="80"/>
    </row>
    <row r="3077" spans="16:17" x14ac:dyDescent="0.25">
      <c r="P3077" s="80"/>
      <c r="Q3077" s="80"/>
    </row>
    <row r="3078" spans="16:17" x14ac:dyDescent="0.25">
      <c r="P3078" s="80"/>
      <c r="Q3078" s="80"/>
    </row>
    <row r="3079" spans="16:17" x14ac:dyDescent="0.25">
      <c r="P3079" s="80"/>
      <c r="Q3079" s="80"/>
    </row>
    <row r="3080" spans="16:17" x14ac:dyDescent="0.25">
      <c r="P3080" s="80"/>
      <c r="Q3080" s="80"/>
    </row>
    <row r="3081" spans="16:17" x14ac:dyDescent="0.25">
      <c r="P3081" s="80"/>
      <c r="Q3081" s="80"/>
    </row>
    <row r="3082" spans="16:17" x14ac:dyDescent="0.25">
      <c r="P3082" s="80"/>
      <c r="Q3082" s="80"/>
    </row>
    <row r="3083" spans="16:17" x14ac:dyDescent="0.25">
      <c r="P3083" s="80"/>
      <c r="Q3083" s="80"/>
    </row>
    <row r="3084" spans="16:17" x14ac:dyDescent="0.25">
      <c r="P3084" s="80"/>
      <c r="Q3084" s="80"/>
    </row>
    <row r="3085" spans="16:17" x14ac:dyDescent="0.25">
      <c r="P3085" s="80"/>
      <c r="Q3085" s="80"/>
    </row>
    <row r="3086" spans="16:17" x14ac:dyDescent="0.25">
      <c r="P3086" s="80"/>
      <c r="Q3086" s="80"/>
    </row>
    <row r="3087" spans="16:17" x14ac:dyDescent="0.25">
      <c r="P3087" s="80"/>
      <c r="Q3087" s="80"/>
    </row>
    <row r="3088" spans="16:17" x14ac:dyDescent="0.25">
      <c r="P3088" s="80"/>
      <c r="Q3088" s="80"/>
    </row>
    <row r="3089" spans="16:17" x14ac:dyDescent="0.25">
      <c r="P3089" s="80"/>
      <c r="Q3089" s="80"/>
    </row>
    <row r="3090" spans="16:17" x14ac:dyDescent="0.25">
      <c r="P3090" s="80"/>
      <c r="Q3090" s="80"/>
    </row>
    <row r="3091" spans="16:17" x14ac:dyDescent="0.25">
      <c r="P3091" s="80"/>
      <c r="Q3091" s="80"/>
    </row>
    <row r="3092" spans="16:17" x14ac:dyDescent="0.25">
      <c r="P3092" s="80"/>
      <c r="Q3092" s="80"/>
    </row>
    <row r="3093" spans="16:17" x14ac:dyDescent="0.25">
      <c r="P3093" s="80"/>
      <c r="Q3093" s="80"/>
    </row>
    <row r="3094" spans="16:17" x14ac:dyDescent="0.25">
      <c r="P3094" s="80"/>
      <c r="Q3094" s="80"/>
    </row>
    <row r="3095" spans="16:17" x14ac:dyDescent="0.25">
      <c r="P3095" s="80"/>
      <c r="Q3095" s="80"/>
    </row>
    <row r="3096" spans="16:17" x14ac:dyDescent="0.25">
      <c r="P3096" s="80"/>
      <c r="Q3096" s="80"/>
    </row>
    <row r="3097" spans="16:17" x14ac:dyDescent="0.25">
      <c r="P3097" s="80"/>
      <c r="Q3097" s="80"/>
    </row>
    <row r="3098" spans="16:17" x14ac:dyDescent="0.25">
      <c r="P3098" s="80"/>
      <c r="Q3098" s="80"/>
    </row>
    <row r="3099" spans="16:17" x14ac:dyDescent="0.25">
      <c r="P3099" s="80"/>
      <c r="Q3099" s="80"/>
    </row>
    <row r="3100" spans="16:17" x14ac:dyDescent="0.25">
      <c r="P3100" s="80"/>
      <c r="Q3100" s="80"/>
    </row>
    <row r="3101" spans="16:17" x14ac:dyDescent="0.25">
      <c r="P3101" s="80"/>
      <c r="Q3101" s="80"/>
    </row>
    <row r="3102" spans="16:17" x14ac:dyDescent="0.25">
      <c r="P3102" s="80"/>
      <c r="Q3102" s="80"/>
    </row>
    <row r="3103" spans="16:17" x14ac:dyDescent="0.25">
      <c r="P3103" s="80"/>
      <c r="Q3103" s="80"/>
    </row>
    <row r="3104" spans="16:17" x14ac:dyDescent="0.25">
      <c r="P3104" s="80"/>
      <c r="Q3104" s="80"/>
    </row>
    <row r="3105" spans="16:17" x14ac:dyDescent="0.25">
      <c r="P3105" s="80"/>
      <c r="Q3105" s="80"/>
    </row>
    <row r="3106" spans="16:17" x14ac:dyDescent="0.25">
      <c r="P3106" s="80"/>
      <c r="Q3106" s="80"/>
    </row>
    <row r="3107" spans="16:17" x14ac:dyDescent="0.25">
      <c r="P3107" s="80"/>
      <c r="Q3107" s="80"/>
    </row>
    <row r="3108" spans="16:17" x14ac:dyDescent="0.25">
      <c r="P3108" s="80"/>
      <c r="Q3108" s="80"/>
    </row>
    <row r="3109" spans="16:17" x14ac:dyDescent="0.25">
      <c r="P3109" s="80"/>
      <c r="Q3109" s="80"/>
    </row>
    <row r="3110" spans="16:17" x14ac:dyDescent="0.25">
      <c r="P3110" s="80"/>
      <c r="Q3110" s="80"/>
    </row>
    <row r="3111" spans="16:17" x14ac:dyDescent="0.25">
      <c r="P3111" s="80"/>
      <c r="Q3111" s="80"/>
    </row>
    <row r="3112" spans="16:17" x14ac:dyDescent="0.25">
      <c r="P3112" s="80"/>
      <c r="Q3112" s="80"/>
    </row>
    <row r="3113" spans="16:17" x14ac:dyDescent="0.25">
      <c r="P3113" s="80"/>
      <c r="Q3113" s="80"/>
    </row>
    <row r="3114" spans="16:17" x14ac:dyDescent="0.25">
      <c r="P3114" s="80"/>
      <c r="Q3114" s="80"/>
    </row>
    <row r="3115" spans="16:17" x14ac:dyDescent="0.25">
      <c r="P3115" s="80"/>
      <c r="Q3115" s="80"/>
    </row>
    <row r="3116" spans="16:17" x14ac:dyDescent="0.25">
      <c r="P3116" s="80"/>
      <c r="Q3116" s="80"/>
    </row>
    <row r="3117" spans="16:17" x14ac:dyDescent="0.25">
      <c r="P3117" s="80"/>
      <c r="Q3117" s="80"/>
    </row>
    <row r="3118" spans="16:17" x14ac:dyDescent="0.25">
      <c r="P3118" s="80"/>
      <c r="Q3118" s="80"/>
    </row>
    <row r="3119" spans="16:17" x14ac:dyDescent="0.25">
      <c r="P3119" s="80"/>
      <c r="Q3119" s="80"/>
    </row>
    <row r="3120" spans="16:17" x14ac:dyDescent="0.25">
      <c r="P3120" s="80"/>
      <c r="Q3120" s="80"/>
    </row>
    <row r="3121" spans="16:17" x14ac:dyDescent="0.25">
      <c r="P3121" s="80"/>
      <c r="Q3121" s="80"/>
    </row>
    <row r="3122" spans="16:17" x14ac:dyDescent="0.25">
      <c r="P3122" s="80"/>
      <c r="Q3122" s="80"/>
    </row>
    <row r="3123" spans="16:17" x14ac:dyDescent="0.25">
      <c r="P3123" s="80"/>
      <c r="Q3123" s="80"/>
    </row>
    <row r="3124" spans="16:17" x14ac:dyDescent="0.25">
      <c r="P3124" s="80"/>
      <c r="Q3124" s="80"/>
    </row>
    <row r="3125" spans="16:17" x14ac:dyDescent="0.25">
      <c r="P3125" s="80"/>
      <c r="Q3125" s="80"/>
    </row>
    <row r="3126" spans="16:17" x14ac:dyDescent="0.25">
      <c r="P3126" s="80"/>
      <c r="Q3126" s="80"/>
    </row>
    <row r="3127" spans="16:17" x14ac:dyDescent="0.25">
      <c r="P3127" s="80"/>
      <c r="Q3127" s="80"/>
    </row>
    <row r="3128" spans="16:17" x14ac:dyDescent="0.25">
      <c r="P3128" s="80"/>
      <c r="Q3128" s="80"/>
    </row>
    <row r="3129" spans="16:17" x14ac:dyDescent="0.25">
      <c r="P3129" s="80"/>
      <c r="Q3129" s="80"/>
    </row>
    <row r="3130" spans="16:17" x14ac:dyDescent="0.25">
      <c r="P3130" s="80"/>
      <c r="Q3130" s="80"/>
    </row>
    <row r="3131" spans="16:17" x14ac:dyDescent="0.25">
      <c r="P3131" s="80"/>
      <c r="Q3131" s="80"/>
    </row>
    <row r="3132" spans="16:17" x14ac:dyDescent="0.25">
      <c r="P3132" s="80"/>
      <c r="Q3132" s="80"/>
    </row>
    <row r="3133" spans="16:17" x14ac:dyDescent="0.25">
      <c r="P3133" s="80"/>
      <c r="Q3133" s="80"/>
    </row>
    <row r="3134" spans="16:17" x14ac:dyDescent="0.25">
      <c r="P3134" s="80"/>
      <c r="Q3134" s="80"/>
    </row>
    <row r="3135" spans="16:17" x14ac:dyDescent="0.25">
      <c r="P3135" s="80"/>
      <c r="Q3135" s="80"/>
    </row>
    <row r="3136" spans="16:17" x14ac:dyDescent="0.25">
      <c r="P3136" s="80"/>
      <c r="Q3136" s="80"/>
    </row>
    <row r="3137" spans="16:17" x14ac:dyDescent="0.25">
      <c r="P3137" s="80"/>
      <c r="Q3137" s="80"/>
    </row>
    <row r="3138" spans="16:17" x14ac:dyDescent="0.25">
      <c r="P3138" s="80"/>
      <c r="Q3138" s="80"/>
    </row>
    <row r="3139" spans="16:17" x14ac:dyDescent="0.25">
      <c r="P3139" s="80"/>
      <c r="Q3139" s="80"/>
    </row>
    <row r="3140" spans="16:17" x14ac:dyDescent="0.25">
      <c r="P3140" s="80"/>
      <c r="Q3140" s="80"/>
    </row>
    <row r="3141" spans="16:17" x14ac:dyDescent="0.25">
      <c r="P3141" s="80"/>
      <c r="Q3141" s="80"/>
    </row>
    <row r="3142" spans="16:17" x14ac:dyDescent="0.25">
      <c r="P3142" s="80"/>
      <c r="Q3142" s="80"/>
    </row>
    <row r="3143" spans="16:17" x14ac:dyDescent="0.25">
      <c r="P3143" s="80"/>
      <c r="Q3143" s="80"/>
    </row>
    <row r="3144" spans="16:17" x14ac:dyDescent="0.25">
      <c r="P3144" s="80"/>
      <c r="Q3144" s="80"/>
    </row>
    <row r="3145" spans="16:17" x14ac:dyDescent="0.25">
      <c r="P3145" s="80"/>
      <c r="Q3145" s="80"/>
    </row>
    <row r="3146" spans="16:17" x14ac:dyDescent="0.25">
      <c r="P3146" s="80"/>
      <c r="Q3146" s="80"/>
    </row>
    <row r="3147" spans="16:17" x14ac:dyDescent="0.25">
      <c r="P3147" s="80"/>
      <c r="Q3147" s="80"/>
    </row>
    <row r="3148" spans="16:17" x14ac:dyDescent="0.25">
      <c r="P3148" s="80"/>
      <c r="Q3148" s="80"/>
    </row>
    <row r="3149" spans="16:17" x14ac:dyDescent="0.25">
      <c r="P3149" s="80"/>
      <c r="Q3149" s="80"/>
    </row>
    <row r="3150" spans="16:17" x14ac:dyDescent="0.25">
      <c r="P3150" s="80"/>
      <c r="Q3150" s="80"/>
    </row>
    <row r="3151" spans="16:17" x14ac:dyDescent="0.25">
      <c r="P3151" s="80"/>
      <c r="Q3151" s="80"/>
    </row>
    <row r="3152" spans="16:17" x14ac:dyDescent="0.25">
      <c r="P3152" s="80"/>
      <c r="Q3152" s="80"/>
    </row>
    <row r="3153" spans="16:17" x14ac:dyDescent="0.25">
      <c r="P3153" s="80"/>
      <c r="Q3153" s="80"/>
    </row>
    <row r="3154" spans="16:17" x14ac:dyDescent="0.25">
      <c r="P3154" s="80"/>
      <c r="Q3154" s="80"/>
    </row>
    <row r="3155" spans="16:17" x14ac:dyDescent="0.25">
      <c r="P3155" s="80"/>
      <c r="Q3155" s="80"/>
    </row>
    <row r="3156" spans="16:17" x14ac:dyDescent="0.25">
      <c r="P3156" s="80"/>
      <c r="Q3156" s="80"/>
    </row>
    <row r="3157" spans="16:17" x14ac:dyDescent="0.25">
      <c r="P3157" s="80"/>
      <c r="Q3157" s="80"/>
    </row>
    <row r="3158" spans="16:17" x14ac:dyDescent="0.25">
      <c r="P3158" s="80"/>
      <c r="Q3158" s="80"/>
    </row>
    <row r="3159" spans="16:17" x14ac:dyDescent="0.25">
      <c r="P3159" s="80"/>
      <c r="Q3159" s="80"/>
    </row>
    <row r="3160" spans="16:17" x14ac:dyDescent="0.25">
      <c r="P3160" s="80"/>
      <c r="Q3160" s="80"/>
    </row>
    <row r="3161" spans="16:17" x14ac:dyDescent="0.25">
      <c r="P3161" s="80"/>
      <c r="Q3161" s="80"/>
    </row>
    <row r="3162" spans="16:17" x14ac:dyDescent="0.25">
      <c r="P3162" s="80"/>
      <c r="Q3162" s="80"/>
    </row>
    <row r="3163" spans="16:17" x14ac:dyDescent="0.25">
      <c r="P3163" s="80"/>
      <c r="Q3163" s="80"/>
    </row>
    <row r="3164" spans="16:17" x14ac:dyDescent="0.25">
      <c r="P3164" s="80"/>
      <c r="Q3164" s="80"/>
    </row>
    <row r="3165" spans="16:17" x14ac:dyDescent="0.25">
      <c r="P3165" s="80"/>
      <c r="Q3165" s="80"/>
    </row>
    <row r="3166" spans="16:17" x14ac:dyDescent="0.25">
      <c r="P3166" s="80"/>
      <c r="Q3166" s="80"/>
    </row>
    <row r="3167" spans="16:17" x14ac:dyDescent="0.25">
      <c r="P3167" s="80"/>
      <c r="Q3167" s="80"/>
    </row>
    <row r="3168" spans="16:17" x14ac:dyDescent="0.25">
      <c r="P3168" s="80"/>
      <c r="Q3168" s="80"/>
    </row>
    <row r="3169" spans="16:17" x14ac:dyDescent="0.25">
      <c r="P3169" s="80"/>
      <c r="Q3169" s="80"/>
    </row>
    <row r="3170" spans="16:17" x14ac:dyDescent="0.25">
      <c r="P3170" s="80"/>
      <c r="Q3170" s="80"/>
    </row>
    <row r="3171" spans="16:17" x14ac:dyDescent="0.25">
      <c r="P3171" s="80"/>
      <c r="Q3171" s="80"/>
    </row>
    <row r="3172" spans="16:17" x14ac:dyDescent="0.25">
      <c r="P3172" s="80"/>
      <c r="Q3172" s="80"/>
    </row>
    <row r="3173" spans="16:17" x14ac:dyDescent="0.25">
      <c r="P3173" s="80"/>
      <c r="Q3173" s="80"/>
    </row>
    <row r="3174" spans="16:17" x14ac:dyDescent="0.25">
      <c r="P3174" s="80"/>
      <c r="Q3174" s="80"/>
    </row>
    <row r="3175" spans="16:17" x14ac:dyDescent="0.25">
      <c r="P3175" s="80"/>
      <c r="Q3175" s="80"/>
    </row>
    <row r="3176" spans="16:17" x14ac:dyDescent="0.25">
      <c r="P3176" s="80"/>
      <c r="Q3176" s="80"/>
    </row>
    <row r="3177" spans="16:17" x14ac:dyDescent="0.25">
      <c r="P3177" s="80"/>
      <c r="Q3177" s="80"/>
    </row>
    <row r="3178" spans="16:17" x14ac:dyDescent="0.25">
      <c r="P3178" s="80"/>
      <c r="Q3178" s="80"/>
    </row>
    <row r="3179" spans="16:17" x14ac:dyDescent="0.25">
      <c r="P3179" s="80"/>
      <c r="Q3179" s="80"/>
    </row>
    <row r="3180" spans="16:17" x14ac:dyDescent="0.25">
      <c r="P3180" s="80"/>
      <c r="Q3180" s="80"/>
    </row>
    <row r="3181" spans="16:17" x14ac:dyDescent="0.25">
      <c r="P3181" s="80"/>
      <c r="Q3181" s="80"/>
    </row>
    <row r="3182" spans="16:17" x14ac:dyDescent="0.25">
      <c r="P3182" s="80"/>
      <c r="Q3182" s="80"/>
    </row>
    <row r="3183" spans="16:17" x14ac:dyDescent="0.25">
      <c r="P3183" s="80"/>
      <c r="Q3183" s="80"/>
    </row>
    <row r="3184" spans="16:17" x14ac:dyDescent="0.25">
      <c r="P3184" s="80"/>
      <c r="Q3184" s="80"/>
    </row>
    <row r="3185" spans="16:17" x14ac:dyDescent="0.25">
      <c r="P3185" s="80"/>
      <c r="Q3185" s="80"/>
    </row>
    <row r="3186" spans="16:17" x14ac:dyDescent="0.25">
      <c r="P3186" s="80"/>
      <c r="Q3186" s="80"/>
    </row>
    <row r="3187" spans="16:17" x14ac:dyDescent="0.25">
      <c r="P3187" s="80"/>
      <c r="Q3187" s="80"/>
    </row>
    <row r="3188" spans="16:17" x14ac:dyDescent="0.25">
      <c r="P3188" s="80"/>
      <c r="Q3188" s="80"/>
    </row>
    <row r="3189" spans="16:17" x14ac:dyDescent="0.25">
      <c r="P3189" s="80"/>
      <c r="Q3189" s="80"/>
    </row>
    <row r="3190" spans="16:17" x14ac:dyDescent="0.25">
      <c r="P3190" s="80"/>
      <c r="Q3190" s="80"/>
    </row>
    <row r="3191" spans="16:17" x14ac:dyDescent="0.25">
      <c r="P3191" s="80"/>
      <c r="Q3191" s="80"/>
    </row>
    <row r="3192" spans="16:17" x14ac:dyDescent="0.25">
      <c r="P3192" s="80"/>
      <c r="Q3192" s="80"/>
    </row>
    <row r="3193" spans="16:17" x14ac:dyDescent="0.25">
      <c r="P3193" s="80"/>
      <c r="Q3193" s="80"/>
    </row>
    <row r="3194" spans="16:17" x14ac:dyDescent="0.25">
      <c r="P3194" s="80"/>
      <c r="Q3194" s="80"/>
    </row>
    <row r="3195" spans="16:17" x14ac:dyDescent="0.25">
      <c r="P3195" s="80"/>
      <c r="Q3195" s="80"/>
    </row>
    <row r="3196" spans="16:17" x14ac:dyDescent="0.25">
      <c r="P3196" s="80"/>
      <c r="Q3196" s="80"/>
    </row>
    <row r="3197" spans="16:17" x14ac:dyDescent="0.25">
      <c r="P3197" s="80"/>
      <c r="Q3197" s="80"/>
    </row>
    <row r="3198" spans="16:17" x14ac:dyDescent="0.25">
      <c r="P3198" s="80"/>
      <c r="Q3198" s="80"/>
    </row>
    <row r="3199" spans="16:17" x14ac:dyDescent="0.25">
      <c r="P3199" s="80"/>
      <c r="Q3199" s="80"/>
    </row>
    <row r="3200" spans="16:17" x14ac:dyDescent="0.25">
      <c r="P3200" s="80"/>
      <c r="Q3200" s="80"/>
    </row>
    <row r="3201" spans="16:17" x14ac:dyDescent="0.25">
      <c r="P3201" s="80"/>
      <c r="Q3201" s="80"/>
    </row>
    <row r="3202" spans="16:17" x14ac:dyDescent="0.25">
      <c r="P3202" s="80"/>
      <c r="Q3202" s="80"/>
    </row>
    <row r="3203" spans="16:17" x14ac:dyDescent="0.25">
      <c r="P3203" s="80"/>
      <c r="Q3203" s="80"/>
    </row>
    <row r="3204" spans="16:17" x14ac:dyDescent="0.25">
      <c r="P3204" s="80"/>
      <c r="Q3204" s="80"/>
    </row>
    <row r="3205" spans="16:17" x14ac:dyDescent="0.25">
      <c r="P3205" s="80"/>
      <c r="Q3205" s="80"/>
    </row>
    <row r="3206" spans="16:17" x14ac:dyDescent="0.25">
      <c r="P3206" s="80"/>
      <c r="Q3206" s="80"/>
    </row>
    <row r="3207" spans="16:17" x14ac:dyDescent="0.25">
      <c r="P3207" s="80"/>
      <c r="Q3207" s="80"/>
    </row>
    <row r="3208" spans="16:17" x14ac:dyDescent="0.25">
      <c r="P3208" s="80"/>
      <c r="Q3208" s="80"/>
    </row>
    <row r="3209" spans="16:17" x14ac:dyDescent="0.25">
      <c r="P3209" s="80"/>
      <c r="Q3209" s="80"/>
    </row>
    <row r="3210" spans="16:17" x14ac:dyDescent="0.25">
      <c r="P3210" s="80"/>
      <c r="Q3210" s="80"/>
    </row>
    <row r="3211" spans="16:17" x14ac:dyDescent="0.25">
      <c r="P3211" s="80"/>
      <c r="Q3211" s="80"/>
    </row>
    <row r="3212" spans="16:17" x14ac:dyDescent="0.25">
      <c r="P3212" s="80"/>
      <c r="Q3212" s="80"/>
    </row>
    <row r="3213" spans="16:17" x14ac:dyDescent="0.25">
      <c r="P3213" s="80"/>
      <c r="Q3213" s="80"/>
    </row>
    <row r="3214" spans="16:17" x14ac:dyDescent="0.25">
      <c r="P3214" s="80"/>
      <c r="Q3214" s="80"/>
    </row>
    <row r="3215" spans="16:17" x14ac:dyDescent="0.25">
      <c r="P3215" s="80"/>
      <c r="Q3215" s="80"/>
    </row>
    <row r="3216" spans="16:17" x14ac:dyDescent="0.25">
      <c r="P3216" s="80"/>
      <c r="Q3216" s="80"/>
    </row>
    <row r="3217" spans="16:17" x14ac:dyDescent="0.25">
      <c r="P3217" s="80"/>
      <c r="Q3217" s="80"/>
    </row>
    <row r="3218" spans="16:17" x14ac:dyDescent="0.25">
      <c r="P3218" s="80"/>
      <c r="Q3218" s="80"/>
    </row>
    <row r="3219" spans="16:17" x14ac:dyDescent="0.25">
      <c r="P3219" s="80"/>
      <c r="Q3219" s="80"/>
    </row>
    <row r="3220" spans="16:17" x14ac:dyDescent="0.25">
      <c r="P3220" s="80"/>
      <c r="Q3220" s="80"/>
    </row>
    <row r="3221" spans="16:17" x14ac:dyDescent="0.25">
      <c r="P3221" s="80"/>
      <c r="Q3221" s="80"/>
    </row>
    <row r="3222" spans="16:17" x14ac:dyDescent="0.25">
      <c r="P3222" s="80"/>
      <c r="Q3222" s="80"/>
    </row>
    <row r="3223" spans="16:17" x14ac:dyDescent="0.25">
      <c r="P3223" s="80"/>
      <c r="Q3223" s="80"/>
    </row>
    <row r="3224" spans="16:17" x14ac:dyDescent="0.25">
      <c r="P3224" s="80"/>
      <c r="Q3224" s="80"/>
    </row>
    <row r="3225" spans="16:17" x14ac:dyDescent="0.25">
      <c r="P3225" s="80"/>
      <c r="Q3225" s="80"/>
    </row>
    <row r="3226" spans="16:17" x14ac:dyDescent="0.25">
      <c r="P3226" s="80"/>
      <c r="Q3226" s="80"/>
    </row>
    <row r="3227" spans="16:17" x14ac:dyDescent="0.25">
      <c r="P3227" s="80"/>
      <c r="Q3227" s="80"/>
    </row>
    <row r="3228" spans="16:17" x14ac:dyDescent="0.25">
      <c r="P3228" s="80"/>
      <c r="Q3228" s="80"/>
    </row>
    <row r="3229" spans="16:17" x14ac:dyDescent="0.25">
      <c r="P3229" s="80"/>
      <c r="Q3229" s="80"/>
    </row>
    <row r="3230" spans="16:17" x14ac:dyDescent="0.25">
      <c r="P3230" s="80"/>
      <c r="Q3230" s="80"/>
    </row>
    <row r="3231" spans="16:17" x14ac:dyDescent="0.25">
      <c r="P3231" s="80"/>
      <c r="Q3231" s="80"/>
    </row>
    <row r="3232" spans="16:17" x14ac:dyDescent="0.25">
      <c r="P3232" s="80"/>
      <c r="Q3232" s="80"/>
    </row>
    <row r="3233" spans="16:17" x14ac:dyDescent="0.25">
      <c r="P3233" s="80"/>
      <c r="Q3233" s="80"/>
    </row>
    <row r="3234" spans="16:17" x14ac:dyDescent="0.25">
      <c r="P3234" s="80"/>
      <c r="Q3234" s="80"/>
    </row>
    <row r="3235" spans="16:17" x14ac:dyDescent="0.25">
      <c r="P3235" s="80"/>
      <c r="Q3235" s="80"/>
    </row>
    <row r="3236" spans="16:17" x14ac:dyDescent="0.25">
      <c r="P3236" s="80"/>
      <c r="Q3236" s="80"/>
    </row>
    <row r="3237" spans="16:17" x14ac:dyDescent="0.25">
      <c r="P3237" s="80"/>
      <c r="Q3237" s="80"/>
    </row>
    <row r="3238" spans="16:17" x14ac:dyDescent="0.25">
      <c r="P3238" s="80"/>
      <c r="Q3238" s="80"/>
    </row>
    <row r="3239" spans="16:17" x14ac:dyDescent="0.25">
      <c r="P3239" s="80"/>
      <c r="Q3239" s="80"/>
    </row>
    <row r="3240" spans="16:17" x14ac:dyDescent="0.25">
      <c r="P3240" s="80"/>
      <c r="Q3240" s="80"/>
    </row>
    <row r="3241" spans="16:17" x14ac:dyDescent="0.25">
      <c r="P3241" s="80"/>
      <c r="Q3241" s="80"/>
    </row>
    <row r="3242" spans="16:17" x14ac:dyDescent="0.25">
      <c r="P3242" s="80"/>
      <c r="Q3242" s="80"/>
    </row>
    <row r="3243" spans="16:17" x14ac:dyDescent="0.25">
      <c r="P3243" s="80"/>
      <c r="Q3243" s="80"/>
    </row>
    <row r="3244" spans="16:17" x14ac:dyDescent="0.25">
      <c r="P3244" s="80"/>
      <c r="Q3244" s="80"/>
    </row>
    <row r="3245" spans="16:17" x14ac:dyDescent="0.25">
      <c r="P3245" s="80"/>
      <c r="Q3245" s="80"/>
    </row>
    <row r="3246" spans="16:17" x14ac:dyDescent="0.25">
      <c r="P3246" s="80"/>
      <c r="Q3246" s="80"/>
    </row>
    <row r="3247" spans="16:17" x14ac:dyDescent="0.25">
      <c r="P3247" s="80"/>
      <c r="Q3247" s="80"/>
    </row>
    <row r="3248" spans="16:17" x14ac:dyDescent="0.25">
      <c r="P3248" s="80"/>
      <c r="Q3248" s="80"/>
    </row>
    <row r="3249" spans="16:17" x14ac:dyDescent="0.25">
      <c r="P3249" s="80"/>
      <c r="Q3249" s="80"/>
    </row>
    <row r="3250" spans="16:17" x14ac:dyDescent="0.25">
      <c r="P3250" s="80"/>
      <c r="Q3250" s="80"/>
    </row>
    <row r="3251" spans="16:17" x14ac:dyDescent="0.25">
      <c r="P3251" s="80"/>
      <c r="Q3251" s="80"/>
    </row>
    <row r="3252" spans="16:17" x14ac:dyDescent="0.25">
      <c r="P3252" s="80"/>
      <c r="Q3252" s="80"/>
    </row>
    <row r="3253" spans="16:17" x14ac:dyDescent="0.25">
      <c r="P3253" s="80"/>
      <c r="Q3253" s="80"/>
    </row>
    <row r="3254" spans="16:17" x14ac:dyDescent="0.25">
      <c r="P3254" s="80"/>
      <c r="Q3254" s="80"/>
    </row>
    <row r="3255" spans="16:17" x14ac:dyDescent="0.25">
      <c r="P3255" s="80"/>
      <c r="Q3255" s="80"/>
    </row>
    <row r="3256" spans="16:17" x14ac:dyDescent="0.25">
      <c r="P3256" s="80"/>
      <c r="Q3256" s="80"/>
    </row>
    <row r="3257" spans="16:17" x14ac:dyDescent="0.25">
      <c r="P3257" s="80"/>
      <c r="Q3257" s="80"/>
    </row>
    <row r="3258" spans="16:17" x14ac:dyDescent="0.25">
      <c r="P3258" s="80"/>
      <c r="Q3258" s="80"/>
    </row>
    <row r="3259" spans="16:17" x14ac:dyDescent="0.25">
      <c r="P3259" s="80"/>
      <c r="Q3259" s="80"/>
    </row>
    <row r="3260" spans="16:17" x14ac:dyDescent="0.25">
      <c r="P3260" s="80"/>
      <c r="Q3260" s="80"/>
    </row>
    <row r="3261" spans="16:17" x14ac:dyDescent="0.25">
      <c r="P3261" s="80"/>
      <c r="Q3261" s="80"/>
    </row>
    <row r="3262" spans="16:17" x14ac:dyDescent="0.25">
      <c r="P3262" s="80"/>
      <c r="Q3262" s="80"/>
    </row>
    <row r="3263" spans="16:17" x14ac:dyDescent="0.25">
      <c r="P3263" s="80"/>
      <c r="Q3263" s="80"/>
    </row>
    <row r="3264" spans="16:17" x14ac:dyDescent="0.25">
      <c r="P3264" s="80"/>
      <c r="Q3264" s="80"/>
    </row>
    <row r="3265" spans="16:17" x14ac:dyDescent="0.25">
      <c r="P3265" s="80"/>
      <c r="Q3265" s="80"/>
    </row>
    <row r="3266" spans="16:17" x14ac:dyDescent="0.25">
      <c r="P3266" s="80"/>
      <c r="Q3266" s="80"/>
    </row>
    <row r="3267" spans="16:17" x14ac:dyDescent="0.25">
      <c r="P3267" s="80"/>
      <c r="Q3267" s="80"/>
    </row>
    <row r="3268" spans="16:17" x14ac:dyDescent="0.25">
      <c r="P3268" s="80"/>
      <c r="Q3268" s="80"/>
    </row>
    <row r="3269" spans="16:17" x14ac:dyDescent="0.25">
      <c r="P3269" s="80"/>
      <c r="Q3269" s="80"/>
    </row>
    <row r="3270" spans="16:17" x14ac:dyDescent="0.25">
      <c r="P3270" s="80"/>
      <c r="Q3270" s="80"/>
    </row>
    <row r="3271" spans="16:17" x14ac:dyDescent="0.25">
      <c r="P3271" s="80"/>
      <c r="Q3271" s="80"/>
    </row>
    <row r="3272" spans="16:17" x14ac:dyDescent="0.25">
      <c r="P3272" s="80"/>
      <c r="Q3272" s="80"/>
    </row>
    <row r="3273" spans="16:17" x14ac:dyDescent="0.25">
      <c r="P3273" s="80"/>
      <c r="Q3273" s="80"/>
    </row>
    <row r="3274" spans="16:17" x14ac:dyDescent="0.25">
      <c r="P3274" s="80"/>
      <c r="Q3274" s="80"/>
    </row>
    <row r="3275" spans="16:17" x14ac:dyDescent="0.25">
      <c r="P3275" s="80"/>
      <c r="Q3275" s="80"/>
    </row>
    <row r="3276" spans="16:17" x14ac:dyDescent="0.25">
      <c r="P3276" s="80"/>
      <c r="Q3276" s="80"/>
    </row>
    <row r="3277" spans="16:17" x14ac:dyDescent="0.25">
      <c r="P3277" s="80"/>
      <c r="Q3277" s="80"/>
    </row>
    <row r="3278" spans="16:17" x14ac:dyDescent="0.25">
      <c r="P3278" s="80"/>
      <c r="Q3278" s="80"/>
    </row>
    <row r="3279" spans="16:17" x14ac:dyDescent="0.25">
      <c r="P3279" s="80"/>
      <c r="Q3279" s="80"/>
    </row>
    <row r="3280" spans="16:17" x14ac:dyDescent="0.25">
      <c r="P3280" s="80"/>
      <c r="Q3280" s="80"/>
    </row>
    <row r="3281" spans="16:17" x14ac:dyDescent="0.25">
      <c r="P3281" s="80"/>
      <c r="Q3281" s="80"/>
    </row>
    <row r="3282" spans="16:17" x14ac:dyDescent="0.25">
      <c r="P3282" s="80"/>
      <c r="Q3282" s="80"/>
    </row>
    <row r="3283" spans="16:17" x14ac:dyDescent="0.25">
      <c r="P3283" s="80"/>
      <c r="Q3283" s="80"/>
    </row>
    <row r="3284" spans="16:17" x14ac:dyDescent="0.25">
      <c r="P3284" s="80"/>
      <c r="Q3284" s="80"/>
    </row>
    <row r="3285" spans="16:17" x14ac:dyDescent="0.25">
      <c r="P3285" s="80"/>
      <c r="Q3285" s="80"/>
    </row>
    <row r="3286" spans="16:17" x14ac:dyDescent="0.25">
      <c r="P3286" s="80"/>
      <c r="Q3286" s="80"/>
    </row>
    <row r="3287" spans="16:17" x14ac:dyDescent="0.25">
      <c r="P3287" s="80"/>
      <c r="Q3287" s="80"/>
    </row>
    <row r="3288" spans="16:17" x14ac:dyDescent="0.25">
      <c r="P3288" s="80"/>
      <c r="Q3288" s="80"/>
    </row>
    <row r="3289" spans="16:17" x14ac:dyDescent="0.25">
      <c r="P3289" s="80"/>
      <c r="Q3289" s="80"/>
    </row>
    <row r="3290" spans="16:17" x14ac:dyDescent="0.25">
      <c r="P3290" s="80"/>
      <c r="Q3290" s="80"/>
    </row>
    <row r="3291" spans="16:17" x14ac:dyDescent="0.25">
      <c r="P3291" s="80"/>
      <c r="Q3291" s="80"/>
    </row>
    <row r="3292" spans="16:17" x14ac:dyDescent="0.25">
      <c r="P3292" s="80"/>
      <c r="Q3292" s="80"/>
    </row>
    <row r="3293" spans="16:17" x14ac:dyDescent="0.25">
      <c r="P3293" s="80"/>
      <c r="Q3293" s="80"/>
    </row>
    <row r="3294" spans="16:17" x14ac:dyDescent="0.25">
      <c r="P3294" s="80"/>
      <c r="Q3294" s="80"/>
    </row>
    <row r="3295" spans="16:17" x14ac:dyDescent="0.25">
      <c r="P3295" s="80"/>
      <c r="Q3295" s="80"/>
    </row>
    <row r="3296" spans="16:17" x14ac:dyDescent="0.25">
      <c r="P3296" s="80"/>
      <c r="Q3296" s="80"/>
    </row>
    <row r="3297" spans="16:17" x14ac:dyDescent="0.25">
      <c r="P3297" s="80"/>
      <c r="Q3297" s="80"/>
    </row>
    <row r="3298" spans="16:17" x14ac:dyDescent="0.25">
      <c r="P3298" s="80"/>
      <c r="Q3298" s="80"/>
    </row>
    <row r="3299" spans="16:17" x14ac:dyDescent="0.25">
      <c r="P3299" s="80"/>
      <c r="Q3299" s="80"/>
    </row>
    <row r="3300" spans="16:17" x14ac:dyDescent="0.25">
      <c r="P3300" s="80"/>
      <c r="Q3300" s="80"/>
    </row>
    <row r="3301" spans="16:17" x14ac:dyDescent="0.25">
      <c r="P3301" s="80"/>
      <c r="Q3301" s="80"/>
    </row>
    <row r="3302" spans="16:17" x14ac:dyDescent="0.25">
      <c r="P3302" s="80"/>
      <c r="Q3302" s="80"/>
    </row>
    <row r="3303" spans="16:17" x14ac:dyDescent="0.25">
      <c r="P3303" s="80"/>
      <c r="Q3303" s="80"/>
    </row>
    <row r="3304" spans="16:17" x14ac:dyDescent="0.25">
      <c r="P3304" s="80"/>
      <c r="Q3304" s="80"/>
    </row>
    <row r="3305" spans="16:17" x14ac:dyDescent="0.25">
      <c r="P3305" s="80"/>
      <c r="Q3305" s="80"/>
    </row>
    <row r="3306" spans="16:17" x14ac:dyDescent="0.25">
      <c r="P3306" s="80"/>
      <c r="Q3306" s="80"/>
    </row>
    <row r="3307" spans="16:17" x14ac:dyDescent="0.25">
      <c r="P3307" s="80"/>
      <c r="Q3307" s="80"/>
    </row>
    <row r="3308" spans="16:17" x14ac:dyDescent="0.25">
      <c r="P3308" s="80"/>
      <c r="Q3308" s="80"/>
    </row>
    <row r="3309" spans="16:17" x14ac:dyDescent="0.25">
      <c r="P3309" s="80"/>
      <c r="Q3309" s="80"/>
    </row>
    <row r="3310" spans="16:17" x14ac:dyDescent="0.25">
      <c r="P3310" s="80"/>
      <c r="Q3310" s="80"/>
    </row>
    <row r="3311" spans="16:17" x14ac:dyDescent="0.25">
      <c r="P3311" s="80"/>
      <c r="Q3311" s="80"/>
    </row>
    <row r="3312" spans="16:17" x14ac:dyDescent="0.25">
      <c r="P3312" s="80"/>
      <c r="Q3312" s="80"/>
    </row>
    <row r="3313" spans="16:17" x14ac:dyDescent="0.25">
      <c r="P3313" s="80"/>
      <c r="Q3313" s="80"/>
    </row>
    <row r="3314" spans="16:17" x14ac:dyDescent="0.25">
      <c r="P3314" s="80"/>
      <c r="Q3314" s="80"/>
    </row>
    <row r="3315" spans="16:17" x14ac:dyDescent="0.25">
      <c r="P3315" s="80"/>
      <c r="Q3315" s="80"/>
    </row>
    <row r="3316" spans="16:17" x14ac:dyDescent="0.25">
      <c r="P3316" s="80"/>
      <c r="Q3316" s="80"/>
    </row>
    <row r="3317" spans="16:17" x14ac:dyDescent="0.25">
      <c r="P3317" s="80"/>
      <c r="Q3317" s="80"/>
    </row>
    <row r="3318" spans="16:17" x14ac:dyDescent="0.25">
      <c r="P3318" s="80"/>
      <c r="Q3318" s="80"/>
    </row>
    <row r="3319" spans="16:17" x14ac:dyDescent="0.25">
      <c r="P3319" s="80"/>
      <c r="Q3319" s="80"/>
    </row>
    <row r="3320" spans="16:17" x14ac:dyDescent="0.25">
      <c r="P3320" s="80"/>
      <c r="Q3320" s="80"/>
    </row>
    <row r="3321" spans="16:17" x14ac:dyDescent="0.25">
      <c r="P3321" s="80"/>
      <c r="Q3321" s="80"/>
    </row>
    <row r="3322" spans="16:17" x14ac:dyDescent="0.25">
      <c r="P3322" s="80"/>
      <c r="Q3322" s="80"/>
    </row>
    <row r="3323" spans="16:17" x14ac:dyDescent="0.25">
      <c r="P3323" s="80"/>
      <c r="Q3323" s="80"/>
    </row>
    <row r="3324" spans="16:17" x14ac:dyDescent="0.25">
      <c r="P3324" s="80"/>
      <c r="Q3324" s="80"/>
    </row>
    <row r="3325" spans="16:17" x14ac:dyDescent="0.25">
      <c r="P3325" s="80"/>
      <c r="Q3325" s="80"/>
    </row>
    <row r="3326" spans="16:17" x14ac:dyDescent="0.25">
      <c r="P3326" s="80"/>
      <c r="Q3326" s="80"/>
    </row>
    <row r="3327" spans="16:17" x14ac:dyDescent="0.25">
      <c r="P3327" s="80"/>
      <c r="Q3327" s="80"/>
    </row>
    <row r="3328" spans="16:17" x14ac:dyDescent="0.25">
      <c r="P3328" s="80"/>
      <c r="Q3328" s="80"/>
    </row>
    <row r="3329" spans="16:17" x14ac:dyDescent="0.25">
      <c r="P3329" s="80"/>
      <c r="Q3329" s="80"/>
    </row>
    <row r="3330" spans="16:17" x14ac:dyDescent="0.25">
      <c r="P3330" s="80"/>
      <c r="Q3330" s="80"/>
    </row>
    <row r="3331" spans="16:17" x14ac:dyDescent="0.25">
      <c r="P3331" s="80"/>
      <c r="Q3331" s="80"/>
    </row>
    <row r="3332" spans="16:17" x14ac:dyDescent="0.25">
      <c r="P3332" s="80"/>
      <c r="Q3332" s="80"/>
    </row>
    <row r="3333" spans="16:17" x14ac:dyDescent="0.25">
      <c r="P3333" s="80"/>
      <c r="Q3333" s="80"/>
    </row>
    <row r="3334" spans="16:17" x14ac:dyDescent="0.25">
      <c r="P3334" s="80"/>
      <c r="Q3334" s="80"/>
    </row>
    <row r="3335" spans="16:17" x14ac:dyDescent="0.25">
      <c r="P3335" s="80"/>
      <c r="Q3335" s="80"/>
    </row>
    <row r="3336" spans="16:17" x14ac:dyDescent="0.25">
      <c r="P3336" s="80"/>
      <c r="Q3336" s="80"/>
    </row>
    <row r="3337" spans="16:17" x14ac:dyDescent="0.25">
      <c r="P3337" s="80"/>
      <c r="Q3337" s="80"/>
    </row>
    <row r="3338" spans="16:17" x14ac:dyDescent="0.25">
      <c r="P3338" s="80"/>
      <c r="Q3338" s="80"/>
    </row>
    <row r="3339" spans="16:17" x14ac:dyDescent="0.25">
      <c r="P3339" s="80"/>
      <c r="Q3339" s="80"/>
    </row>
    <row r="3340" spans="16:17" x14ac:dyDescent="0.25">
      <c r="P3340" s="80"/>
      <c r="Q3340" s="80"/>
    </row>
    <row r="3341" spans="16:17" x14ac:dyDescent="0.25">
      <c r="P3341" s="80"/>
      <c r="Q3341" s="80"/>
    </row>
    <row r="3342" spans="16:17" x14ac:dyDescent="0.25">
      <c r="P3342" s="80"/>
      <c r="Q3342" s="80"/>
    </row>
    <row r="3343" spans="16:17" x14ac:dyDescent="0.25">
      <c r="P3343" s="80"/>
      <c r="Q3343" s="80"/>
    </row>
    <row r="3344" spans="16:17" x14ac:dyDescent="0.25">
      <c r="P3344" s="80"/>
      <c r="Q3344" s="80"/>
    </row>
    <row r="3345" spans="16:17" x14ac:dyDescent="0.25">
      <c r="P3345" s="80"/>
      <c r="Q3345" s="80"/>
    </row>
    <row r="3346" spans="16:17" x14ac:dyDescent="0.25">
      <c r="P3346" s="80"/>
      <c r="Q3346" s="80"/>
    </row>
    <row r="3347" spans="16:17" x14ac:dyDescent="0.25">
      <c r="P3347" s="80"/>
      <c r="Q3347" s="80"/>
    </row>
    <row r="3348" spans="16:17" x14ac:dyDescent="0.25">
      <c r="P3348" s="80"/>
      <c r="Q3348" s="80"/>
    </row>
    <row r="3349" spans="16:17" x14ac:dyDescent="0.25">
      <c r="P3349" s="80"/>
      <c r="Q3349" s="80"/>
    </row>
    <row r="3350" spans="16:17" x14ac:dyDescent="0.25">
      <c r="P3350" s="80"/>
      <c r="Q3350" s="80"/>
    </row>
    <row r="3351" spans="16:17" x14ac:dyDescent="0.25">
      <c r="P3351" s="80"/>
      <c r="Q3351" s="80"/>
    </row>
    <row r="3352" spans="16:17" x14ac:dyDescent="0.25">
      <c r="P3352" s="80"/>
      <c r="Q3352" s="80"/>
    </row>
    <row r="3353" spans="16:17" x14ac:dyDescent="0.25">
      <c r="P3353" s="80"/>
      <c r="Q3353" s="80"/>
    </row>
    <row r="3354" spans="16:17" x14ac:dyDescent="0.25">
      <c r="P3354" s="80"/>
      <c r="Q3354" s="80"/>
    </row>
    <row r="3355" spans="16:17" x14ac:dyDescent="0.25">
      <c r="P3355" s="80"/>
      <c r="Q3355" s="80"/>
    </row>
    <row r="3356" spans="16:17" x14ac:dyDescent="0.25">
      <c r="P3356" s="80"/>
      <c r="Q3356" s="80"/>
    </row>
    <row r="3357" spans="16:17" x14ac:dyDescent="0.25">
      <c r="P3357" s="80"/>
      <c r="Q3357" s="80"/>
    </row>
    <row r="3358" spans="16:17" x14ac:dyDescent="0.25">
      <c r="P3358" s="80"/>
      <c r="Q3358" s="80"/>
    </row>
    <row r="3359" spans="16:17" x14ac:dyDescent="0.25">
      <c r="P3359" s="80"/>
      <c r="Q3359" s="80"/>
    </row>
    <row r="3360" spans="16:17" x14ac:dyDescent="0.25">
      <c r="P3360" s="80"/>
      <c r="Q3360" s="80"/>
    </row>
    <row r="3361" spans="16:17" x14ac:dyDescent="0.25">
      <c r="P3361" s="80"/>
      <c r="Q3361" s="80"/>
    </row>
    <row r="3362" spans="16:17" x14ac:dyDescent="0.25">
      <c r="P3362" s="80"/>
      <c r="Q3362" s="80"/>
    </row>
    <row r="3363" spans="16:17" x14ac:dyDescent="0.25">
      <c r="P3363" s="80"/>
      <c r="Q3363" s="80"/>
    </row>
    <row r="3364" spans="16:17" x14ac:dyDescent="0.25">
      <c r="P3364" s="80"/>
      <c r="Q3364" s="80"/>
    </row>
    <row r="3365" spans="16:17" x14ac:dyDescent="0.25">
      <c r="P3365" s="80"/>
      <c r="Q3365" s="80"/>
    </row>
    <row r="3366" spans="16:17" x14ac:dyDescent="0.25">
      <c r="P3366" s="80"/>
      <c r="Q3366" s="80"/>
    </row>
    <row r="3367" spans="16:17" x14ac:dyDescent="0.25">
      <c r="P3367" s="80"/>
      <c r="Q3367" s="80"/>
    </row>
    <row r="3368" spans="16:17" x14ac:dyDescent="0.25">
      <c r="P3368" s="80"/>
      <c r="Q3368" s="80"/>
    </row>
    <row r="3369" spans="16:17" x14ac:dyDescent="0.25">
      <c r="P3369" s="80"/>
      <c r="Q3369" s="80"/>
    </row>
    <row r="3370" spans="16:17" x14ac:dyDescent="0.25">
      <c r="P3370" s="80"/>
      <c r="Q3370" s="80"/>
    </row>
    <row r="3371" spans="16:17" x14ac:dyDescent="0.25">
      <c r="P3371" s="80"/>
      <c r="Q3371" s="80"/>
    </row>
    <row r="3372" spans="16:17" x14ac:dyDescent="0.25">
      <c r="P3372" s="80"/>
      <c r="Q3372" s="80"/>
    </row>
    <row r="3373" spans="16:17" x14ac:dyDescent="0.25">
      <c r="P3373" s="80"/>
      <c r="Q3373" s="80"/>
    </row>
    <row r="3374" spans="16:17" x14ac:dyDescent="0.25">
      <c r="P3374" s="80"/>
      <c r="Q3374" s="80"/>
    </row>
    <row r="3375" spans="16:17" x14ac:dyDescent="0.25">
      <c r="P3375" s="80"/>
      <c r="Q3375" s="80"/>
    </row>
    <row r="3376" spans="16:17" x14ac:dyDescent="0.25">
      <c r="P3376" s="80"/>
      <c r="Q3376" s="80"/>
    </row>
    <row r="3377" spans="16:17" x14ac:dyDescent="0.25">
      <c r="P3377" s="80"/>
      <c r="Q3377" s="80"/>
    </row>
    <row r="3378" spans="16:17" x14ac:dyDescent="0.25">
      <c r="P3378" s="80"/>
      <c r="Q3378" s="80"/>
    </row>
    <row r="3379" spans="16:17" x14ac:dyDescent="0.25">
      <c r="P3379" s="80"/>
      <c r="Q3379" s="80"/>
    </row>
    <row r="3380" spans="16:17" x14ac:dyDescent="0.25">
      <c r="P3380" s="80"/>
      <c r="Q3380" s="80"/>
    </row>
    <row r="3381" spans="16:17" x14ac:dyDescent="0.25">
      <c r="P3381" s="80"/>
      <c r="Q3381" s="80"/>
    </row>
    <row r="3382" spans="16:17" x14ac:dyDescent="0.25">
      <c r="P3382" s="80"/>
      <c r="Q3382" s="80"/>
    </row>
    <row r="3383" spans="16:17" x14ac:dyDescent="0.25">
      <c r="P3383" s="80"/>
      <c r="Q3383" s="80"/>
    </row>
    <row r="3384" spans="16:17" x14ac:dyDescent="0.25">
      <c r="P3384" s="80"/>
      <c r="Q3384" s="80"/>
    </row>
    <row r="3385" spans="16:17" x14ac:dyDescent="0.25">
      <c r="P3385" s="80"/>
      <c r="Q3385" s="80"/>
    </row>
    <row r="3386" spans="16:17" x14ac:dyDescent="0.25">
      <c r="P3386" s="80"/>
      <c r="Q3386" s="80"/>
    </row>
    <row r="3387" spans="16:17" x14ac:dyDescent="0.25">
      <c r="P3387" s="80"/>
      <c r="Q3387" s="80"/>
    </row>
    <row r="3388" spans="16:17" x14ac:dyDescent="0.25">
      <c r="P3388" s="80"/>
      <c r="Q3388" s="80"/>
    </row>
    <row r="3389" spans="16:17" x14ac:dyDescent="0.25">
      <c r="P3389" s="80"/>
      <c r="Q3389" s="80"/>
    </row>
    <row r="3390" spans="16:17" x14ac:dyDescent="0.25">
      <c r="P3390" s="80"/>
      <c r="Q3390" s="80"/>
    </row>
    <row r="3391" spans="16:17" x14ac:dyDescent="0.25">
      <c r="P3391" s="80"/>
      <c r="Q3391" s="80"/>
    </row>
    <row r="3392" spans="16:17" x14ac:dyDescent="0.25">
      <c r="P3392" s="80"/>
      <c r="Q3392" s="80"/>
    </row>
    <row r="3393" spans="16:17" x14ac:dyDescent="0.25">
      <c r="P3393" s="80"/>
      <c r="Q3393" s="80"/>
    </row>
    <row r="3394" spans="16:17" x14ac:dyDescent="0.25">
      <c r="P3394" s="80"/>
      <c r="Q3394" s="80"/>
    </row>
    <row r="3395" spans="16:17" x14ac:dyDescent="0.25">
      <c r="P3395" s="80"/>
      <c r="Q3395" s="80"/>
    </row>
    <row r="3396" spans="16:17" x14ac:dyDescent="0.25">
      <c r="P3396" s="80"/>
      <c r="Q3396" s="80"/>
    </row>
    <row r="3397" spans="16:17" x14ac:dyDescent="0.25">
      <c r="P3397" s="80"/>
      <c r="Q3397" s="80"/>
    </row>
    <row r="3398" spans="16:17" x14ac:dyDescent="0.25">
      <c r="P3398" s="80"/>
      <c r="Q3398" s="80"/>
    </row>
    <row r="3399" spans="16:17" x14ac:dyDescent="0.25">
      <c r="P3399" s="80"/>
      <c r="Q3399" s="80"/>
    </row>
    <row r="3400" spans="16:17" x14ac:dyDescent="0.25">
      <c r="P3400" s="80"/>
      <c r="Q3400" s="80"/>
    </row>
    <row r="3401" spans="16:17" x14ac:dyDescent="0.25">
      <c r="P3401" s="80"/>
      <c r="Q3401" s="80"/>
    </row>
    <row r="3402" spans="16:17" x14ac:dyDescent="0.25">
      <c r="P3402" s="80"/>
      <c r="Q3402" s="80"/>
    </row>
    <row r="3403" spans="16:17" x14ac:dyDescent="0.25">
      <c r="P3403" s="80"/>
      <c r="Q3403" s="80"/>
    </row>
    <row r="3404" spans="16:17" x14ac:dyDescent="0.25">
      <c r="P3404" s="80"/>
      <c r="Q3404" s="80"/>
    </row>
    <row r="3405" spans="16:17" x14ac:dyDescent="0.25">
      <c r="P3405" s="80"/>
      <c r="Q3405" s="80"/>
    </row>
    <row r="3406" spans="16:17" x14ac:dyDescent="0.25">
      <c r="P3406" s="80"/>
      <c r="Q3406" s="80"/>
    </row>
    <row r="3407" spans="16:17" x14ac:dyDescent="0.25">
      <c r="P3407" s="80"/>
      <c r="Q3407" s="80"/>
    </row>
    <row r="3408" spans="16:17" x14ac:dyDescent="0.25">
      <c r="P3408" s="80"/>
      <c r="Q3408" s="80"/>
    </row>
    <row r="3409" spans="16:17" x14ac:dyDescent="0.25">
      <c r="P3409" s="80"/>
      <c r="Q3409" s="80"/>
    </row>
    <row r="3410" spans="16:17" x14ac:dyDescent="0.25">
      <c r="P3410" s="80"/>
      <c r="Q3410" s="80"/>
    </row>
    <row r="3411" spans="16:17" x14ac:dyDescent="0.25">
      <c r="P3411" s="80"/>
      <c r="Q3411" s="80"/>
    </row>
    <row r="3412" spans="16:17" x14ac:dyDescent="0.25">
      <c r="P3412" s="80"/>
      <c r="Q3412" s="80"/>
    </row>
    <row r="3413" spans="16:17" x14ac:dyDescent="0.25">
      <c r="P3413" s="80"/>
      <c r="Q3413" s="80"/>
    </row>
    <row r="3414" spans="16:17" x14ac:dyDescent="0.25">
      <c r="P3414" s="80"/>
      <c r="Q3414" s="80"/>
    </row>
    <row r="3415" spans="16:17" x14ac:dyDescent="0.25">
      <c r="P3415" s="80"/>
      <c r="Q3415" s="80"/>
    </row>
    <row r="3416" spans="16:17" x14ac:dyDescent="0.25">
      <c r="P3416" s="80"/>
      <c r="Q3416" s="80"/>
    </row>
    <row r="3417" spans="16:17" x14ac:dyDescent="0.25">
      <c r="P3417" s="80"/>
      <c r="Q3417" s="80"/>
    </row>
    <row r="3418" spans="16:17" x14ac:dyDescent="0.25">
      <c r="P3418" s="80"/>
      <c r="Q3418" s="80"/>
    </row>
    <row r="3419" spans="16:17" x14ac:dyDescent="0.25">
      <c r="P3419" s="80"/>
      <c r="Q3419" s="80"/>
    </row>
    <row r="3420" spans="16:17" x14ac:dyDescent="0.25">
      <c r="P3420" s="80"/>
      <c r="Q3420" s="80"/>
    </row>
    <row r="3421" spans="16:17" x14ac:dyDescent="0.25">
      <c r="P3421" s="80"/>
      <c r="Q3421" s="80"/>
    </row>
    <row r="3422" spans="16:17" x14ac:dyDescent="0.25">
      <c r="P3422" s="80"/>
      <c r="Q3422" s="80"/>
    </row>
    <row r="3423" spans="16:17" x14ac:dyDescent="0.25">
      <c r="P3423" s="80"/>
      <c r="Q3423" s="80"/>
    </row>
    <row r="3424" spans="16:17" x14ac:dyDescent="0.25">
      <c r="P3424" s="80"/>
      <c r="Q3424" s="80"/>
    </row>
    <row r="3425" spans="16:17" x14ac:dyDescent="0.25">
      <c r="P3425" s="80"/>
      <c r="Q3425" s="80"/>
    </row>
    <row r="3426" spans="16:17" x14ac:dyDescent="0.25">
      <c r="P3426" s="80"/>
      <c r="Q3426" s="80"/>
    </row>
    <row r="3427" spans="16:17" x14ac:dyDescent="0.25">
      <c r="P3427" s="80"/>
      <c r="Q3427" s="80"/>
    </row>
    <row r="3428" spans="16:17" x14ac:dyDescent="0.25">
      <c r="P3428" s="80"/>
      <c r="Q3428" s="80"/>
    </row>
    <row r="3429" spans="16:17" x14ac:dyDescent="0.25">
      <c r="P3429" s="80"/>
      <c r="Q3429" s="80"/>
    </row>
    <row r="3430" spans="16:17" x14ac:dyDescent="0.25">
      <c r="P3430" s="80"/>
      <c r="Q3430" s="80"/>
    </row>
    <row r="3431" spans="16:17" x14ac:dyDescent="0.25">
      <c r="P3431" s="80"/>
      <c r="Q3431" s="80"/>
    </row>
    <row r="3432" spans="16:17" x14ac:dyDescent="0.25">
      <c r="P3432" s="80"/>
      <c r="Q3432" s="80"/>
    </row>
    <row r="3433" spans="16:17" x14ac:dyDescent="0.25">
      <c r="P3433" s="80"/>
      <c r="Q3433" s="80"/>
    </row>
    <row r="3434" spans="16:17" x14ac:dyDescent="0.25">
      <c r="P3434" s="80"/>
      <c r="Q3434" s="80"/>
    </row>
    <row r="3435" spans="16:17" x14ac:dyDescent="0.25">
      <c r="P3435" s="80"/>
      <c r="Q3435" s="80"/>
    </row>
    <row r="3436" spans="16:17" x14ac:dyDescent="0.25">
      <c r="P3436" s="80"/>
      <c r="Q3436" s="80"/>
    </row>
    <row r="3437" spans="16:17" x14ac:dyDescent="0.25">
      <c r="P3437" s="80"/>
      <c r="Q3437" s="80"/>
    </row>
    <row r="3438" spans="16:17" x14ac:dyDescent="0.25">
      <c r="P3438" s="80"/>
      <c r="Q3438" s="80"/>
    </row>
    <row r="3439" spans="16:17" x14ac:dyDescent="0.25">
      <c r="P3439" s="80"/>
      <c r="Q3439" s="80"/>
    </row>
    <row r="3440" spans="16:17" x14ac:dyDescent="0.25">
      <c r="P3440" s="80"/>
      <c r="Q3440" s="80"/>
    </row>
    <row r="3441" spans="16:17" x14ac:dyDescent="0.25">
      <c r="P3441" s="80"/>
      <c r="Q3441" s="80"/>
    </row>
    <row r="3442" spans="16:17" x14ac:dyDescent="0.25">
      <c r="P3442" s="80"/>
      <c r="Q3442" s="80"/>
    </row>
    <row r="3443" spans="16:17" x14ac:dyDescent="0.25">
      <c r="P3443" s="80"/>
      <c r="Q3443" s="80"/>
    </row>
    <row r="3444" spans="16:17" x14ac:dyDescent="0.25">
      <c r="P3444" s="80"/>
      <c r="Q3444" s="80"/>
    </row>
    <row r="3445" spans="16:17" x14ac:dyDescent="0.25">
      <c r="P3445" s="80"/>
      <c r="Q3445" s="80"/>
    </row>
    <row r="3446" spans="16:17" x14ac:dyDescent="0.25">
      <c r="P3446" s="80"/>
      <c r="Q3446" s="80"/>
    </row>
    <row r="3447" spans="16:17" x14ac:dyDescent="0.25">
      <c r="P3447" s="80"/>
      <c r="Q3447" s="80"/>
    </row>
    <row r="3448" spans="16:17" x14ac:dyDescent="0.25">
      <c r="P3448" s="80"/>
      <c r="Q3448" s="80"/>
    </row>
    <row r="3449" spans="16:17" x14ac:dyDescent="0.25">
      <c r="P3449" s="80"/>
      <c r="Q3449" s="80"/>
    </row>
    <row r="3450" spans="16:17" x14ac:dyDescent="0.25">
      <c r="P3450" s="80"/>
      <c r="Q3450" s="80"/>
    </row>
    <row r="3451" spans="16:17" x14ac:dyDescent="0.25">
      <c r="P3451" s="80"/>
      <c r="Q3451" s="80"/>
    </row>
    <row r="3452" spans="16:17" x14ac:dyDescent="0.25">
      <c r="P3452" s="80"/>
      <c r="Q3452" s="80"/>
    </row>
    <row r="3453" spans="16:17" x14ac:dyDescent="0.25">
      <c r="P3453" s="80"/>
      <c r="Q3453" s="80"/>
    </row>
    <row r="3454" spans="16:17" x14ac:dyDescent="0.25">
      <c r="P3454" s="80"/>
      <c r="Q3454" s="80"/>
    </row>
    <row r="3455" spans="16:17" x14ac:dyDescent="0.25">
      <c r="P3455" s="80"/>
      <c r="Q3455" s="80"/>
    </row>
    <row r="3456" spans="16:17" x14ac:dyDescent="0.25">
      <c r="P3456" s="80"/>
      <c r="Q3456" s="80"/>
    </row>
    <row r="3457" spans="16:17" x14ac:dyDescent="0.25">
      <c r="P3457" s="80"/>
      <c r="Q3457" s="80"/>
    </row>
    <row r="3458" spans="16:17" x14ac:dyDescent="0.25">
      <c r="P3458" s="80"/>
      <c r="Q3458" s="80"/>
    </row>
    <row r="3459" spans="16:17" x14ac:dyDescent="0.25">
      <c r="P3459" s="80"/>
      <c r="Q3459" s="80"/>
    </row>
    <row r="3460" spans="16:17" x14ac:dyDescent="0.25">
      <c r="P3460" s="80"/>
      <c r="Q3460" s="80"/>
    </row>
    <row r="3461" spans="16:17" x14ac:dyDescent="0.25">
      <c r="P3461" s="80"/>
      <c r="Q3461" s="80"/>
    </row>
    <row r="3462" spans="16:17" x14ac:dyDescent="0.25">
      <c r="P3462" s="80"/>
      <c r="Q3462" s="80"/>
    </row>
    <row r="3463" spans="16:17" x14ac:dyDescent="0.25">
      <c r="P3463" s="80"/>
      <c r="Q3463" s="80"/>
    </row>
    <row r="3464" spans="16:17" x14ac:dyDescent="0.25">
      <c r="P3464" s="80"/>
      <c r="Q3464" s="80"/>
    </row>
    <row r="3465" spans="16:17" x14ac:dyDescent="0.25">
      <c r="P3465" s="80"/>
      <c r="Q3465" s="80"/>
    </row>
    <row r="3466" spans="16:17" x14ac:dyDescent="0.25">
      <c r="P3466" s="80"/>
      <c r="Q3466" s="80"/>
    </row>
    <row r="3467" spans="16:17" x14ac:dyDescent="0.25">
      <c r="P3467" s="80"/>
      <c r="Q3467" s="80"/>
    </row>
    <row r="3468" spans="16:17" x14ac:dyDescent="0.25">
      <c r="P3468" s="80"/>
      <c r="Q3468" s="80"/>
    </row>
    <row r="3469" spans="16:17" x14ac:dyDescent="0.25">
      <c r="P3469" s="80"/>
      <c r="Q3469" s="80"/>
    </row>
    <row r="3470" spans="16:17" x14ac:dyDescent="0.25">
      <c r="P3470" s="80"/>
      <c r="Q3470" s="80"/>
    </row>
    <row r="3471" spans="16:17" x14ac:dyDescent="0.25">
      <c r="P3471" s="80"/>
      <c r="Q3471" s="80"/>
    </row>
    <row r="3472" spans="16:17" x14ac:dyDescent="0.25">
      <c r="P3472" s="80"/>
      <c r="Q3472" s="80"/>
    </row>
    <row r="3473" spans="16:17" x14ac:dyDescent="0.25">
      <c r="P3473" s="80"/>
      <c r="Q3473" s="80"/>
    </row>
    <row r="3474" spans="16:17" x14ac:dyDescent="0.25">
      <c r="P3474" s="80"/>
      <c r="Q3474" s="80"/>
    </row>
    <row r="3475" spans="16:17" x14ac:dyDescent="0.25">
      <c r="P3475" s="80"/>
      <c r="Q3475" s="80"/>
    </row>
    <row r="3476" spans="16:17" x14ac:dyDescent="0.25">
      <c r="P3476" s="80"/>
      <c r="Q3476" s="80"/>
    </row>
    <row r="3477" spans="16:17" x14ac:dyDescent="0.25">
      <c r="P3477" s="80"/>
      <c r="Q3477" s="80"/>
    </row>
    <row r="3478" spans="16:17" x14ac:dyDescent="0.25">
      <c r="P3478" s="80"/>
      <c r="Q3478" s="80"/>
    </row>
    <row r="3479" spans="16:17" x14ac:dyDescent="0.25">
      <c r="P3479" s="80"/>
      <c r="Q3479" s="80"/>
    </row>
    <row r="3480" spans="16:17" x14ac:dyDescent="0.25">
      <c r="P3480" s="80"/>
      <c r="Q3480" s="80"/>
    </row>
    <row r="3481" spans="16:17" x14ac:dyDescent="0.25">
      <c r="P3481" s="80"/>
      <c r="Q3481" s="80"/>
    </row>
    <row r="3482" spans="16:17" x14ac:dyDescent="0.25">
      <c r="P3482" s="80"/>
      <c r="Q3482" s="80"/>
    </row>
    <row r="3483" spans="16:17" x14ac:dyDescent="0.25">
      <c r="P3483" s="80"/>
      <c r="Q3483" s="80"/>
    </row>
    <row r="3484" spans="16:17" x14ac:dyDescent="0.25">
      <c r="P3484" s="80"/>
      <c r="Q3484" s="80"/>
    </row>
    <row r="3485" spans="16:17" x14ac:dyDescent="0.25">
      <c r="P3485" s="80"/>
      <c r="Q3485" s="80"/>
    </row>
    <row r="3486" spans="16:17" x14ac:dyDescent="0.25">
      <c r="P3486" s="80"/>
      <c r="Q3486" s="80"/>
    </row>
    <row r="3487" spans="16:17" x14ac:dyDescent="0.25">
      <c r="P3487" s="80"/>
      <c r="Q3487" s="80"/>
    </row>
    <row r="3488" spans="16:17" x14ac:dyDescent="0.25">
      <c r="P3488" s="80"/>
      <c r="Q3488" s="80"/>
    </row>
    <row r="3489" spans="16:17" x14ac:dyDescent="0.25">
      <c r="P3489" s="80"/>
      <c r="Q3489" s="80"/>
    </row>
    <row r="3490" spans="16:17" x14ac:dyDescent="0.25">
      <c r="P3490" s="80"/>
      <c r="Q3490" s="80"/>
    </row>
    <row r="3491" spans="16:17" x14ac:dyDescent="0.25">
      <c r="P3491" s="80"/>
      <c r="Q3491" s="80"/>
    </row>
    <row r="3492" spans="16:17" x14ac:dyDescent="0.25">
      <c r="P3492" s="80"/>
      <c r="Q3492" s="80"/>
    </row>
    <row r="3493" spans="16:17" x14ac:dyDescent="0.25">
      <c r="P3493" s="80"/>
      <c r="Q3493" s="80"/>
    </row>
    <row r="3494" spans="16:17" x14ac:dyDescent="0.25">
      <c r="P3494" s="80"/>
      <c r="Q3494" s="80"/>
    </row>
    <row r="3495" spans="16:17" x14ac:dyDescent="0.25">
      <c r="P3495" s="80"/>
      <c r="Q3495" s="80"/>
    </row>
    <row r="3496" spans="16:17" x14ac:dyDescent="0.25">
      <c r="P3496" s="80"/>
      <c r="Q3496" s="80"/>
    </row>
    <row r="3497" spans="16:17" x14ac:dyDescent="0.25">
      <c r="P3497" s="80"/>
      <c r="Q3497" s="80"/>
    </row>
    <row r="3498" spans="16:17" x14ac:dyDescent="0.25">
      <c r="P3498" s="80"/>
      <c r="Q3498" s="80"/>
    </row>
    <row r="3499" spans="16:17" x14ac:dyDescent="0.25">
      <c r="P3499" s="80"/>
      <c r="Q3499" s="80"/>
    </row>
    <row r="3500" spans="16:17" x14ac:dyDescent="0.25">
      <c r="P3500" s="80"/>
      <c r="Q3500" s="80"/>
    </row>
    <row r="3501" spans="16:17" x14ac:dyDescent="0.25">
      <c r="P3501" s="80"/>
      <c r="Q3501" s="80"/>
    </row>
    <row r="3502" spans="16:17" x14ac:dyDescent="0.25">
      <c r="P3502" s="80"/>
      <c r="Q3502" s="80"/>
    </row>
    <row r="3503" spans="16:17" x14ac:dyDescent="0.25">
      <c r="P3503" s="80"/>
      <c r="Q3503" s="80"/>
    </row>
    <row r="3504" spans="16:17" x14ac:dyDescent="0.25">
      <c r="P3504" s="80"/>
      <c r="Q3504" s="80"/>
    </row>
    <row r="3505" spans="16:17" x14ac:dyDescent="0.25">
      <c r="P3505" s="80"/>
      <c r="Q3505" s="80"/>
    </row>
    <row r="3506" spans="16:17" x14ac:dyDescent="0.25">
      <c r="P3506" s="80"/>
      <c r="Q3506" s="80"/>
    </row>
    <row r="3507" spans="16:17" x14ac:dyDescent="0.25">
      <c r="P3507" s="80"/>
      <c r="Q3507" s="80"/>
    </row>
    <row r="3508" spans="16:17" x14ac:dyDescent="0.25">
      <c r="P3508" s="80"/>
      <c r="Q3508" s="80"/>
    </row>
    <row r="3509" spans="16:17" x14ac:dyDescent="0.25">
      <c r="P3509" s="80"/>
      <c r="Q3509" s="80"/>
    </row>
    <row r="3510" spans="16:17" x14ac:dyDescent="0.25">
      <c r="P3510" s="80"/>
      <c r="Q3510" s="80"/>
    </row>
    <row r="3511" spans="16:17" x14ac:dyDescent="0.25">
      <c r="P3511" s="80"/>
      <c r="Q3511" s="80"/>
    </row>
    <row r="3512" spans="16:17" x14ac:dyDescent="0.25">
      <c r="P3512" s="80"/>
      <c r="Q3512" s="80"/>
    </row>
    <row r="3513" spans="16:17" x14ac:dyDescent="0.25">
      <c r="P3513" s="80"/>
      <c r="Q3513" s="80"/>
    </row>
    <row r="3514" spans="16:17" x14ac:dyDescent="0.25">
      <c r="P3514" s="80"/>
      <c r="Q3514" s="80"/>
    </row>
    <row r="3515" spans="16:17" x14ac:dyDescent="0.25">
      <c r="P3515" s="80"/>
      <c r="Q3515" s="80"/>
    </row>
    <row r="3516" spans="16:17" x14ac:dyDescent="0.25">
      <c r="P3516" s="80"/>
      <c r="Q3516" s="80"/>
    </row>
    <row r="3517" spans="16:17" x14ac:dyDescent="0.25">
      <c r="P3517" s="80"/>
      <c r="Q3517" s="80"/>
    </row>
    <row r="3518" spans="16:17" x14ac:dyDescent="0.25">
      <c r="P3518" s="80"/>
      <c r="Q3518" s="80"/>
    </row>
    <row r="3519" spans="16:17" x14ac:dyDescent="0.25">
      <c r="P3519" s="80"/>
      <c r="Q3519" s="80"/>
    </row>
    <row r="3520" spans="16:17" x14ac:dyDescent="0.25">
      <c r="P3520" s="80"/>
      <c r="Q3520" s="80"/>
    </row>
    <row r="3521" spans="16:17" x14ac:dyDescent="0.25">
      <c r="P3521" s="80"/>
      <c r="Q3521" s="80"/>
    </row>
    <row r="3522" spans="16:17" x14ac:dyDescent="0.25">
      <c r="P3522" s="80"/>
      <c r="Q3522" s="80"/>
    </row>
    <row r="3523" spans="16:17" x14ac:dyDescent="0.25">
      <c r="P3523" s="80"/>
      <c r="Q3523" s="80"/>
    </row>
    <row r="3524" spans="16:17" x14ac:dyDescent="0.25">
      <c r="P3524" s="80"/>
      <c r="Q3524" s="80"/>
    </row>
    <row r="3525" spans="16:17" x14ac:dyDescent="0.25">
      <c r="P3525" s="80"/>
      <c r="Q3525" s="80"/>
    </row>
    <row r="3526" spans="16:17" x14ac:dyDescent="0.25">
      <c r="P3526" s="80"/>
      <c r="Q3526" s="80"/>
    </row>
    <row r="3527" spans="16:17" x14ac:dyDescent="0.25">
      <c r="P3527" s="80"/>
      <c r="Q3527" s="80"/>
    </row>
    <row r="3528" spans="16:17" x14ac:dyDescent="0.25">
      <c r="P3528" s="80"/>
      <c r="Q3528" s="80"/>
    </row>
    <row r="3529" spans="16:17" x14ac:dyDescent="0.25">
      <c r="P3529" s="80"/>
      <c r="Q3529" s="80"/>
    </row>
    <row r="3530" spans="16:17" x14ac:dyDescent="0.25">
      <c r="P3530" s="80"/>
      <c r="Q3530" s="80"/>
    </row>
    <row r="3531" spans="16:17" x14ac:dyDescent="0.25">
      <c r="P3531" s="80"/>
      <c r="Q3531" s="80"/>
    </row>
    <row r="3532" spans="16:17" x14ac:dyDescent="0.25">
      <c r="P3532" s="80"/>
      <c r="Q3532" s="80"/>
    </row>
    <row r="3533" spans="16:17" x14ac:dyDescent="0.25">
      <c r="P3533" s="80"/>
      <c r="Q3533" s="80"/>
    </row>
    <row r="3534" spans="16:17" x14ac:dyDescent="0.25">
      <c r="P3534" s="80"/>
      <c r="Q3534" s="80"/>
    </row>
    <row r="3535" spans="16:17" x14ac:dyDescent="0.25">
      <c r="P3535" s="80"/>
      <c r="Q3535" s="80"/>
    </row>
    <row r="3536" spans="16:17" x14ac:dyDescent="0.25">
      <c r="P3536" s="80"/>
      <c r="Q3536" s="80"/>
    </row>
    <row r="3537" spans="16:17" x14ac:dyDescent="0.25">
      <c r="P3537" s="80"/>
      <c r="Q3537" s="80"/>
    </row>
    <row r="3538" spans="16:17" x14ac:dyDescent="0.25">
      <c r="P3538" s="80"/>
      <c r="Q3538" s="80"/>
    </row>
    <row r="3539" spans="16:17" x14ac:dyDescent="0.25">
      <c r="P3539" s="80"/>
      <c r="Q3539" s="80"/>
    </row>
    <row r="3540" spans="16:17" x14ac:dyDescent="0.25">
      <c r="P3540" s="80"/>
      <c r="Q3540" s="80"/>
    </row>
    <row r="3541" spans="16:17" x14ac:dyDescent="0.25">
      <c r="P3541" s="80"/>
      <c r="Q3541" s="80"/>
    </row>
    <row r="3542" spans="16:17" x14ac:dyDescent="0.25">
      <c r="P3542" s="80"/>
      <c r="Q3542" s="80"/>
    </row>
    <row r="3543" spans="16:17" x14ac:dyDescent="0.25">
      <c r="P3543" s="80"/>
      <c r="Q3543" s="80"/>
    </row>
    <row r="3544" spans="16:17" x14ac:dyDescent="0.25">
      <c r="P3544" s="80"/>
      <c r="Q3544" s="80"/>
    </row>
    <row r="3545" spans="16:17" x14ac:dyDescent="0.25">
      <c r="P3545" s="80"/>
      <c r="Q3545" s="80"/>
    </row>
    <row r="3546" spans="16:17" x14ac:dyDescent="0.25">
      <c r="P3546" s="80"/>
      <c r="Q3546" s="80"/>
    </row>
    <row r="3547" spans="16:17" x14ac:dyDescent="0.25">
      <c r="P3547" s="80"/>
      <c r="Q3547" s="80"/>
    </row>
    <row r="3548" spans="16:17" x14ac:dyDescent="0.25">
      <c r="P3548" s="80"/>
      <c r="Q3548" s="80"/>
    </row>
    <row r="3549" spans="16:17" x14ac:dyDescent="0.25">
      <c r="P3549" s="80"/>
      <c r="Q3549" s="80"/>
    </row>
    <row r="3550" spans="16:17" x14ac:dyDescent="0.25">
      <c r="P3550" s="80"/>
      <c r="Q3550" s="80"/>
    </row>
    <row r="3551" spans="16:17" x14ac:dyDescent="0.25">
      <c r="P3551" s="80"/>
      <c r="Q3551" s="80"/>
    </row>
    <row r="3552" spans="16:17" x14ac:dyDescent="0.25">
      <c r="P3552" s="80"/>
      <c r="Q3552" s="80"/>
    </row>
    <row r="3553" spans="16:17" x14ac:dyDescent="0.25">
      <c r="P3553" s="80"/>
      <c r="Q3553" s="80"/>
    </row>
    <row r="3554" spans="16:17" x14ac:dyDescent="0.25">
      <c r="P3554" s="80"/>
      <c r="Q3554" s="80"/>
    </row>
    <row r="3555" spans="16:17" x14ac:dyDescent="0.25">
      <c r="P3555" s="80"/>
      <c r="Q3555" s="80"/>
    </row>
    <row r="3556" spans="16:17" x14ac:dyDescent="0.25">
      <c r="P3556" s="80"/>
      <c r="Q3556" s="80"/>
    </row>
    <row r="3557" spans="16:17" x14ac:dyDescent="0.25">
      <c r="P3557" s="80"/>
      <c r="Q3557" s="80"/>
    </row>
    <row r="3558" spans="16:17" x14ac:dyDescent="0.25">
      <c r="P3558" s="80"/>
      <c r="Q3558" s="80"/>
    </row>
    <row r="3559" spans="16:17" x14ac:dyDescent="0.25">
      <c r="P3559" s="80"/>
      <c r="Q3559" s="80"/>
    </row>
    <row r="3560" spans="16:17" x14ac:dyDescent="0.25">
      <c r="P3560" s="80"/>
      <c r="Q3560" s="80"/>
    </row>
    <row r="3561" spans="16:17" x14ac:dyDescent="0.25">
      <c r="P3561" s="80"/>
      <c r="Q3561" s="80"/>
    </row>
    <row r="3562" spans="16:17" x14ac:dyDescent="0.25">
      <c r="P3562" s="80"/>
      <c r="Q3562" s="80"/>
    </row>
    <row r="3563" spans="16:17" x14ac:dyDescent="0.25">
      <c r="P3563" s="80"/>
      <c r="Q3563" s="80"/>
    </row>
    <row r="3564" spans="16:17" x14ac:dyDescent="0.25">
      <c r="P3564" s="80"/>
      <c r="Q3564" s="80"/>
    </row>
    <row r="3565" spans="16:17" x14ac:dyDescent="0.25">
      <c r="P3565" s="80"/>
      <c r="Q3565" s="80"/>
    </row>
    <row r="3566" spans="16:17" x14ac:dyDescent="0.25">
      <c r="P3566" s="80"/>
      <c r="Q3566" s="80"/>
    </row>
    <row r="3567" spans="16:17" x14ac:dyDescent="0.25">
      <c r="P3567" s="80"/>
      <c r="Q3567" s="80"/>
    </row>
    <row r="3568" spans="16:17" x14ac:dyDescent="0.25">
      <c r="P3568" s="80"/>
      <c r="Q3568" s="80"/>
    </row>
    <row r="3569" spans="16:17" x14ac:dyDescent="0.25">
      <c r="P3569" s="80"/>
      <c r="Q3569" s="80"/>
    </row>
    <row r="3570" spans="16:17" x14ac:dyDescent="0.25">
      <c r="P3570" s="80"/>
      <c r="Q3570" s="80"/>
    </row>
    <row r="3571" spans="16:17" x14ac:dyDescent="0.25">
      <c r="P3571" s="80"/>
      <c r="Q3571" s="80"/>
    </row>
    <row r="3572" spans="16:17" x14ac:dyDescent="0.25">
      <c r="P3572" s="80"/>
      <c r="Q3572" s="80"/>
    </row>
    <row r="3573" spans="16:17" x14ac:dyDescent="0.25">
      <c r="P3573" s="80"/>
      <c r="Q3573" s="80"/>
    </row>
    <row r="3574" spans="16:17" x14ac:dyDescent="0.25">
      <c r="P3574" s="80"/>
      <c r="Q3574" s="80"/>
    </row>
    <row r="3575" spans="16:17" x14ac:dyDescent="0.25">
      <c r="P3575" s="80"/>
      <c r="Q3575" s="80"/>
    </row>
    <row r="3576" spans="16:17" x14ac:dyDescent="0.25">
      <c r="P3576" s="80"/>
      <c r="Q3576" s="80"/>
    </row>
    <row r="3577" spans="16:17" x14ac:dyDescent="0.25">
      <c r="P3577" s="80"/>
      <c r="Q3577" s="80"/>
    </row>
    <row r="3578" spans="16:17" x14ac:dyDescent="0.25">
      <c r="P3578" s="80"/>
      <c r="Q3578" s="80"/>
    </row>
    <row r="3579" spans="16:17" x14ac:dyDescent="0.25">
      <c r="P3579" s="80"/>
      <c r="Q3579" s="80"/>
    </row>
    <row r="3580" spans="16:17" x14ac:dyDescent="0.25">
      <c r="P3580" s="80"/>
      <c r="Q3580" s="80"/>
    </row>
    <row r="3581" spans="16:17" x14ac:dyDescent="0.25">
      <c r="P3581" s="80"/>
      <c r="Q3581" s="80"/>
    </row>
    <row r="3582" spans="16:17" x14ac:dyDescent="0.25">
      <c r="P3582" s="80"/>
      <c r="Q3582" s="80"/>
    </row>
    <row r="3583" spans="16:17" x14ac:dyDescent="0.25">
      <c r="P3583" s="80"/>
      <c r="Q3583" s="80"/>
    </row>
    <row r="3584" spans="16:17" x14ac:dyDescent="0.25">
      <c r="P3584" s="80"/>
      <c r="Q3584" s="80"/>
    </row>
    <row r="3585" spans="16:17" x14ac:dyDescent="0.25">
      <c r="P3585" s="80"/>
      <c r="Q3585" s="80"/>
    </row>
    <row r="3586" spans="16:17" x14ac:dyDescent="0.25">
      <c r="P3586" s="80"/>
      <c r="Q3586" s="80"/>
    </row>
    <row r="3587" spans="16:17" x14ac:dyDescent="0.25">
      <c r="P3587" s="80"/>
      <c r="Q3587" s="80"/>
    </row>
    <row r="3588" spans="16:17" x14ac:dyDescent="0.25">
      <c r="P3588" s="80"/>
      <c r="Q3588" s="80"/>
    </row>
    <row r="3589" spans="16:17" x14ac:dyDescent="0.25">
      <c r="P3589" s="80"/>
      <c r="Q3589" s="80"/>
    </row>
    <row r="3590" spans="16:17" x14ac:dyDescent="0.25">
      <c r="P3590" s="80"/>
      <c r="Q3590" s="80"/>
    </row>
    <row r="3591" spans="16:17" x14ac:dyDescent="0.25">
      <c r="P3591" s="80"/>
      <c r="Q3591" s="80"/>
    </row>
    <row r="3592" spans="16:17" x14ac:dyDescent="0.25">
      <c r="P3592" s="80"/>
      <c r="Q3592" s="80"/>
    </row>
    <row r="3593" spans="16:17" x14ac:dyDescent="0.25">
      <c r="P3593" s="80"/>
      <c r="Q3593" s="80"/>
    </row>
    <row r="3594" spans="16:17" x14ac:dyDescent="0.25">
      <c r="P3594" s="80"/>
      <c r="Q3594" s="80"/>
    </row>
    <row r="3595" spans="16:17" x14ac:dyDescent="0.25">
      <c r="P3595" s="80"/>
      <c r="Q3595" s="80"/>
    </row>
    <row r="3596" spans="16:17" x14ac:dyDescent="0.25">
      <c r="P3596" s="80"/>
      <c r="Q3596" s="80"/>
    </row>
    <row r="3597" spans="16:17" x14ac:dyDescent="0.25">
      <c r="P3597" s="80"/>
      <c r="Q3597" s="80"/>
    </row>
    <row r="3598" spans="16:17" x14ac:dyDescent="0.25">
      <c r="P3598" s="80"/>
      <c r="Q3598" s="80"/>
    </row>
    <row r="3599" spans="16:17" x14ac:dyDescent="0.25">
      <c r="P3599" s="80"/>
      <c r="Q3599" s="80"/>
    </row>
    <row r="3600" spans="16:17" x14ac:dyDescent="0.25">
      <c r="P3600" s="80"/>
      <c r="Q3600" s="80"/>
    </row>
    <row r="3601" spans="16:17" x14ac:dyDescent="0.25">
      <c r="P3601" s="80"/>
      <c r="Q3601" s="80"/>
    </row>
    <row r="3602" spans="16:17" x14ac:dyDescent="0.25">
      <c r="P3602" s="80"/>
      <c r="Q3602" s="80"/>
    </row>
    <row r="3603" spans="16:17" x14ac:dyDescent="0.25">
      <c r="P3603" s="80"/>
      <c r="Q3603" s="80"/>
    </row>
    <row r="3604" spans="16:17" x14ac:dyDescent="0.25">
      <c r="P3604" s="80"/>
      <c r="Q3604" s="80"/>
    </row>
    <row r="3605" spans="16:17" x14ac:dyDescent="0.25">
      <c r="P3605" s="80"/>
      <c r="Q3605" s="80"/>
    </row>
    <row r="3606" spans="16:17" x14ac:dyDescent="0.25">
      <c r="P3606" s="80"/>
      <c r="Q3606" s="80"/>
    </row>
    <row r="3607" spans="16:17" x14ac:dyDescent="0.25">
      <c r="P3607" s="80"/>
      <c r="Q3607" s="80"/>
    </row>
    <row r="3608" spans="16:17" x14ac:dyDescent="0.25">
      <c r="P3608" s="80"/>
      <c r="Q3608" s="80"/>
    </row>
    <row r="3609" spans="16:17" x14ac:dyDescent="0.25">
      <c r="P3609" s="80"/>
      <c r="Q3609" s="80"/>
    </row>
    <row r="3610" spans="16:17" x14ac:dyDescent="0.25">
      <c r="P3610" s="80"/>
      <c r="Q3610" s="80"/>
    </row>
    <row r="3611" spans="16:17" x14ac:dyDescent="0.25">
      <c r="P3611" s="80"/>
      <c r="Q3611" s="80"/>
    </row>
    <row r="3612" spans="16:17" x14ac:dyDescent="0.25">
      <c r="P3612" s="80"/>
      <c r="Q3612" s="80"/>
    </row>
    <row r="3613" spans="16:17" x14ac:dyDescent="0.25">
      <c r="P3613" s="80"/>
      <c r="Q3613" s="80"/>
    </row>
    <row r="3614" spans="16:17" x14ac:dyDescent="0.25">
      <c r="P3614" s="80"/>
      <c r="Q3614" s="80"/>
    </row>
    <row r="3615" spans="16:17" x14ac:dyDescent="0.25">
      <c r="P3615" s="80"/>
      <c r="Q3615" s="80"/>
    </row>
    <row r="3616" spans="16:17" x14ac:dyDescent="0.25">
      <c r="P3616" s="80"/>
      <c r="Q3616" s="80"/>
    </row>
    <row r="3617" spans="16:17" x14ac:dyDescent="0.25">
      <c r="P3617" s="80"/>
      <c r="Q3617" s="80"/>
    </row>
    <row r="3618" spans="16:17" x14ac:dyDescent="0.25">
      <c r="P3618" s="80"/>
      <c r="Q3618" s="80"/>
    </row>
    <row r="3619" spans="16:17" x14ac:dyDescent="0.25">
      <c r="P3619" s="80"/>
      <c r="Q3619" s="80"/>
    </row>
    <row r="3620" spans="16:17" x14ac:dyDescent="0.25">
      <c r="P3620" s="80"/>
      <c r="Q3620" s="80"/>
    </row>
    <row r="3621" spans="16:17" x14ac:dyDescent="0.25">
      <c r="P3621" s="80"/>
      <c r="Q3621" s="80"/>
    </row>
    <row r="3622" spans="16:17" x14ac:dyDescent="0.25">
      <c r="P3622" s="80"/>
      <c r="Q3622" s="80"/>
    </row>
    <row r="3623" spans="16:17" x14ac:dyDescent="0.25">
      <c r="P3623" s="80"/>
      <c r="Q3623" s="80"/>
    </row>
    <row r="3624" spans="16:17" x14ac:dyDescent="0.25">
      <c r="P3624" s="80"/>
      <c r="Q3624" s="80"/>
    </row>
    <row r="3625" spans="16:17" x14ac:dyDescent="0.25">
      <c r="P3625" s="80"/>
      <c r="Q3625" s="80"/>
    </row>
    <row r="3626" spans="16:17" x14ac:dyDescent="0.25">
      <c r="P3626" s="80"/>
      <c r="Q3626" s="80"/>
    </row>
    <row r="3627" spans="16:17" x14ac:dyDescent="0.25">
      <c r="P3627" s="80"/>
      <c r="Q3627" s="80"/>
    </row>
    <row r="3628" spans="16:17" x14ac:dyDescent="0.25">
      <c r="P3628" s="80"/>
      <c r="Q3628" s="80"/>
    </row>
    <row r="3629" spans="16:17" x14ac:dyDescent="0.25">
      <c r="P3629" s="80"/>
      <c r="Q3629" s="80"/>
    </row>
    <row r="3630" spans="16:17" x14ac:dyDescent="0.25">
      <c r="P3630" s="80"/>
      <c r="Q3630" s="80"/>
    </row>
    <row r="3631" spans="16:17" x14ac:dyDescent="0.25">
      <c r="P3631" s="80"/>
      <c r="Q3631" s="80"/>
    </row>
    <row r="3632" spans="16:17" x14ac:dyDescent="0.25">
      <c r="P3632" s="80"/>
      <c r="Q3632" s="80"/>
    </row>
    <row r="3633" spans="16:17" x14ac:dyDescent="0.25">
      <c r="P3633" s="80"/>
      <c r="Q3633" s="80"/>
    </row>
    <row r="3634" spans="16:17" x14ac:dyDescent="0.25">
      <c r="P3634" s="80"/>
      <c r="Q3634" s="80"/>
    </row>
    <row r="3635" spans="16:17" x14ac:dyDescent="0.25">
      <c r="P3635" s="80"/>
      <c r="Q3635" s="80"/>
    </row>
    <row r="3636" spans="16:17" x14ac:dyDescent="0.25">
      <c r="P3636" s="80"/>
      <c r="Q3636" s="80"/>
    </row>
    <row r="3637" spans="16:17" x14ac:dyDescent="0.25">
      <c r="P3637" s="80"/>
      <c r="Q3637" s="80"/>
    </row>
    <row r="3638" spans="16:17" x14ac:dyDescent="0.25">
      <c r="P3638" s="80"/>
      <c r="Q3638" s="80"/>
    </row>
    <row r="3639" spans="16:17" x14ac:dyDescent="0.25">
      <c r="P3639" s="80"/>
      <c r="Q3639" s="80"/>
    </row>
    <row r="3640" spans="16:17" x14ac:dyDescent="0.25">
      <c r="P3640" s="80"/>
      <c r="Q3640" s="80"/>
    </row>
    <row r="3641" spans="16:17" x14ac:dyDescent="0.25">
      <c r="P3641" s="80"/>
      <c r="Q3641" s="80"/>
    </row>
    <row r="3642" spans="16:17" x14ac:dyDescent="0.25">
      <c r="P3642" s="80"/>
      <c r="Q3642" s="80"/>
    </row>
    <row r="3643" spans="16:17" x14ac:dyDescent="0.25">
      <c r="P3643" s="80"/>
      <c r="Q3643" s="80"/>
    </row>
    <row r="3644" spans="16:17" x14ac:dyDescent="0.25">
      <c r="P3644" s="80"/>
      <c r="Q3644" s="80"/>
    </row>
    <row r="3645" spans="16:17" x14ac:dyDescent="0.25">
      <c r="P3645" s="80"/>
      <c r="Q3645" s="80"/>
    </row>
    <row r="3646" spans="16:17" x14ac:dyDescent="0.25">
      <c r="P3646" s="80"/>
      <c r="Q3646" s="80"/>
    </row>
    <row r="3647" spans="16:17" x14ac:dyDescent="0.25">
      <c r="P3647" s="80"/>
      <c r="Q3647" s="80"/>
    </row>
    <row r="3648" spans="16:17" x14ac:dyDescent="0.25">
      <c r="P3648" s="80"/>
      <c r="Q3648" s="80"/>
    </row>
    <row r="3649" spans="16:17" x14ac:dyDescent="0.25">
      <c r="P3649" s="80"/>
      <c r="Q3649" s="80"/>
    </row>
    <row r="3650" spans="16:17" x14ac:dyDescent="0.25">
      <c r="P3650" s="80"/>
      <c r="Q3650" s="80"/>
    </row>
    <row r="3651" spans="16:17" x14ac:dyDescent="0.25">
      <c r="P3651" s="80"/>
      <c r="Q3651" s="80"/>
    </row>
    <row r="3652" spans="16:17" x14ac:dyDescent="0.25">
      <c r="P3652" s="80"/>
      <c r="Q3652" s="80"/>
    </row>
    <row r="3653" spans="16:17" x14ac:dyDescent="0.25">
      <c r="P3653" s="80"/>
      <c r="Q3653" s="80"/>
    </row>
    <row r="3654" spans="16:17" x14ac:dyDescent="0.25">
      <c r="P3654" s="80"/>
      <c r="Q3654" s="80"/>
    </row>
    <row r="3655" spans="16:17" x14ac:dyDescent="0.25">
      <c r="P3655" s="80"/>
      <c r="Q3655" s="80"/>
    </row>
    <row r="3656" spans="16:17" x14ac:dyDescent="0.25">
      <c r="P3656" s="80"/>
      <c r="Q3656" s="80"/>
    </row>
    <row r="3657" spans="16:17" x14ac:dyDescent="0.25">
      <c r="P3657" s="80"/>
      <c r="Q3657" s="80"/>
    </row>
    <row r="3658" spans="16:17" x14ac:dyDescent="0.25">
      <c r="P3658" s="80"/>
      <c r="Q3658" s="80"/>
    </row>
    <row r="3659" spans="16:17" x14ac:dyDescent="0.25">
      <c r="P3659" s="80"/>
      <c r="Q3659" s="80"/>
    </row>
    <row r="3660" spans="16:17" x14ac:dyDescent="0.25">
      <c r="P3660" s="80"/>
      <c r="Q3660" s="80"/>
    </row>
    <row r="3661" spans="16:17" x14ac:dyDescent="0.25">
      <c r="P3661" s="80"/>
      <c r="Q3661" s="80"/>
    </row>
    <row r="3662" spans="16:17" x14ac:dyDescent="0.25">
      <c r="P3662" s="80"/>
      <c r="Q3662" s="80"/>
    </row>
    <row r="3663" spans="16:17" x14ac:dyDescent="0.25">
      <c r="P3663" s="80"/>
      <c r="Q3663" s="80"/>
    </row>
    <row r="3664" spans="16:17" x14ac:dyDescent="0.25">
      <c r="P3664" s="80"/>
      <c r="Q3664" s="80"/>
    </row>
    <row r="3665" spans="16:17" x14ac:dyDescent="0.25">
      <c r="P3665" s="80"/>
      <c r="Q3665" s="80"/>
    </row>
    <row r="3666" spans="16:17" x14ac:dyDescent="0.25">
      <c r="P3666" s="80"/>
      <c r="Q3666" s="80"/>
    </row>
    <row r="3667" spans="16:17" x14ac:dyDescent="0.25">
      <c r="P3667" s="80"/>
      <c r="Q3667" s="80"/>
    </row>
    <row r="3668" spans="16:17" x14ac:dyDescent="0.25">
      <c r="P3668" s="80"/>
      <c r="Q3668" s="80"/>
    </row>
    <row r="3669" spans="16:17" x14ac:dyDescent="0.25">
      <c r="P3669" s="80"/>
      <c r="Q3669" s="80"/>
    </row>
    <row r="3670" spans="16:17" x14ac:dyDescent="0.25">
      <c r="P3670" s="80"/>
      <c r="Q3670" s="80"/>
    </row>
    <row r="3671" spans="16:17" x14ac:dyDescent="0.25">
      <c r="P3671" s="80"/>
      <c r="Q3671" s="80"/>
    </row>
    <row r="3672" spans="16:17" x14ac:dyDescent="0.25">
      <c r="P3672" s="80"/>
      <c r="Q3672" s="80"/>
    </row>
    <row r="3673" spans="16:17" x14ac:dyDescent="0.25">
      <c r="P3673" s="80"/>
      <c r="Q3673" s="80"/>
    </row>
    <row r="3674" spans="16:17" x14ac:dyDescent="0.25">
      <c r="P3674" s="80"/>
      <c r="Q3674" s="80"/>
    </row>
    <row r="3675" spans="16:17" x14ac:dyDescent="0.25">
      <c r="P3675" s="80"/>
      <c r="Q3675" s="80"/>
    </row>
    <row r="3676" spans="16:17" x14ac:dyDescent="0.25">
      <c r="P3676" s="80"/>
      <c r="Q3676" s="80"/>
    </row>
    <row r="3677" spans="16:17" x14ac:dyDescent="0.25">
      <c r="P3677" s="80"/>
      <c r="Q3677" s="80"/>
    </row>
    <row r="3678" spans="16:17" x14ac:dyDescent="0.25">
      <c r="P3678" s="80"/>
      <c r="Q3678" s="80"/>
    </row>
    <row r="3679" spans="16:17" x14ac:dyDescent="0.25">
      <c r="P3679" s="80"/>
      <c r="Q3679" s="80"/>
    </row>
    <row r="3680" spans="16:17" x14ac:dyDescent="0.25">
      <c r="P3680" s="80"/>
      <c r="Q3680" s="80"/>
    </row>
    <row r="3681" spans="16:17" x14ac:dyDescent="0.25">
      <c r="P3681" s="80"/>
      <c r="Q3681" s="80"/>
    </row>
    <row r="3682" spans="16:17" x14ac:dyDescent="0.25">
      <c r="P3682" s="80"/>
      <c r="Q3682" s="80"/>
    </row>
    <row r="3683" spans="16:17" x14ac:dyDescent="0.25">
      <c r="P3683" s="80"/>
      <c r="Q3683" s="80"/>
    </row>
    <row r="3684" spans="16:17" x14ac:dyDescent="0.25">
      <c r="P3684" s="80"/>
      <c r="Q3684" s="80"/>
    </row>
    <row r="3685" spans="16:17" x14ac:dyDescent="0.25">
      <c r="P3685" s="80"/>
      <c r="Q3685" s="80"/>
    </row>
    <row r="3686" spans="16:17" x14ac:dyDescent="0.25">
      <c r="P3686" s="80"/>
      <c r="Q3686" s="80"/>
    </row>
    <row r="3687" spans="16:17" x14ac:dyDescent="0.25">
      <c r="P3687" s="80"/>
      <c r="Q3687" s="80"/>
    </row>
    <row r="3688" spans="16:17" x14ac:dyDescent="0.25">
      <c r="P3688" s="80"/>
      <c r="Q3688" s="80"/>
    </row>
    <row r="3689" spans="16:17" x14ac:dyDescent="0.25">
      <c r="P3689" s="80"/>
      <c r="Q3689" s="80"/>
    </row>
    <row r="3690" spans="16:17" x14ac:dyDescent="0.25">
      <c r="P3690" s="80"/>
      <c r="Q3690" s="80"/>
    </row>
    <row r="3691" spans="16:17" x14ac:dyDescent="0.25">
      <c r="P3691" s="80"/>
      <c r="Q3691" s="80"/>
    </row>
    <row r="3692" spans="16:17" x14ac:dyDescent="0.25">
      <c r="P3692" s="80"/>
      <c r="Q3692" s="80"/>
    </row>
    <row r="3693" spans="16:17" x14ac:dyDescent="0.25">
      <c r="P3693" s="80"/>
      <c r="Q3693" s="80"/>
    </row>
    <row r="3694" spans="16:17" x14ac:dyDescent="0.25">
      <c r="P3694" s="80"/>
      <c r="Q3694" s="80"/>
    </row>
    <row r="3695" spans="16:17" x14ac:dyDescent="0.25">
      <c r="P3695" s="80"/>
      <c r="Q3695" s="80"/>
    </row>
    <row r="3696" spans="16:17" x14ac:dyDescent="0.25">
      <c r="P3696" s="80"/>
      <c r="Q3696" s="80"/>
    </row>
    <row r="3697" spans="16:17" x14ac:dyDescent="0.25">
      <c r="P3697" s="80"/>
      <c r="Q3697" s="80"/>
    </row>
    <row r="3698" spans="16:17" x14ac:dyDescent="0.25">
      <c r="P3698" s="80"/>
      <c r="Q3698" s="80"/>
    </row>
    <row r="3699" spans="16:17" x14ac:dyDescent="0.25">
      <c r="P3699" s="80"/>
      <c r="Q3699" s="80"/>
    </row>
    <row r="3700" spans="16:17" x14ac:dyDescent="0.25">
      <c r="P3700" s="80"/>
      <c r="Q3700" s="80"/>
    </row>
    <row r="3701" spans="16:17" x14ac:dyDescent="0.25">
      <c r="P3701" s="80"/>
      <c r="Q3701" s="80"/>
    </row>
    <row r="3702" spans="16:17" x14ac:dyDescent="0.25">
      <c r="P3702" s="80"/>
      <c r="Q3702" s="80"/>
    </row>
    <row r="3703" spans="16:17" x14ac:dyDescent="0.25">
      <c r="P3703" s="80"/>
      <c r="Q3703" s="80"/>
    </row>
    <row r="3704" spans="16:17" x14ac:dyDescent="0.25">
      <c r="P3704" s="80"/>
      <c r="Q3704" s="80"/>
    </row>
    <row r="3705" spans="16:17" x14ac:dyDescent="0.25">
      <c r="P3705" s="80"/>
      <c r="Q3705" s="80"/>
    </row>
    <row r="3706" spans="16:17" x14ac:dyDescent="0.25">
      <c r="P3706" s="80"/>
      <c r="Q3706" s="80"/>
    </row>
    <row r="3707" spans="16:17" x14ac:dyDescent="0.25">
      <c r="P3707" s="80"/>
      <c r="Q3707" s="80"/>
    </row>
    <row r="3708" spans="16:17" x14ac:dyDescent="0.25">
      <c r="P3708" s="80"/>
      <c r="Q3708" s="80"/>
    </row>
    <row r="3709" spans="16:17" x14ac:dyDescent="0.25">
      <c r="P3709" s="80"/>
      <c r="Q3709" s="80"/>
    </row>
    <row r="3710" spans="16:17" x14ac:dyDescent="0.25">
      <c r="P3710" s="80"/>
      <c r="Q3710" s="80"/>
    </row>
    <row r="3711" spans="16:17" x14ac:dyDescent="0.25">
      <c r="P3711" s="80"/>
      <c r="Q3711" s="80"/>
    </row>
    <row r="3712" spans="16:17" x14ac:dyDescent="0.25">
      <c r="P3712" s="80"/>
      <c r="Q3712" s="80"/>
    </row>
    <row r="3713" spans="16:17" x14ac:dyDescent="0.25">
      <c r="P3713" s="80"/>
      <c r="Q3713" s="80"/>
    </row>
    <row r="3714" spans="16:17" x14ac:dyDescent="0.25">
      <c r="P3714" s="80"/>
      <c r="Q3714" s="80"/>
    </row>
    <row r="3715" spans="16:17" x14ac:dyDescent="0.25">
      <c r="P3715" s="80"/>
      <c r="Q3715" s="80"/>
    </row>
    <row r="3716" spans="16:17" x14ac:dyDescent="0.25">
      <c r="P3716" s="80"/>
      <c r="Q3716" s="80"/>
    </row>
    <row r="3717" spans="16:17" x14ac:dyDescent="0.25">
      <c r="P3717" s="80"/>
      <c r="Q3717" s="80"/>
    </row>
    <row r="3718" spans="16:17" x14ac:dyDescent="0.25">
      <c r="P3718" s="80"/>
      <c r="Q3718" s="80"/>
    </row>
    <row r="3719" spans="16:17" x14ac:dyDescent="0.25">
      <c r="P3719" s="80"/>
      <c r="Q3719" s="80"/>
    </row>
    <row r="3720" spans="16:17" x14ac:dyDescent="0.25">
      <c r="P3720" s="80"/>
      <c r="Q3720" s="80"/>
    </row>
    <row r="3721" spans="16:17" x14ac:dyDescent="0.25">
      <c r="P3721" s="80"/>
      <c r="Q3721" s="80"/>
    </row>
    <row r="3722" spans="16:17" x14ac:dyDescent="0.25">
      <c r="P3722" s="80"/>
      <c r="Q3722" s="80"/>
    </row>
    <row r="3723" spans="16:17" x14ac:dyDescent="0.25">
      <c r="P3723" s="80"/>
      <c r="Q3723" s="80"/>
    </row>
    <row r="3724" spans="16:17" x14ac:dyDescent="0.25">
      <c r="P3724" s="80"/>
      <c r="Q3724" s="80"/>
    </row>
    <row r="3725" spans="16:17" x14ac:dyDescent="0.25">
      <c r="P3725" s="80"/>
      <c r="Q3725" s="80"/>
    </row>
    <row r="3726" spans="16:17" x14ac:dyDescent="0.25">
      <c r="P3726" s="80"/>
      <c r="Q3726" s="80"/>
    </row>
    <row r="3727" spans="16:17" x14ac:dyDescent="0.25">
      <c r="P3727" s="80"/>
      <c r="Q3727" s="80"/>
    </row>
    <row r="3728" spans="16:17" x14ac:dyDescent="0.25">
      <c r="P3728" s="80"/>
      <c r="Q3728" s="80"/>
    </row>
    <row r="3729" spans="16:17" x14ac:dyDescent="0.25">
      <c r="P3729" s="80"/>
      <c r="Q3729" s="80"/>
    </row>
    <row r="3730" spans="16:17" x14ac:dyDescent="0.25">
      <c r="P3730" s="80"/>
      <c r="Q3730" s="80"/>
    </row>
    <row r="3731" spans="16:17" x14ac:dyDescent="0.25">
      <c r="P3731" s="80"/>
      <c r="Q3731" s="80"/>
    </row>
    <row r="3732" spans="16:17" x14ac:dyDescent="0.25">
      <c r="P3732" s="80"/>
      <c r="Q3732" s="80"/>
    </row>
    <row r="3733" spans="16:17" x14ac:dyDescent="0.25">
      <c r="P3733" s="80"/>
      <c r="Q3733" s="80"/>
    </row>
    <row r="3734" spans="16:17" x14ac:dyDescent="0.25">
      <c r="P3734" s="80"/>
      <c r="Q3734" s="80"/>
    </row>
    <row r="3735" spans="16:17" x14ac:dyDescent="0.25">
      <c r="P3735" s="80"/>
      <c r="Q3735" s="80"/>
    </row>
    <row r="3736" spans="16:17" x14ac:dyDescent="0.25">
      <c r="P3736" s="80"/>
      <c r="Q3736" s="80"/>
    </row>
    <row r="3737" spans="16:17" x14ac:dyDescent="0.25">
      <c r="P3737" s="80"/>
      <c r="Q3737" s="80"/>
    </row>
    <row r="3738" spans="16:17" x14ac:dyDescent="0.25">
      <c r="P3738" s="80"/>
      <c r="Q3738" s="80"/>
    </row>
    <row r="3739" spans="16:17" x14ac:dyDescent="0.25">
      <c r="P3739" s="80"/>
      <c r="Q3739" s="80"/>
    </row>
    <row r="3740" spans="16:17" x14ac:dyDescent="0.25">
      <c r="P3740" s="80"/>
      <c r="Q3740" s="80"/>
    </row>
    <row r="3741" spans="16:17" x14ac:dyDescent="0.25">
      <c r="P3741" s="80"/>
      <c r="Q3741" s="80"/>
    </row>
    <row r="3742" spans="16:17" x14ac:dyDescent="0.25">
      <c r="P3742" s="80"/>
      <c r="Q3742" s="80"/>
    </row>
    <row r="3743" spans="16:17" x14ac:dyDescent="0.25">
      <c r="P3743" s="80"/>
      <c r="Q3743" s="80"/>
    </row>
    <row r="3744" spans="16:17" x14ac:dyDescent="0.25">
      <c r="P3744" s="80"/>
      <c r="Q3744" s="80"/>
    </row>
    <row r="3745" spans="16:17" x14ac:dyDescent="0.25">
      <c r="P3745" s="80"/>
      <c r="Q3745" s="80"/>
    </row>
    <row r="3746" spans="16:17" x14ac:dyDescent="0.25">
      <c r="P3746" s="80"/>
      <c r="Q3746" s="80"/>
    </row>
    <row r="3747" spans="16:17" x14ac:dyDescent="0.25">
      <c r="P3747" s="80"/>
      <c r="Q3747" s="80"/>
    </row>
    <row r="3748" spans="16:17" x14ac:dyDescent="0.25">
      <c r="P3748" s="80"/>
      <c r="Q3748" s="80"/>
    </row>
    <row r="3749" spans="16:17" x14ac:dyDescent="0.25">
      <c r="P3749" s="80"/>
      <c r="Q3749" s="80"/>
    </row>
    <row r="3750" spans="16:17" x14ac:dyDescent="0.25">
      <c r="P3750" s="80"/>
      <c r="Q3750" s="80"/>
    </row>
    <row r="3751" spans="16:17" x14ac:dyDescent="0.25">
      <c r="P3751" s="80"/>
      <c r="Q3751" s="80"/>
    </row>
    <row r="3752" spans="16:17" x14ac:dyDescent="0.25">
      <c r="P3752" s="80"/>
      <c r="Q3752" s="80"/>
    </row>
    <row r="3753" spans="16:17" x14ac:dyDescent="0.25">
      <c r="P3753" s="80"/>
      <c r="Q3753" s="80"/>
    </row>
    <row r="3754" spans="16:17" x14ac:dyDescent="0.25">
      <c r="P3754" s="80"/>
      <c r="Q3754" s="80"/>
    </row>
    <row r="3755" spans="16:17" x14ac:dyDescent="0.25">
      <c r="P3755" s="80"/>
      <c r="Q3755" s="80"/>
    </row>
    <row r="3756" spans="16:17" x14ac:dyDescent="0.25">
      <c r="P3756" s="80"/>
      <c r="Q3756" s="80"/>
    </row>
    <row r="3757" spans="16:17" x14ac:dyDescent="0.25">
      <c r="P3757" s="80"/>
      <c r="Q3757" s="80"/>
    </row>
    <row r="3758" spans="16:17" x14ac:dyDescent="0.25">
      <c r="P3758" s="80"/>
      <c r="Q3758" s="80"/>
    </row>
    <row r="3759" spans="16:17" x14ac:dyDescent="0.25">
      <c r="P3759" s="80"/>
      <c r="Q3759" s="80"/>
    </row>
    <row r="3760" spans="16:17" x14ac:dyDescent="0.25">
      <c r="P3760" s="80"/>
      <c r="Q3760" s="80"/>
    </row>
    <row r="3761" spans="16:17" x14ac:dyDescent="0.25">
      <c r="P3761" s="80"/>
      <c r="Q3761" s="80"/>
    </row>
    <row r="3762" spans="16:17" x14ac:dyDescent="0.25">
      <c r="P3762" s="80"/>
      <c r="Q3762" s="80"/>
    </row>
    <row r="3763" spans="16:17" x14ac:dyDescent="0.25">
      <c r="P3763" s="80"/>
      <c r="Q3763" s="80"/>
    </row>
    <row r="3764" spans="16:17" x14ac:dyDescent="0.25">
      <c r="P3764" s="80"/>
      <c r="Q3764" s="80"/>
    </row>
    <row r="3765" spans="16:17" x14ac:dyDescent="0.25">
      <c r="P3765" s="80"/>
      <c r="Q3765" s="80"/>
    </row>
    <row r="3766" spans="16:17" x14ac:dyDescent="0.25">
      <c r="P3766" s="80"/>
      <c r="Q3766" s="80"/>
    </row>
    <row r="3767" spans="16:17" x14ac:dyDescent="0.25">
      <c r="P3767" s="80"/>
      <c r="Q3767" s="80"/>
    </row>
    <row r="3768" spans="16:17" x14ac:dyDescent="0.25">
      <c r="P3768" s="80"/>
      <c r="Q3768" s="80"/>
    </row>
    <row r="3769" spans="16:17" x14ac:dyDescent="0.25">
      <c r="P3769" s="80"/>
      <c r="Q3769" s="80"/>
    </row>
    <row r="3770" spans="16:17" x14ac:dyDescent="0.25">
      <c r="P3770" s="80"/>
      <c r="Q3770" s="80"/>
    </row>
    <row r="3771" spans="16:17" x14ac:dyDescent="0.25">
      <c r="P3771" s="80"/>
      <c r="Q3771" s="80"/>
    </row>
    <row r="3772" spans="16:17" x14ac:dyDescent="0.25">
      <c r="P3772" s="80"/>
      <c r="Q3772" s="80"/>
    </row>
    <row r="3773" spans="16:17" x14ac:dyDescent="0.25">
      <c r="P3773" s="80"/>
      <c r="Q3773" s="80"/>
    </row>
    <row r="3774" spans="16:17" x14ac:dyDescent="0.25">
      <c r="P3774" s="80"/>
      <c r="Q3774" s="80"/>
    </row>
    <row r="3775" spans="16:17" x14ac:dyDescent="0.25">
      <c r="P3775" s="80"/>
      <c r="Q3775" s="80"/>
    </row>
    <row r="3776" spans="16:17" x14ac:dyDescent="0.25">
      <c r="P3776" s="80"/>
      <c r="Q3776" s="80"/>
    </row>
    <row r="3777" spans="16:17" x14ac:dyDescent="0.25">
      <c r="P3777" s="80"/>
      <c r="Q3777" s="80"/>
    </row>
    <row r="3778" spans="16:17" x14ac:dyDescent="0.25">
      <c r="P3778" s="80"/>
      <c r="Q3778" s="80"/>
    </row>
    <row r="3779" spans="16:17" x14ac:dyDescent="0.25">
      <c r="P3779" s="80"/>
      <c r="Q3779" s="80"/>
    </row>
    <row r="3780" spans="16:17" x14ac:dyDescent="0.25">
      <c r="P3780" s="80"/>
      <c r="Q3780" s="80"/>
    </row>
    <row r="3781" spans="16:17" x14ac:dyDescent="0.25">
      <c r="P3781" s="80"/>
      <c r="Q3781" s="80"/>
    </row>
    <row r="3782" spans="16:17" x14ac:dyDescent="0.25">
      <c r="P3782" s="80"/>
      <c r="Q3782" s="80"/>
    </row>
    <row r="3783" spans="16:17" x14ac:dyDescent="0.25">
      <c r="P3783" s="80"/>
      <c r="Q3783" s="80"/>
    </row>
    <row r="3784" spans="16:17" x14ac:dyDescent="0.25">
      <c r="P3784" s="80"/>
      <c r="Q3784" s="80"/>
    </row>
    <row r="3785" spans="16:17" x14ac:dyDescent="0.25">
      <c r="P3785" s="80"/>
      <c r="Q3785" s="80"/>
    </row>
    <row r="3786" spans="16:17" x14ac:dyDescent="0.25">
      <c r="P3786" s="80"/>
      <c r="Q3786" s="80"/>
    </row>
    <row r="3787" spans="16:17" x14ac:dyDescent="0.25">
      <c r="P3787" s="80"/>
      <c r="Q3787" s="80"/>
    </row>
    <row r="3788" spans="16:17" x14ac:dyDescent="0.25">
      <c r="P3788" s="80"/>
      <c r="Q3788" s="80"/>
    </row>
    <row r="3789" spans="16:17" x14ac:dyDescent="0.25">
      <c r="P3789" s="80"/>
      <c r="Q3789" s="80"/>
    </row>
    <row r="3790" spans="16:17" x14ac:dyDescent="0.25">
      <c r="P3790" s="80"/>
      <c r="Q3790" s="80"/>
    </row>
    <row r="3791" spans="16:17" x14ac:dyDescent="0.25">
      <c r="P3791" s="80"/>
      <c r="Q3791" s="80"/>
    </row>
    <row r="3792" spans="16:17" x14ac:dyDescent="0.25">
      <c r="P3792" s="80"/>
      <c r="Q3792" s="80"/>
    </row>
    <row r="3793" spans="16:17" x14ac:dyDescent="0.25">
      <c r="P3793" s="80"/>
      <c r="Q3793" s="80"/>
    </row>
    <row r="3794" spans="16:17" x14ac:dyDescent="0.25">
      <c r="P3794" s="80"/>
      <c r="Q3794" s="80"/>
    </row>
    <row r="3795" spans="16:17" x14ac:dyDescent="0.25">
      <c r="P3795" s="80"/>
      <c r="Q3795" s="80"/>
    </row>
    <row r="3796" spans="16:17" x14ac:dyDescent="0.25">
      <c r="P3796" s="80"/>
      <c r="Q3796" s="80"/>
    </row>
    <row r="3797" spans="16:17" x14ac:dyDescent="0.25">
      <c r="P3797" s="80"/>
      <c r="Q3797" s="80"/>
    </row>
    <row r="3798" spans="16:17" x14ac:dyDescent="0.25">
      <c r="P3798" s="80"/>
      <c r="Q3798" s="80"/>
    </row>
    <row r="3799" spans="16:17" x14ac:dyDescent="0.25">
      <c r="P3799" s="80"/>
      <c r="Q3799" s="80"/>
    </row>
    <row r="3800" spans="16:17" x14ac:dyDescent="0.25">
      <c r="P3800" s="80"/>
      <c r="Q3800" s="80"/>
    </row>
    <row r="3801" spans="16:17" x14ac:dyDescent="0.25">
      <c r="P3801" s="80"/>
      <c r="Q3801" s="80"/>
    </row>
    <row r="3802" spans="16:17" x14ac:dyDescent="0.25">
      <c r="P3802" s="80"/>
      <c r="Q3802" s="80"/>
    </row>
    <row r="3803" spans="16:17" x14ac:dyDescent="0.25">
      <c r="P3803" s="80"/>
      <c r="Q3803" s="80"/>
    </row>
    <row r="3804" spans="16:17" x14ac:dyDescent="0.25">
      <c r="P3804" s="80"/>
      <c r="Q3804" s="80"/>
    </row>
    <row r="3805" spans="16:17" x14ac:dyDescent="0.25">
      <c r="P3805" s="80"/>
      <c r="Q3805" s="80"/>
    </row>
    <row r="3806" spans="16:17" x14ac:dyDescent="0.25">
      <c r="P3806" s="80"/>
      <c r="Q3806" s="80"/>
    </row>
    <row r="3807" spans="16:17" x14ac:dyDescent="0.25">
      <c r="P3807" s="80"/>
      <c r="Q3807" s="80"/>
    </row>
    <row r="3808" spans="16:17" x14ac:dyDescent="0.25">
      <c r="P3808" s="80"/>
      <c r="Q3808" s="80"/>
    </row>
    <row r="3809" spans="16:17" x14ac:dyDescent="0.25">
      <c r="P3809" s="80"/>
      <c r="Q3809" s="80"/>
    </row>
    <row r="3810" spans="16:17" x14ac:dyDescent="0.25">
      <c r="P3810" s="80"/>
      <c r="Q3810" s="80"/>
    </row>
    <row r="3811" spans="16:17" x14ac:dyDescent="0.25">
      <c r="P3811" s="80"/>
      <c r="Q3811" s="80"/>
    </row>
    <row r="3812" spans="16:17" x14ac:dyDescent="0.25">
      <c r="P3812" s="80"/>
      <c r="Q3812" s="80"/>
    </row>
    <row r="3813" spans="16:17" x14ac:dyDescent="0.25">
      <c r="P3813" s="80"/>
      <c r="Q3813" s="80"/>
    </row>
    <row r="3814" spans="16:17" x14ac:dyDescent="0.25">
      <c r="P3814" s="80"/>
      <c r="Q3814" s="80"/>
    </row>
    <row r="3815" spans="16:17" x14ac:dyDescent="0.25">
      <c r="P3815" s="80"/>
      <c r="Q3815" s="80"/>
    </row>
    <row r="3816" spans="16:17" x14ac:dyDescent="0.25">
      <c r="P3816" s="80"/>
      <c r="Q3816" s="80"/>
    </row>
    <row r="3817" spans="16:17" x14ac:dyDescent="0.25">
      <c r="P3817" s="80"/>
      <c r="Q3817" s="80"/>
    </row>
    <row r="3818" spans="16:17" x14ac:dyDescent="0.25">
      <c r="P3818" s="80"/>
      <c r="Q3818" s="80"/>
    </row>
    <row r="3819" spans="16:17" x14ac:dyDescent="0.25">
      <c r="P3819" s="80"/>
      <c r="Q3819" s="80"/>
    </row>
    <row r="3820" spans="16:17" x14ac:dyDescent="0.25">
      <c r="P3820" s="80"/>
      <c r="Q3820" s="80"/>
    </row>
    <row r="3821" spans="16:17" x14ac:dyDescent="0.25">
      <c r="P3821" s="80"/>
      <c r="Q3821" s="80"/>
    </row>
    <row r="3822" spans="16:17" x14ac:dyDescent="0.25">
      <c r="P3822" s="80"/>
      <c r="Q3822" s="80"/>
    </row>
    <row r="3823" spans="16:17" x14ac:dyDescent="0.25">
      <c r="P3823" s="80"/>
      <c r="Q3823" s="80"/>
    </row>
    <row r="3824" spans="16:17" x14ac:dyDescent="0.25">
      <c r="P3824" s="80"/>
      <c r="Q3824" s="80"/>
    </row>
    <row r="3825" spans="16:17" x14ac:dyDescent="0.25">
      <c r="P3825" s="80"/>
      <c r="Q3825" s="80"/>
    </row>
    <row r="3826" spans="16:17" x14ac:dyDescent="0.25">
      <c r="P3826" s="80"/>
      <c r="Q3826" s="80"/>
    </row>
    <row r="3827" spans="16:17" x14ac:dyDescent="0.25">
      <c r="P3827" s="80"/>
      <c r="Q3827" s="80"/>
    </row>
    <row r="3828" spans="16:17" x14ac:dyDescent="0.25">
      <c r="P3828" s="80"/>
      <c r="Q3828" s="80"/>
    </row>
    <row r="3829" spans="16:17" x14ac:dyDescent="0.25">
      <c r="P3829" s="80"/>
      <c r="Q3829" s="80"/>
    </row>
    <row r="3830" spans="16:17" x14ac:dyDescent="0.25">
      <c r="P3830" s="80"/>
      <c r="Q3830" s="80"/>
    </row>
    <row r="3831" spans="16:17" x14ac:dyDescent="0.25">
      <c r="P3831" s="80"/>
      <c r="Q3831" s="80"/>
    </row>
    <row r="3832" spans="16:17" x14ac:dyDescent="0.25">
      <c r="P3832" s="80"/>
      <c r="Q3832" s="80"/>
    </row>
    <row r="3833" spans="16:17" x14ac:dyDescent="0.25">
      <c r="P3833" s="80"/>
      <c r="Q3833" s="80"/>
    </row>
    <row r="3834" spans="16:17" x14ac:dyDescent="0.25">
      <c r="P3834" s="80"/>
      <c r="Q3834" s="80"/>
    </row>
    <row r="3835" spans="16:17" x14ac:dyDescent="0.25">
      <c r="P3835" s="80"/>
      <c r="Q3835" s="80"/>
    </row>
    <row r="3836" spans="16:17" x14ac:dyDescent="0.25">
      <c r="P3836" s="80"/>
      <c r="Q3836" s="80"/>
    </row>
    <row r="3837" spans="16:17" x14ac:dyDescent="0.25">
      <c r="P3837" s="80"/>
      <c r="Q3837" s="80"/>
    </row>
    <row r="3838" spans="16:17" x14ac:dyDescent="0.25">
      <c r="P3838" s="80"/>
      <c r="Q3838" s="80"/>
    </row>
    <row r="3839" spans="16:17" x14ac:dyDescent="0.25">
      <c r="P3839" s="80"/>
      <c r="Q3839" s="80"/>
    </row>
    <row r="3840" spans="16:17" x14ac:dyDescent="0.25">
      <c r="P3840" s="80"/>
      <c r="Q3840" s="80"/>
    </row>
    <row r="3841" spans="16:17" x14ac:dyDescent="0.25">
      <c r="P3841" s="80"/>
      <c r="Q3841" s="80"/>
    </row>
    <row r="3842" spans="16:17" x14ac:dyDescent="0.25">
      <c r="P3842" s="80"/>
      <c r="Q3842" s="80"/>
    </row>
    <row r="3843" spans="16:17" x14ac:dyDescent="0.25">
      <c r="P3843" s="80"/>
      <c r="Q3843" s="80"/>
    </row>
    <row r="3844" spans="16:17" x14ac:dyDescent="0.25">
      <c r="P3844" s="80"/>
      <c r="Q3844" s="80"/>
    </row>
    <row r="3845" spans="16:17" x14ac:dyDescent="0.25">
      <c r="P3845" s="80"/>
      <c r="Q3845" s="80"/>
    </row>
    <row r="3846" spans="16:17" x14ac:dyDescent="0.25">
      <c r="P3846" s="80"/>
      <c r="Q3846" s="80"/>
    </row>
    <row r="3847" spans="16:17" x14ac:dyDescent="0.25">
      <c r="P3847" s="80"/>
      <c r="Q3847" s="80"/>
    </row>
    <row r="3848" spans="16:17" x14ac:dyDescent="0.25">
      <c r="P3848" s="80"/>
      <c r="Q3848" s="80"/>
    </row>
    <row r="3849" spans="16:17" x14ac:dyDescent="0.25">
      <c r="P3849" s="80"/>
      <c r="Q3849" s="80"/>
    </row>
    <row r="3850" spans="16:17" x14ac:dyDescent="0.25">
      <c r="P3850" s="80"/>
      <c r="Q3850" s="80"/>
    </row>
    <row r="3851" spans="16:17" x14ac:dyDescent="0.25">
      <c r="P3851" s="80"/>
      <c r="Q3851" s="80"/>
    </row>
    <row r="3852" spans="16:17" x14ac:dyDescent="0.25">
      <c r="P3852" s="80"/>
      <c r="Q3852" s="80"/>
    </row>
    <row r="3853" spans="16:17" x14ac:dyDescent="0.25">
      <c r="P3853" s="80"/>
      <c r="Q3853" s="80"/>
    </row>
    <row r="3854" spans="16:17" x14ac:dyDescent="0.25">
      <c r="P3854" s="80"/>
      <c r="Q3854" s="80"/>
    </row>
    <row r="3855" spans="16:17" x14ac:dyDescent="0.25">
      <c r="P3855" s="80"/>
      <c r="Q3855" s="80"/>
    </row>
    <row r="3856" spans="16:17" x14ac:dyDescent="0.25">
      <c r="P3856" s="80"/>
      <c r="Q3856" s="80"/>
    </row>
    <row r="3857" spans="16:17" x14ac:dyDescent="0.25">
      <c r="P3857" s="80"/>
      <c r="Q3857" s="80"/>
    </row>
    <row r="3858" spans="16:17" x14ac:dyDescent="0.25">
      <c r="P3858" s="80"/>
      <c r="Q3858" s="80"/>
    </row>
    <row r="3859" spans="16:17" x14ac:dyDescent="0.25">
      <c r="P3859" s="80"/>
      <c r="Q3859" s="80"/>
    </row>
    <row r="3860" spans="16:17" x14ac:dyDescent="0.25">
      <c r="P3860" s="80"/>
      <c r="Q3860" s="80"/>
    </row>
    <row r="3861" spans="16:17" x14ac:dyDescent="0.25">
      <c r="P3861" s="80"/>
      <c r="Q3861" s="80"/>
    </row>
    <row r="3862" spans="16:17" x14ac:dyDescent="0.25">
      <c r="P3862" s="80"/>
      <c r="Q3862" s="80"/>
    </row>
    <row r="3863" spans="16:17" x14ac:dyDescent="0.25">
      <c r="P3863" s="80"/>
      <c r="Q3863" s="80"/>
    </row>
    <row r="3864" spans="16:17" x14ac:dyDescent="0.25">
      <c r="P3864" s="80"/>
      <c r="Q3864" s="80"/>
    </row>
    <row r="3865" spans="16:17" x14ac:dyDescent="0.25">
      <c r="P3865" s="80"/>
      <c r="Q3865" s="80"/>
    </row>
    <row r="3866" spans="16:17" x14ac:dyDescent="0.25">
      <c r="P3866" s="80"/>
      <c r="Q3866" s="80"/>
    </row>
    <row r="3867" spans="16:17" x14ac:dyDescent="0.25">
      <c r="P3867" s="80"/>
      <c r="Q3867" s="80"/>
    </row>
    <row r="3868" spans="16:17" x14ac:dyDescent="0.25">
      <c r="P3868" s="80"/>
      <c r="Q3868" s="80"/>
    </row>
    <row r="3869" spans="16:17" x14ac:dyDescent="0.25">
      <c r="P3869" s="80"/>
      <c r="Q3869" s="80"/>
    </row>
    <row r="3870" spans="16:17" x14ac:dyDescent="0.25">
      <c r="P3870" s="80"/>
      <c r="Q3870" s="80"/>
    </row>
    <row r="3871" spans="16:17" x14ac:dyDescent="0.25">
      <c r="P3871" s="80"/>
      <c r="Q3871" s="80"/>
    </row>
    <row r="3872" spans="16:17" x14ac:dyDescent="0.25">
      <c r="P3872" s="80"/>
      <c r="Q3872" s="80"/>
    </row>
    <row r="3873" spans="16:17" x14ac:dyDescent="0.25">
      <c r="P3873" s="80"/>
      <c r="Q3873" s="80"/>
    </row>
    <row r="3874" spans="16:17" x14ac:dyDescent="0.25">
      <c r="P3874" s="80"/>
      <c r="Q3874" s="80"/>
    </row>
    <row r="3875" spans="16:17" x14ac:dyDescent="0.25">
      <c r="P3875" s="80"/>
      <c r="Q3875" s="80"/>
    </row>
    <row r="3876" spans="16:17" x14ac:dyDescent="0.25">
      <c r="P3876" s="80"/>
      <c r="Q3876" s="80"/>
    </row>
    <row r="3877" spans="16:17" x14ac:dyDescent="0.25">
      <c r="P3877" s="80"/>
      <c r="Q3877" s="80"/>
    </row>
    <row r="3878" spans="16:17" x14ac:dyDescent="0.25">
      <c r="P3878" s="80"/>
      <c r="Q3878" s="80"/>
    </row>
    <row r="3879" spans="16:17" x14ac:dyDescent="0.25">
      <c r="P3879" s="80"/>
      <c r="Q3879" s="80"/>
    </row>
    <row r="3880" spans="16:17" x14ac:dyDescent="0.25">
      <c r="P3880" s="80"/>
      <c r="Q3880" s="80"/>
    </row>
    <row r="3881" spans="16:17" x14ac:dyDescent="0.25">
      <c r="P3881" s="80"/>
      <c r="Q3881" s="80"/>
    </row>
    <row r="3882" spans="16:17" x14ac:dyDescent="0.25">
      <c r="P3882" s="80"/>
      <c r="Q3882" s="80"/>
    </row>
    <row r="3883" spans="16:17" x14ac:dyDescent="0.25">
      <c r="P3883" s="80"/>
      <c r="Q3883" s="80"/>
    </row>
    <row r="3884" spans="16:17" x14ac:dyDescent="0.25">
      <c r="P3884" s="80"/>
      <c r="Q3884" s="80"/>
    </row>
    <row r="3885" spans="16:17" x14ac:dyDescent="0.25">
      <c r="P3885" s="80"/>
      <c r="Q3885" s="80"/>
    </row>
    <row r="3886" spans="16:17" x14ac:dyDescent="0.25">
      <c r="P3886" s="80"/>
      <c r="Q3886" s="80"/>
    </row>
    <row r="3887" spans="16:17" x14ac:dyDescent="0.25">
      <c r="P3887" s="80"/>
      <c r="Q3887" s="80"/>
    </row>
    <row r="3888" spans="16:17" x14ac:dyDescent="0.25">
      <c r="P3888" s="80"/>
      <c r="Q3888" s="80"/>
    </row>
    <row r="3889" spans="16:17" x14ac:dyDescent="0.25">
      <c r="P3889" s="80"/>
      <c r="Q3889" s="80"/>
    </row>
    <row r="3890" spans="16:17" x14ac:dyDescent="0.25">
      <c r="P3890" s="80"/>
      <c r="Q3890" s="80"/>
    </row>
    <row r="3891" spans="16:17" x14ac:dyDescent="0.25">
      <c r="P3891" s="80"/>
      <c r="Q3891" s="80"/>
    </row>
    <row r="3892" spans="16:17" x14ac:dyDescent="0.25">
      <c r="P3892" s="80"/>
      <c r="Q3892" s="80"/>
    </row>
    <row r="3893" spans="16:17" x14ac:dyDescent="0.25">
      <c r="P3893" s="80"/>
      <c r="Q3893" s="80"/>
    </row>
    <row r="3894" spans="16:17" x14ac:dyDescent="0.25">
      <c r="P3894" s="80"/>
      <c r="Q3894" s="80"/>
    </row>
    <row r="3895" spans="16:17" x14ac:dyDescent="0.25">
      <c r="P3895" s="80"/>
      <c r="Q3895" s="80"/>
    </row>
    <row r="3896" spans="16:17" x14ac:dyDescent="0.25">
      <c r="P3896" s="80"/>
      <c r="Q3896" s="80"/>
    </row>
    <row r="3897" spans="16:17" x14ac:dyDescent="0.25">
      <c r="P3897" s="80"/>
      <c r="Q3897" s="80"/>
    </row>
    <row r="3898" spans="16:17" x14ac:dyDescent="0.25">
      <c r="P3898" s="80"/>
      <c r="Q3898" s="80"/>
    </row>
    <row r="3899" spans="16:17" x14ac:dyDescent="0.25">
      <c r="P3899" s="80"/>
      <c r="Q3899" s="80"/>
    </row>
    <row r="3900" spans="16:17" x14ac:dyDescent="0.25">
      <c r="P3900" s="80"/>
      <c r="Q3900" s="80"/>
    </row>
    <row r="3901" spans="16:17" x14ac:dyDescent="0.25">
      <c r="P3901" s="80"/>
      <c r="Q3901" s="80"/>
    </row>
    <row r="3902" spans="16:17" x14ac:dyDescent="0.25">
      <c r="P3902" s="80"/>
      <c r="Q3902" s="80"/>
    </row>
    <row r="3903" spans="16:17" x14ac:dyDescent="0.25">
      <c r="P3903" s="80"/>
      <c r="Q3903" s="80"/>
    </row>
    <row r="3904" spans="16:17" x14ac:dyDescent="0.25">
      <c r="P3904" s="80"/>
      <c r="Q3904" s="80"/>
    </row>
    <row r="3905" spans="16:17" x14ac:dyDescent="0.25">
      <c r="P3905" s="80"/>
      <c r="Q3905" s="80"/>
    </row>
    <row r="3906" spans="16:17" x14ac:dyDescent="0.25">
      <c r="P3906" s="80"/>
      <c r="Q3906" s="80"/>
    </row>
    <row r="3907" spans="16:17" x14ac:dyDescent="0.25">
      <c r="P3907" s="80"/>
      <c r="Q3907" s="80"/>
    </row>
    <row r="3908" spans="16:17" x14ac:dyDescent="0.25">
      <c r="P3908" s="80"/>
      <c r="Q3908" s="80"/>
    </row>
    <row r="3909" spans="16:17" x14ac:dyDescent="0.25">
      <c r="P3909" s="80"/>
      <c r="Q3909" s="80"/>
    </row>
    <row r="3910" spans="16:17" x14ac:dyDescent="0.25">
      <c r="P3910" s="80"/>
      <c r="Q3910" s="80"/>
    </row>
    <row r="3911" spans="16:17" x14ac:dyDescent="0.25">
      <c r="P3911" s="80"/>
      <c r="Q3911" s="80"/>
    </row>
    <row r="3912" spans="16:17" x14ac:dyDescent="0.25">
      <c r="P3912" s="80"/>
      <c r="Q3912" s="80"/>
    </row>
    <row r="3913" spans="16:17" x14ac:dyDescent="0.25">
      <c r="P3913" s="80"/>
      <c r="Q3913" s="80"/>
    </row>
    <row r="3914" spans="16:17" x14ac:dyDescent="0.25">
      <c r="P3914" s="80"/>
      <c r="Q3914" s="80"/>
    </row>
    <row r="3915" spans="16:17" x14ac:dyDescent="0.25">
      <c r="P3915" s="80"/>
      <c r="Q3915" s="80"/>
    </row>
    <row r="3916" spans="16:17" x14ac:dyDescent="0.25">
      <c r="P3916" s="80"/>
      <c r="Q3916" s="80"/>
    </row>
    <row r="3917" spans="16:17" x14ac:dyDescent="0.25">
      <c r="P3917" s="80"/>
      <c r="Q3917" s="80"/>
    </row>
    <row r="3918" spans="16:17" x14ac:dyDescent="0.25">
      <c r="P3918" s="80"/>
      <c r="Q3918" s="80"/>
    </row>
    <row r="3919" spans="16:17" x14ac:dyDescent="0.25">
      <c r="P3919" s="80"/>
      <c r="Q3919" s="80"/>
    </row>
    <row r="3920" spans="16:17" x14ac:dyDescent="0.25">
      <c r="P3920" s="80"/>
      <c r="Q3920" s="80"/>
    </row>
    <row r="3921" spans="16:17" x14ac:dyDescent="0.25">
      <c r="P3921" s="80"/>
      <c r="Q3921" s="80"/>
    </row>
    <row r="3922" spans="16:17" x14ac:dyDescent="0.25">
      <c r="P3922" s="80"/>
      <c r="Q3922" s="80"/>
    </row>
    <row r="3923" spans="16:17" x14ac:dyDescent="0.25">
      <c r="P3923" s="80"/>
      <c r="Q3923" s="80"/>
    </row>
    <row r="3924" spans="16:17" x14ac:dyDescent="0.25">
      <c r="P3924" s="80"/>
      <c r="Q3924" s="80"/>
    </row>
    <row r="3925" spans="16:17" x14ac:dyDescent="0.25">
      <c r="P3925" s="80"/>
      <c r="Q3925" s="80"/>
    </row>
    <row r="3926" spans="16:17" x14ac:dyDescent="0.25">
      <c r="P3926" s="80"/>
      <c r="Q3926" s="80"/>
    </row>
    <row r="3927" spans="16:17" x14ac:dyDescent="0.25">
      <c r="P3927" s="80"/>
      <c r="Q3927" s="80"/>
    </row>
    <row r="3928" spans="16:17" x14ac:dyDescent="0.25">
      <c r="P3928" s="80"/>
      <c r="Q3928" s="80"/>
    </row>
    <row r="3929" spans="16:17" x14ac:dyDescent="0.25">
      <c r="P3929" s="80"/>
      <c r="Q3929" s="80"/>
    </row>
    <row r="3930" spans="16:17" x14ac:dyDescent="0.25">
      <c r="P3930" s="80"/>
      <c r="Q3930" s="80"/>
    </row>
    <row r="3931" spans="16:17" x14ac:dyDescent="0.25">
      <c r="P3931" s="80"/>
      <c r="Q3931" s="80"/>
    </row>
    <row r="3932" spans="16:17" x14ac:dyDescent="0.25">
      <c r="P3932" s="80"/>
      <c r="Q3932" s="80"/>
    </row>
    <row r="3933" spans="16:17" x14ac:dyDescent="0.25">
      <c r="P3933" s="80"/>
      <c r="Q3933" s="80"/>
    </row>
    <row r="3934" spans="16:17" x14ac:dyDescent="0.25">
      <c r="P3934" s="80"/>
      <c r="Q3934" s="80"/>
    </row>
    <row r="3935" spans="16:17" x14ac:dyDescent="0.25">
      <c r="P3935" s="80"/>
      <c r="Q3935" s="80"/>
    </row>
    <row r="3936" spans="16:17" x14ac:dyDescent="0.25">
      <c r="P3936" s="80"/>
      <c r="Q3936" s="80"/>
    </row>
    <row r="3937" spans="16:17" x14ac:dyDescent="0.25">
      <c r="P3937" s="80"/>
      <c r="Q3937" s="80"/>
    </row>
    <row r="3938" spans="16:17" x14ac:dyDescent="0.25">
      <c r="P3938" s="80"/>
      <c r="Q3938" s="80"/>
    </row>
    <row r="3939" spans="16:17" x14ac:dyDescent="0.25">
      <c r="P3939" s="80"/>
      <c r="Q3939" s="80"/>
    </row>
    <row r="3940" spans="16:17" x14ac:dyDescent="0.25">
      <c r="P3940" s="80"/>
      <c r="Q3940" s="80"/>
    </row>
    <row r="3941" spans="16:17" x14ac:dyDescent="0.25">
      <c r="P3941" s="80"/>
      <c r="Q3941" s="80"/>
    </row>
    <row r="3942" spans="16:17" x14ac:dyDescent="0.25">
      <c r="P3942" s="80"/>
      <c r="Q3942" s="80"/>
    </row>
    <row r="3943" spans="16:17" x14ac:dyDescent="0.25">
      <c r="P3943" s="80"/>
      <c r="Q3943" s="80"/>
    </row>
    <row r="3944" spans="16:17" x14ac:dyDescent="0.25">
      <c r="P3944" s="80"/>
      <c r="Q3944" s="80"/>
    </row>
    <row r="3945" spans="16:17" x14ac:dyDescent="0.25">
      <c r="P3945" s="80"/>
      <c r="Q3945" s="80"/>
    </row>
    <row r="3946" spans="16:17" x14ac:dyDescent="0.25">
      <c r="P3946" s="80"/>
      <c r="Q3946" s="80"/>
    </row>
    <row r="3947" spans="16:17" x14ac:dyDescent="0.25">
      <c r="P3947" s="80"/>
      <c r="Q3947" s="80"/>
    </row>
    <row r="3948" spans="16:17" x14ac:dyDescent="0.25">
      <c r="P3948" s="80"/>
      <c r="Q3948" s="80"/>
    </row>
    <row r="3949" spans="16:17" x14ac:dyDescent="0.25">
      <c r="P3949" s="80"/>
      <c r="Q3949" s="80"/>
    </row>
    <row r="3950" spans="16:17" x14ac:dyDescent="0.25">
      <c r="P3950" s="80"/>
      <c r="Q3950" s="80"/>
    </row>
    <row r="3951" spans="16:17" x14ac:dyDescent="0.25">
      <c r="P3951" s="80"/>
      <c r="Q3951" s="80"/>
    </row>
    <row r="3952" spans="16:17" x14ac:dyDescent="0.25">
      <c r="P3952" s="80"/>
      <c r="Q3952" s="80"/>
    </row>
    <row r="3953" spans="16:17" x14ac:dyDescent="0.25">
      <c r="P3953" s="80"/>
      <c r="Q3953" s="80"/>
    </row>
    <row r="3954" spans="16:17" x14ac:dyDescent="0.25">
      <c r="P3954" s="80"/>
      <c r="Q3954" s="80"/>
    </row>
    <row r="3955" spans="16:17" x14ac:dyDescent="0.25">
      <c r="P3955" s="80"/>
      <c r="Q3955" s="80"/>
    </row>
    <row r="3956" spans="16:17" x14ac:dyDescent="0.25">
      <c r="P3956" s="80"/>
      <c r="Q3956" s="80"/>
    </row>
    <row r="3957" spans="16:17" x14ac:dyDescent="0.25">
      <c r="P3957" s="80"/>
      <c r="Q3957" s="80"/>
    </row>
    <row r="3958" spans="16:17" x14ac:dyDescent="0.25">
      <c r="P3958" s="80"/>
      <c r="Q3958" s="80"/>
    </row>
    <row r="3959" spans="16:17" x14ac:dyDescent="0.25">
      <c r="P3959" s="80"/>
      <c r="Q3959" s="80"/>
    </row>
    <row r="3960" spans="16:17" x14ac:dyDescent="0.25">
      <c r="P3960" s="80"/>
      <c r="Q3960" s="80"/>
    </row>
    <row r="3961" spans="16:17" x14ac:dyDescent="0.25">
      <c r="P3961" s="80"/>
      <c r="Q3961" s="80"/>
    </row>
    <row r="3962" spans="16:17" x14ac:dyDescent="0.25">
      <c r="P3962" s="80"/>
      <c r="Q3962" s="80"/>
    </row>
    <row r="3963" spans="16:17" x14ac:dyDescent="0.25">
      <c r="P3963" s="80"/>
      <c r="Q3963" s="80"/>
    </row>
    <row r="3964" spans="16:17" x14ac:dyDescent="0.25">
      <c r="P3964" s="80"/>
      <c r="Q3964" s="80"/>
    </row>
    <row r="3965" spans="16:17" x14ac:dyDescent="0.25">
      <c r="P3965" s="80"/>
      <c r="Q3965" s="80"/>
    </row>
    <row r="3966" spans="16:17" x14ac:dyDescent="0.25">
      <c r="P3966" s="80"/>
      <c r="Q3966" s="80"/>
    </row>
    <row r="3967" spans="16:17" x14ac:dyDescent="0.25">
      <c r="P3967" s="80"/>
      <c r="Q3967" s="80"/>
    </row>
    <row r="3968" spans="16:17" x14ac:dyDescent="0.25">
      <c r="P3968" s="80"/>
      <c r="Q3968" s="80"/>
    </row>
    <row r="3969" spans="16:17" x14ac:dyDescent="0.25">
      <c r="P3969" s="80"/>
      <c r="Q3969" s="80"/>
    </row>
    <row r="3970" spans="16:17" x14ac:dyDescent="0.25">
      <c r="P3970" s="80"/>
      <c r="Q3970" s="80"/>
    </row>
    <row r="3971" spans="16:17" x14ac:dyDescent="0.25">
      <c r="P3971" s="80"/>
      <c r="Q3971" s="80"/>
    </row>
    <row r="3972" spans="16:17" x14ac:dyDescent="0.25">
      <c r="P3972" s="80"/>
      <c r="Q3972" s="80"/>
    </row>
    <row r="3973" spans="16:17" x14ac:dyDescent="0.25">
      <c r="P3973" s="80"/>
      <c r="Q3973" s="80"/>
    </row>
    <row r="3974" spans="16:17" x14ac:dyDescent="0.25">
      <c r="P3974" s="80"/>
      <c r="Q3974" s="80"/>
    </row>
    <row r="3975" spans="16:17" x14ac:dyDescent="0.25">
      <c r="P3975" s="80"/>
      <c r="Q3975" s="80"/>
    </row>
    <row r="3976" spans="16:17" x14ac:dyDescent="0.25">
      <c r="P3976" s="80"/>
      <c r="Q3976" s="80"/>
    </row>
    <row r="3977" spans="16:17" x14ac:dyDescent="0.25">
      <c r="P3977" s="80"/>
      <c r="Q3977" s="80"/>
    </row>
    <row r="3978" spans="16:17" x14ac:dyDescent="0.25">
      <c r="P3978" s="80"/>
      <c r="Q3978" s="80"/>
    </row>
    <row r="3979" spans="16:17" x14ac:dyDescent="0.25">
      <c r="P3979" s="80"/>
      <c r="Q3979" s="80"/>
    </row>
    <row r="3980" spans="16:17" x14ac:dyDescent="0.25">
      <c r="P3980" s="80"/>
      <c r="Q3980" s="80"/>
    </row>
    <row r="3981" spans="16:17" x14ac:dyDescent="0.25">
      <c r="P3981" s="80"/>
      <c r="Q3981" s="80"/>
    </row>
    <row r="3982" spans="16:17" x14ac:dyDescent="0.25">
      <c r="P3982" s="80"/>
      <c r="Q3982" s="80"/>
    </row>
    <row r="3983" spans="16:17" x14ac:dyDescent="0.25">
      <c r="P3983" s="80"/>
      <c r="Q3983" s="80"/>
    </row>
    <row r="3984" spans="16:17" x14ac:dyDescent="0.25">
      <c r="P3984" s="80"/>
      <c r="Q3984" s="80"/>
    </row>
    <row r="3985" spans="16:17" x14ac:dyDescent="0.25">
      <c r="P3985" s="80"/>
      <c r="Q3985" s="80"/>
    </row>
    <row r="3986" spans="16:17" x14ac:dyDescent="0.25">
      <c r="P3986" s="80"/>
      <c r="Q3986" s="80"/>
    </row>
    <row r="3987" spans="16:17" x14ac:dyDescent="0.25">
      <c r="P3987" s="80"/>
      <c r="Q3987" s="80"/>
    </row>
    <row r="3988" spans="16:17" x14ac:dyDescent="0.25">
      <c r="P3988" s="80"/>
      <c r="Q3988" s="80"/>
    </row>
    <row r="3989" spans="16:17" x14ac:dyDescent="0.25">
      <c r="P3989" s="80"/>
      <c r="Q3989" s="80"/>
    </row>
    <row r="3990" spans="16:17" x14ac:dyDescent="0.25">
      <c r="P3990" s="80"/>
      <c r="Q3990" s="80"/>
    </row>
    <row r="3991" spans="16:17" x14ac:dyDescent="0.25">
      <c r="P3991" s="80"/>
      <c r="Q3991" s="80"/>
    </row>
    <row r="3992" spans="16:17" x14ac:dyDescent="0.25">
      <c r="P3992" s="80"/>
      <c r="Q3992" s="80"/>
    </row>
    <row r="3993" spans="16:17" x14ac:dyDescent="0.25">
      <c r="P3993" s="80"/>
      <c r="Q3993" s="80"/>
    </row>
    <row r="3994" spans="16:17" x14ac:dyDescent="0.25">
      <c r="P3994" s="80"/>
      <c r="Q3994" s="80"/>
    </row>
    <row r="3995" spans="16:17" x14ac:dyDescent="0.25">
      <c r="P3995" s="80"/>
      <c r="Q3995" s="80"/>
    </row>
    <row r="3996" spans="16:17" x14ac:dyDescent="0.25">
      <c r="P3996" s="80"/>
      <c r="Q3996" s="80"/>
    </row>
    <row r="3997" spans="16:17" x14ac:dyDescent="0.25">
      <c r="P3997" s="80"/>
      <c r="Q3997" s="80"/>
    </row>
    <row r="3998" spans="16:17" x14ac:dyDescent="0.25">
      <c r="P3998" s="80"/>
      <c r="Q3998" s="80"/>
    </row>
    <row r="3999" spans="16:17" x14ac:dyDescent="0.25">
      <c r="P3999" s="80"/>
      <c r="Q3999" s="80"/>
    </row>
    <row r="4000" spans="16:17" x14ac:dyDescent="0.25">
      <c r="P4000" s="80"/>
      <c r="Q4000" s="80"/>
    </row>
    <row r="4001" spans="16:17" x14ac:dyDescent="0.25">
      <c r="P4001" s="80"/>
      <c r="Q4001" s="80"/>
    </row>
    <row r="4002" spans="16:17" x14ac:dyDescent="0.25">
      <c r="P4002" s="80"/>
      <c r="Q4002" s="80"/>
    </row>
    <row r="4003" spans="16:17" x14ac:dyDescent="0.25">
      <c r="P4003" s="80"/>
      <c r="Q4003" s="80"/>
    </row>
    <row r="4004" spans="16:17" x14ac:dyDescent="0.25">
      <c r="P4004" s="80"/>
      <c r="Q4004" s="80"/>
    </row>
    <row r="4005" spans="16:17" x14ac:dyDescent="0.25">
      <c r="P4005" s="80"/>
      <c r="Q4005" s="80"/>
    </row>
    <row r="4006" spans="16:17" x14ac:dyDescent="0.25">
      <c r="P4006" s="80"/>
      <c r="Q4006" s="80"/>
    </row>
    <row r="4007" spans="16:17" x14ac:dyDescent="0.25">
      <c r="P4007" s="80"/>
      <c r="Q4007" s="80"/>
    </row>
    <row r="4008" spans="16:17" x14ac:dyDescent="0.25">
      <c r="P4008" s="80"/>
      <c r="Q4008" s="80"/>
    </row>
    <row r="4009" spans="16:17" x14ac:dyDescent="0.25">
      <c r="P4009" s="80"/>
      <c r="Q4009" s="80"/>
    </row>
    <row r="4010" spans="16:17" x14ac:dyDescent="0.25">
      <c r="P4010" s="80"/>
      <c r="Q4010" s="80"/>
    </row>
    <row r="4011" spans="16:17" x14ac:dyDescent="0.25">
      <c r="P4011" s="80"/>
      <c r="Q4011" s="80"/>
    </row>
    <row r="4012" spans="16:17" x14ac:dyDescent="0.25">
      <c r="P4012" s="80"/>
      <c r="Q4012" s="80"/>
    </row>
    <row r="4013" spans="16:17" x14ac:dyDescent="0.25">
      <c r="P4013" s="80"/>
      <c r="Q4013" s="80"/>
    </row>
    <row r="4014" spans="16:17" x14ac:dyDescent="0.25">
      <c r="P4014" s="80"/>
      <c r="Q4014" s="80"/>
    </row>
    <row r="4015" spans="16:17" x14ac:dyDescent="0.25">
      <c r="P4015" s="80"/>
      <c r="Q4015" s="80"/>
    </row>
    <row r="4016" spans="16:17" x14ac:dyDescent="0.25">
      <c r="P4016" s="80"/>
      <c r="Q4016" s="80"/>
    </row>
    <row r="4017" spans="16:17" x14ac:dyDescent="0.25">
      <c r="P4017" s="80"/>
      <c r="Q4017" s="80"/>
    </row>
    <row r="4018" spans="16:17" x14ac:dyDescent="0.25">
      <c r="P4018" s="80"/>
      <c r="Q4018" s="80"/>
    </row>
    <row r="4019" spans="16:17" x14ac:dyDescent="0.25">
      <c r="P4019" s="80"/>
      <c r="Q4019" s="80"/>
    </row>
    <row r="4020" spans="16:17" x14ac:dyDescent="0.25">
      <c r="P4020" s="80"/>
      <c r="Q4020" s="80"/>
    </row>
    <row r="4021" spans="16:17" x14ac:dyDescent="0.25">
      <c r="P4021" s="80"/>
      <c r="Q4021" s="80"/>
    </row>
    <row r="4022" spans="16:17" x14ac:dyDescent="0.25">
      <c r="P4022" s="80"/>
      <c r="Q4022" s="80"/>
    </row>
    <row r="4023" spans="16:17" x14ac:dyDescent="0.25">
      <c r="P4023" s="80"/>
      <c r="Q4023" s="80"/>
    </row>
    <row r="4024" spans="16:17" x14ac:dyDescent="0.25">
      <c r="P4024" s="80"/>
      <c r="Q4024" s="80"/>
    </row>
    <row r="4025" spans="16:17" x14ac:dyDescent="0.25">
      <c r="P4025" s="80"/>
      <c r="Q4025" s="80"/>
    </row>
    <row r="4026" spans="16:17" x14ac:dyDescent="0.25">
      <c r="P4026" s="80"/>
      <c r="Q4026" s="80"/>
    </row>
    <row r="4027" spans="16:17" x14ac:dyDescent="0.25">
      <c r="P4027" s="80"/>
      <c r="Q4027" s="80"/>
    </row>
    <row r="4028" spans="16:17" x14ac:dyDescent="0.25">
      <c r="P4028" s="80"/>
      <c r="Q4028" s="80"/>
    </row>
    <row r="4029" spans="16:17" x14ac:dyDescent="0.25">
      <c r="P4029" s="80"/>
      <c r="Q4029" s="80"/>
    </row>
    <row r="4030" spans="16:17" x14ac:dyDescent="0.25">
      <c r="P4030" s="80"/>
      <c r="Q4030" s="80"/>
    </row>
    <row r="4031" spans="16:17" x14ac:dyDescent="0.25">
      <c r="P4031" s="80"/>
      <c r="Q4031" s="80"/>
    </row>
    <row r="4032" spans="16:17" x14ac:dyDescent="0.25">
      <c r="P4032" s="80"/>
      <c r="Q4032" s="80"/>
    </row>
    <row r="4033" spans="16:17" x14ac:dyDescent="0.25">
      <c r="P4033" s="80"/>
      <c r="Q4033" s="80"/>
    </row>
    <row r="4034" spans="16:17" x14ac:dyDescent="0.25">
      <c r="P4034" s="80"/>
      <c r="Q4034" s="80"/>
    </row>
    <row r="4035" spans="16:17" x14ac:dyDescent="0.25">
      <c r="P4035" s="80"/>
      <c r="Q4035" s="80"/>
    </row>
    <row r="4036" spans="16:17" x14ac:dyDescent="0.25">
      <c r="P4036" s="80"/>
      <c r="Q4036" s="80"/>
    </row>
    <row r="4037" spans="16:17" x14ac:dyDescent="0.25">
      <c r="P4037" s="80"/>
      <c r="Q4037" s="80"/>
    </row>
    <row r="4038" spans="16:17" x14ac:dyDescent="0.25">
      <c r="P4038" s="80"/>
      <c r="Q4038" s="80"/>
    </row>
    <row r="4039" spans="16:17" x14ac:dyDescent="0.25">
      <c r="P4039" s="80"/>
      <c r="Q4039" s="80"/>
    </row>
    <row r="4040" spans="16:17" x14ac:dyDescent="0.25">
      <c r="P4040" s="80"/>
      <c r="Q4040" s="80"/>
    </row>
    <row r="4041" spans="16:17" x14ac:dyDescent="0.25">
      <c r="P4041" s="80"/>
      <c r="Q4041" s="80"/>
    </row>
    <row r="4042" spans="16:17" x14ac:dyDescent="0.25">
      <c r="P4042" s="80"/>
      <c r="Q4042" s="80"/>
    </row>
    <row r="4043" spans="16:17" x14ac:dyDescent="0.25">
      <c r="P4043" s="80"/>
      <c r="Q4043" s="80"/>
    </row>
    <row r="4044" spans="16:17" x14ac:dyDescent="0.25">
      <c r="P4044" s="80"/>
      <c r="Q4044" s="80"/>
    </row>
    <row r="4045" spans="16:17" x14ac:dyDescent="0.25">
      <c r="P4045" s="80"/>
      <c r="Q4045" s="80"/>
    </row>
    <row r="4046" spans="16:17" x14ac:dyDescent="0.25">
      <c r="P4046" s="80"/>
      <c r="Q4046" s="80"/>
    </row>
    <row r="4047" spans="16:17" x14ac:dyDescent="0.25">
      <c r="P4047" s="80"/>
      <c r="Q4047" s="80"/>
    </row>
    <row r="4048" spans="16:17" x14ac:dyDescent="0.25">
      <c r="P4048" s="80"/>
      <c r="Q4048" s="80"/>
    </row>
    <row r="4049" spans="16:17" x14ac:dyDescent="0.25">
      <c r="P4049" s="80"/>
      <c r="Q4049" s="80"/>
    </row>
    <row r="4050" spans="16:17" x14ac:dyDescent="0.25">
      <c r="P4050" s="80"/>
      <c r="Q4050" s="80"/>
    </row>
    <row r="4051" spans="16:17" x14ac:dyDescent="0.25">
      <c r="P4051" s="80"/>
      <c r="Q4051" s="80"/>
    </row>
    <row r="4052" spans="16:17" x14ac:dyDescent="0.25">
      <c r="P4052" s="80"/>
      <c r="Q4052" s="80"/>
    </row>
    <row r="4053" spans="16:17" x14ac:dyDescent="0.25">
      <c r="P4053" s="80"/>
      <c r="Q4053" s="80"/>
    </row>
    <row r="4054" spans="16:17" x14ac:dyDescent="0.25">
      <c r="P4054" s="80"/>
      <c r="Q4054" s="80"/>
    </row>
    <row r="4055" spans="16:17" x14ac:dyDescent="0.25">
      <c r="P4055" s="80"/>
      <c r="Q4055" s="80"/>
    </row>
    <row r="4056" spans="16:17" x14ac:dyDescent="0.25">
      <c r="P4056" s="80"/>
      <c r="Q4056" s="80"/>
    </row>
    <row r="4057" spans="16:17" x14ac:dyDescent="0.25">
      <c r="P4057" s="80"/>
      <c r="Q4057" s="80"/>
    </row>
    <row r="4058" spans="16:17" x14ac:dyDescent="0.25">
      <c r="P4058" s="80"/>
      <c r="Q4058" s="80"/>
    </row>
    <row r="4059" spans="16:17" x14ac:dyDescent="0.25">
      <c r="P4059" s="80"/>
      <c r="Q4059" s="80"/>
    </row>
    <row r="4060" spans="16:17" x14ac:dyDescent="0.25">
      <c r="P4060" s="80"/>
      <c r="Q4060" s="80"/>
    </row>
    <row r="4061" spans="16:17" x14ac:dyDescent="0.25">
      <c r="P4061" s="80"/>
      <c r="Q4061" s="80"/>
    </row>
    <row r="4062" spans="16:17" x14ac:dyDescent="0.25">
      <c r="P4062" s="80"/>
      <c r="Q4062" s="80"/>
    </row>
    <row r="4063" spans="16:17" x14ac:dyDescent="0.25">
      <c r="P4063" s="80"/>
      <c r="Q4063" s="80"/>
    </row>
    <row r="4064" spans="16:17" x14ac:dyDescent="0.25">
      <c r="P4064" s="80"/>
      <c r="Q4064" s="80"/>
    </row>
    <row r="4065" spans="16:17" x14ac:dyDescent="0.25">
      <c r="P4065" s="80"/>
      <c r="Q4065" s="80"/>
    </row>
    <row r="4066" spans="16:17" x14ac:dyDescent="0.25">
      <c r="P4066" s="80"/>
      <c r="Q4066" s="80"/>
    </row>
    <row r="4067" spans="16:17" x14ac:dyDescent="0.25">
      <c r="P4067" s="80"/>
      <c r="Q4067" s="80"/>
    </row>
    <row r="4068" spans="16:17" x14ac:dyDescent="0.25">
      <c r="P4068" s="80"/>
      <c r="Q4068" s="80"/>
    </row>
    <row r="4069" spans="16:17" x14ac:dyDescent="0.25">
      <c r="P4069" s="80"/>
      <c r="Q4069" s="80"/>
    </row>
    <row r="4070" spans="16:17" x14ac:dyDescent="0.25">
      <c r="P4070" s="80"/>
      <c r="Q4070" s="80"/>
    </row>
    <row r="4071" spans="16:17" x14ac:dyDescent="0.25">
      <c r="P4071" s="80"/>
      <c r="Q4071" s="80"/>
    </row>
    <row r="4072" spans="16:17" x14ac:dyDescent="0.25">
      <c r="P4072" s="80"/>
      <c r="Q4072" s="80"/>
    </row>
    <row r="4073" spans="16:17" x14ac:dyDescent="0.25">
      <c r="P4073" s="80"/>
      <c r="Q4073" s="80"/>
    </row>
    <row r="4074" spans="16:17" x14ac:dyDescent="0.25">
      <c r="P4074" s="80"/>
      <c r="Q4074" s="80"/>
    </row>
    <row r="4075" spans="16:17" x14ac:dyDescent="0.25">
      <c r="P4075" s="80"/>
      <c r="Q4075" s="80"/>
    </row>
    <row r="4076" spans="16:17" x14ac:dyDescent="0.25">
      <c r="P4076" s="80"/>
      <c r="Q4076" s="80"/>
    </row>
    <row r="4077" spans="16:17" x14ac:dyDescent="0.25">
      <c r="P4077" s="80"/>
      <c r="Q4077" s="80"/>
    </row>
    <row r="4078" spans="16:17" x14ac:dyDescent="0.25">
      <c r="P4078" s="80"/>
      <c r="Q4078" s="80"/>
    </row>
    <row r="4079" spans="16:17" x14ac:dyDescent="0.25">
      <c r="P4079" s="80"/>
      <c r="Q4079" s="80"/>
    </row>
    <row r="4080" spans="16:17" x14ac:dyDescent="0.25">
      <c r="P4080" s="80"/>
      <c r="Q4080" s="80"/>
    </row>
    <row r="4081" spans="16:17" x14ac:dyDescent="0.25">
      <c r="P4081" s="80"/>
      <c r="Q4081" s="80"/>
    </row>
    <row r="4082" spans="16:17" x14ac:dyDescent="0.25">
      <c r="P4082" s="80"/>
      <c r="Q4082" s="80"/>
    </row>
    <row r="4083" spans="16:17" x14ac:dyDescent="0.25">
      <c r="P4083" s="80"/>
      <c r="Q4083" s="80"/>
    </row>
    <row r="4084" spans="16:17" x14ac:dyDescent="0.25">
      <c r="P4084" s="80"/>
      <c r="Q4084" s="80"/>
    </row>
    <row r="4085" spans="16:17" x14ac:dyDescent="0.25">
      <c r="P4085" s="80"/>
      <c r="Q4085" s="80"/>
    </row>
    <row r="4086" spans="16:17" x14ac:dyDescent="0.25">
      <c r="P4086" s="80"/>
      <c r="Q4086" s="80"/>
    </row>
    <row r="4087" spans="16:17" x14ac:dyDescent="0.25">
      <c r="P4087" s="80"/>
      <c r="Q4087" s="80"/>
    </row>
    <row r="4088" spans="16:17" x14ac:dyDescent="0.25">
      <c r="P4088" s="80"/>
      <c r="Q4088" s="80"/>
    </row>
    <row r="4089" spans="16:17" x14ac:dyDescent="0.25">
      <c r="P4089" s="80"/>
      <c r="Q4089" s="80"/>
    </row>
    <row r="4090" spans="16:17" x14ac:dyDescent="0.25">
      <c r="P4090" s="80"/>
      <c r="Q4090" s="80"/>
    </row>
    <row r="4091" spans="16:17" x14ac:dyDescent="0.25">
      <c r="P4091" s="80"/>
      <c r="Q4091" s="80"/>
    </row>
    <row r="4092" spans="16:17" x14ac:dyDescent="0.25">
      <c r="P4092" s="80"/>
      <c r="Q4092" s="80"/>
    </row>
    <row r="4093" spans="16:17" x14ac:dyDescent="0.25">
      <c r="P4093" s="80"/>
      <c r="Q4093" s="80"/>
    </row>
    <row r="4094" spans="16:17" x14ac:dyDescent="0.25">
      <c r="P4094" s="80"/>
      <c r="Q4094" s="80"/>
    </row>
    <row r="4095" spans="16:17" x14ac:dyDescent="0.25">
      <c r="P4095" s="80"/>
      <c r="Q4095" s="80"/>
    </row>
    <row r="4096" spans="16:17" x14ac:dyDescent="0.25">
      <c r="P4096" s="80"/>
      <c r="Q4096" s="80"/>
    </row>
    <row r="4097" spans="16:17" x14ac:dyDescent="0.25">
      <c r="P4097" s="80"/>
      <c r="Q4097" s="80"/>
    </row>
    <row r="4098" spans="16:17" x14ac:dyDescent="0.25">
      <c r="P4098" s="80"/>
      <c r="Q4098" s="80"/>
    </row>
    <row r="4099" spans="16:17" x14ac:dyDescent="0.25">
      <c r="P4099" s="80"/>
      <c r="Q4099" s="80"/>
    </row>
    <row r="4100" spans="16:17" x14ac:dyDescent="0.25">
      <c r="P4100" s="80"/>
      <c r="Q4100" s="80"/>
    </row>
    <row r="4101" spans="16:17" x14ac:dyDescent="0.25">
      <c r="P4101" s="80"/>
      <c r="Q4101" s="80"/>
    </row>
    <row r="4102" spans="16:17" x14ac:dyDescent="0.25">
      <c r="P4102" s="80"/>
      <c r="Q4102" s="80"/>
    </row>
    <row r="4103" spans="16:17" x14ac:dyDescent="0.25">
      <c r="P4103" s="80"/>
      <c r="Q4103" s="80"/>
    </row>
    <row r="4104" spans="16:17" x14ac:dyDescent="0.25">
      <c r="P4104" s="80"/>
      <c r="Q4104" s="80"/>
    </row>
    <row r="4105" spans="16:17" x14ac:dyDescent="0.25">
      <c r="P4105" s="80"/>
      <c r="Q4105" s="80"/>
    </row>
    <row r="4106" spans="16:17" x14ac:dyDescent="0.25">
      <c r="P4106" s="80"/>
      <c r="Q4106" s="80"/>
    </row>
    <row r="4107" spans="16:17" x14ac:dyDescent="0.25">
      <c r="P4107" s="80"/>
      <c r="Q4107" s="80"/>
    </row>
    <row r="4108" spans="16:17" x14ac:dyDescent="0.25">
      <c r="P4108" s="80"/>
      <c r="Q4108" s="80"/>
    </row>
    <row r="4109" spans="16:17" x14ac:dyDescent="0.25">
      <c r="P4109" s="80"/>
      <c r="Q4109" s="80"/>
    </row>
    <row r="4110" spans="16:17" x14ac:dyDescent="0.25">
      <c r="P4110" s="80"/>
      <c r="Q4110" s="80"/>
    </row>
    <row r="4111" spans="16:17" x14ac:dyDescent="0.25">
      <c r="P4111" s="80"/>
      <c r="Q4111" s="80"/>
    </row>
    <row r="4112" spans="16:17" x14ac:dyDescent="0.25">
      <c r="P4112" s="80"/>
      <c r="Q4112" s="80"/>
    </row>
    <row r="4113" spans="16:17" x14ac:dyDescent="0.25">
      <c r="P4113" s="80"/>
      <c r="Q4113" s="80"/>
    </row>
    <row r="4114" spans="16:17" x14ac:dyDescent="0.25">
      <c r="P4114" s="80"/>
      <c r="Q4114" s="80"/>
    </row>
    <row r="4115" spans="16:17" x14ac:dyDescent="0.25">
      <c r="P4115" s="80"/>
      <c r="Q4115" s="80"/>
    </row>
    <row r="4116" spans="16:17" x14ac:dyDescent="0.25">
      <c r="P4116" s="80"/>
      <c r="Q4116" s="80"/>
    </row>
    <row r="4117" spans="16:17" x14ac:dyDescent="0.25">
      <c r="P4117" s="80"/>
      <c r="Q4117" s="80"/>
    </row>
    <row r="4118" spans="16:17" x14ac:dyDescent="0.25">
      <c r="P4118" s="80"/>
      <c r="Q4118" s="80"/>
    </row>
    <row r="4119" spans="16:17" x14ac:dyDescent="0.25">
      <c r="P4119" s="80"/>
      <c r="Q4119" s="80"/>
    </row>
    <row r="4120" spans="16:17" x14ac:dyDescent="0.25">
      <c r="P4120" s="80"/>
      <c r="Q4120" s="80"/>
    </row>
    <row r="4121" spans="16:17" x14ac:dyDescent="0.25">
      <c r="P4121" s="80"/>
      <c r="Q4121" s="80"/>
    </row>
    <row r="4122" spans="16:17" x14ac:dyDescent="0.25">
      <c r="P4122" s="80"/>
      <c r="Q4122" s="80"/>
    </row>
    <row r="4123" spans="16:17" x14ac:dyDescent="0.25">
      <c r="P4123" s="80"/>
      <c r="Q4123" s="80"/>
    </row>
    <row r="4124" spans="16:17" x14ac:dyDescent="0.25">
      <c r="P4124" s="80"/>
      <c r="Q4124" s="80"/>
    </row>
    <row r="4125" spans="16:17" x14ac:dyDescent="0.25">
      <c r="P4125" s="80"/>
      <c r="Q4125" s="80"/>
    </row>
    <row r="4126" spans="16:17" x14ac:dyDescent="0.25">
      <c r="P4126" s="80"/>
      <c r="Q4126" s="80"/>
    </row>
    <row r="4127" spans="16:17" x14ac:dyDescent="0.25">
      <c r="P4127" s="80"/>
      <c r="Q4127" s="80"/>
    </row>
    <row r="4128" spans="16:17" x14ac:dyDescent="0.25">
      <c r="P4128" s="80"/>
      <c r="Q4128" s="80"/>
    </row>
    <row r="4129" spans="16:17" x14ac:dyDescent="0.25">
      <c r="P4129" s="80"/>
      <c r="Q4129" s="80"/>
    </row>
    <row r="4130" spans="16:17" x14ac:dyDescent="0.25">
      <c r="P4130" s="80"/>
      <c r="Q4130" s="80"/>
    </row>
    <row r="4131" spans="16:17" x14ac:dyDescent="0.25">
      <c r="P4131" s="80"/>
      <c r="Q4131" s="80"/>
    </row>
    <row r="4132" spans="16:17" x14ac:dyDescent="0.25">
      <c r="P4132" s="80"/>
      <c r="Q4132" s="80"/>
    </row>
    <row r="4133" spans="16:17" x14ac:dyDescent="0.25">
      <c r="P4133" s="80"/>
      <c r="Q4133" s="80"/>
    </row>
    <row r="4134" spans="16:17" x14ac:dyDescent="0.25">
      <c r="P4134" s="80"/>
      <c r="Q4134" s="80"/>
    </row>
    <row r="4135" spans="16:17" x14ac:dyDescent="0.25">
      <c r="P4135" s="80"/>
      <c r="Q4135" s="80"/>
    </row>
    <row r="4136" spans="16:17" x14ac:dyDescent="0.25">
      <c r="P4136" s="80"/>
      <c r="Q4136" s="80"/>
    </row>
    <row r="4137" spans="16:17" x14ac:dyDescent="0.25">
      <c r="P4137" s="80"/>
      <c r="Q4137" s="80"/>
    </row>
    <row r="4138" spans="16:17" x14ac:dyDescent="0.25">
      <c r="P4138" s="80"/>
      <c r="Q4138" s="80"/>
    </row>
    <row r="4139" spans="16:17" x14ac:dyDescent="0.25">
      <c r="P4139" s="80"/>
      <c r="Q4139" s="80"/>
    </row>
    <row r="4140" spans="16:17" x14ac:dyDescent="0.25">
      <c r="P4140" s="80"/>
      <c r="Q4140" s="80"/>
    </row>
    <row r="4141" spans="16:17" x14ac:dyDescent="0.25">
      <c r="P4141" s="80"/>
      <c r="Q4141" s="80"/>
    </row>
    <row r="4142" spans="16:17" x14ac:dyDescent="0.25">
      <c r="P4142" s="80"/>
      <c r="Q4142" s="80"/>
    </row>
    <row r="4143" spans="16:17" x14ac:dyDescent="0.25">
      <c r="P4143" s="80"/>
      <c r="Q4143" s="80"/>
    </row>
    <row r="4144" spans="16:17" x14ac:dyDescent="0.25">
      <c r="P4144" s="80"/>
      <c r="Q4144" s="80"/>
    </row>
    <row r="4145" spans="16:17" x14ac:dyDescent="0.25">
      <c r="P4145" s="80"/>
      <c r="Q4145" s="80"/>
    </row>
    <row r="4146" spans="16:17" x14ac:dyDescent="0.25">
      <c r="P4146" s="80"/>
      <c r="Q4146" s="80"/>
    </row>
    <row r="4147" spans="16:17" x14ac:dyDescent="0.25">
      <c r="P4147" s="80"/>
      <c r="Q4147" s="80"/>
    </row>
    <row r="4148" spans="16:17" x14ac:dyDescent="0.25">
      <c r="P4148" s="80"/>
      <c r="Q4148" s="80"/>
    </row>
    <row r="4149" spans="16:17" x14ac:dyDescent="0.25">
      <c r="P4149" s="80"/>
      <c r="Q4149" s="80"/>
    </row>
    <row r="4150" spans="16:17" x14ac:dyDescent="0.25">
      <c r="P4150" s="80"/>
      <c r="Q4150" s="80"/>
    </row>
    <row r="4151" spans="16:17" x14ac:dyDescent="0.25">
      <c r="P4151" s="80"/>
      <c r="Q4151" s="80"/>
    </row>
    <row r="4152" spans="16:17" x14ac:dyDescent="0.25">
      <c r="P4152" s="80"/>
      <c r="Q4152" s="80"/>
    </row>
    <row r="4153" spans="16:17" x14ac:dyDescent="0.25">
      <c r="P4153" s="80"/>
      <c r="Q4153" s="80"/>
    </row>
    <row r="4154" spans="16:17" x14ac:dyDescent="0.25">
      <c r="P4154" s="80"/>
      <c r="Q4154" s="80"/>
    </row>
    <row r="4155" spans="16:17" x14ac:dyDescent="0.25">
      <c r="P4155" s="80"/>
      <c r="Q4155" s="80"/>
    </row>
    <row r="4156" spans="16:17" x14ac:dyDescent="0.25">
      <c r="P4156" s="80"/>
      <c r="Q4156" s="80"/>
    </row>
    <row r="4157" spans="16:17" x14ac:dyDescent="0.25">
      <c r="P4157" s="80"/>
      <c r="Q4157" s="80"/>
    </row>
    <row r="4158" spans="16:17" x14ac:dyDescent="0.25">
      <c r="P4158" s="80"/>
      <c r="Q4158" s="80"/>
    </row>
    <row r="4159" spans="16:17" x14ac:dyDescent="0.25">
      <c r="P4159" s="80"/>
      <c r="Q4159" s="80"/>
    </row>
    <row r="4160" spans="16:17" x14ac:dyDescent="0.25">
      <c r="P4160" s="80"/>
      <c r="Q4160" s="80"/>
    </row>
    <row r="4161" spans="16:17" x14ac:dyDescent="0.25">
      <c r="P4161" s="80"/>
      <c r="Q4161" s="80"/>
    </row>
    <row r="4162" spans="16:17" x14ac:dyDescent="0.25">
      <c r="P4162" s="80"/>
      <c r="Q4162" s="80"/>
    </row>
    <row r="4163" spans="16:17" x14ac:dyDescent="0.25">
      <c r="P4163" s="80"/>
      <c r="Q4163" s="80"/>
    </row>
    <row r="4164" spans="16:17" x14ac:dyDescent="0.25">
      <c r="P4164" s="80"/>
      <c r="Q4164" s="80"/>
    </row>
    <row r="4165" spans="16:17" x14ac:dyDescent="0.25">
      <c r="P4165" s="80"/>
      <c r="Q4165" s="80"/>
    </row>
    <row r="4166" spans="16:17" x14ac:dyDescent="0.25">
      <c r="P4166" s="80"/>
      <c r="Q4166" s="80"/>
    </row>
    <row r="4167" spans="16:17" x14ac:dyDescent="0.25">
      <c r="P4167" s="80"/>
      <c r="Q4167" s="80"/>
    </row>
    <row r="4168" spans="16:17" x14ac:dyDescent="0.25">
      <c r="P4168" s="80"/>
      <c r="Q4168" s="80"/>
    </row>
    <row r="4169" spans="16:17" x14ac:dyDescent="0.25">
      <c r="P4169" s="80"/>
      <c r="Q4169" s="80"/>
    </row>
    <row r="4170" spans="16:17" x14ac:dyDescent="0.25">
      <c r="P4170" s="80"/>
      <c r="Q4170" s="80"/>
    </row>
    <row r="4171" spans="16:17" x14ac:dyDescent="0.25">
      <c r="P4171" s="80"/>
      <c r="Q4171" s="80"/>
    </row>
    <row r="4172" spans="16:17" x14ac:dyDescent="0.25">
      <c r="P4172" s="80"/>
      <c r="Q4172" s="80"/>
    </row>
    <row r="4173" spans="16:17" x14ac:dyDescent="0.25">
      <c r="P4173" s="80"/>
      <c r="Q4173" s="80"/>
    </row>
    <row r="4174" spans="16:17" x14ac:dyDescent="0.25">
      <c r="P4174" s="80"/>
      <c r="Q4174" s="80"/>
    </row>
    <row r="4175" spans="16:17" x14ac:dyDescent="0.25">
      <c r="P4175" s="80"/>
      <c r="Q4175" s="80"/>
    </row>
    <row r="4176" spans="16:17" x14ac:dyDescent="0.25">
      <c r="P4176" s="80"/>
      <c r="Q4176" s="80"/>
    </row>
    <row r="4177" spans="16:17" x14ac:dyDescent="0.25">
      <c r="P4177" s="80"/>
      <c r="Q4177" s="80"/>
    </row>
    <row r="4178" spans="16:17" x14ac:dyDescent="0.25">
      <c r="P4178" s="80"/>
      <c r="Q4178" s="80"/>
    </row>
    <row r="4179" spans="16:17" x14ac:dyDescent="0.25">
      <c r="P4179" s="80"/>
      <c r="Q4179" s="80"/>
    </row>
    <row r="4180" spans="16:17" x14ac:dyDescent="0.25">
      <c r="P4180" s="80"/>
      <c r="Q4180" s="80"/>
    </row>
    <row r="4181" spans="16:17" x14ac:dyDescent="0.25">
      <c r="P4181" s="80"/>
      <c r="Q4181" s="80"/>
    </row>
    <row r="4182" spans="16:17" x14ac:dyDescent="0.25">
      <c r="P4182" s="80"/>
      <c r="Q4182" s="80"/>
    </row>
    <row r="4183" spans="16:17" x14ac:dyDescent="0.25">
      <c r="P4183" s="80"/>
      <c r="Q4183" s="80"/>
    </row>
    <row r="4184" spans="16:17" x14ac:dyDescent="0.25">
      <c r="P4184" s="80"/>
      <c r="Q4184" s="80"/>
    </row>
    <row r="4185" spans="16:17" x14ac:dyDescent="0.25">
      <c r="P4185" s="80"/>
      <c r="Q4185" s="80"/>
    </row>
    <row r="4186" spans="16:17" x14ac:dyDescent="0.25">
      <c r="P4186" s="80"/>
      <c r="Q4186" s="80"/>
    </row>
    <row r="4187" spans="16:17" x14ac:dyDescent="0.25">
      <c r="P4187" s="80"/>
      <c r="Q4187" s="80"/>
    </row>
    <row r="4188" spans="16:17" x14ac:dyDescent="0.25">
      <c r="P4188" s="80"/>
      <c r="Q4188" s="80"/>
    </row>
    <row r="4189" spans="16:17" x14ac:dyDescent="0.25">
      <c r="P4189" s="80"/>
      <c r="Q4189" s="80"/>
    </row>
    <row r="4190" spans="16:17" x14ac:dyDescent="0.25">
      <c r="P4190" s="80"/>
      <c r="Q4190" s="80"/>
    </row>
    <row r="4191" spans="16:17" x14ac:dyDescent="0.25">
      <c r="P4191" s="80"/>
      <c r="Q4191" s="80"/>
    </row>
    <row r="4192" spans="16:17" x14ac:dyDescent="0.25">
      <c r="P4192" s="80"/>
      <c r="Q4192" s="80"/>
    </row>
    <row r="4193" spans="16:17" x14ac:dyDescent="0.25">
      <c r="P4193" s="80"/>
      <c r="Q4193" s="80"/>
    </row>
    <row r="4194" spans="16:17" x14ac:dyDescent="0.25">
      <c r="P4194" s="80"/>
      <c r="Q4194" s="80"/>
    </row>
    <row r="4195" spans="16:17" x14ac:dyDescent="0.25">
      <c r="P4195" s="80"/>
      <c r="Q4195" s="80"/>
    </row>
    <row r="4196" spans="16:17" x14ac:dyDescent="0.25">
      <c r="P4196" s="80"/>
      <c r="Q4196" s="80"/>
    </row>
    <row r="4197" spans="16:17" x14ac:dyDescent="0.25">
      <c r="P4197" s="80"/>
      <c r="Q4197" s="80"/>
    </row>
    <row r="4198" spans="16:17" x14ac:dyDescent="0.25">
      <c r="P4198" s="80"/>
      <c r="Q4198" s="80"/>
    </row>
    <row r="4199" spans="16:17" x14ac:dyDescent="0.25">
      <c r="P4199" s="80"/>
      <c r="Q4199" s="80"/>
    </row>
    <row r="4200" spans="16:17" x14ac:dyDescent="0.25">
      <c r="P4200" s="80"/>
      <c r="Q4200" s="80"/>
    </row>
    <row r="4201" spans="16:17" x14ac:dyDescent="0.25">
      <c r="P4201" s="80"/>
      <c r="Q4201" s="80"/>
    </row>
    <row r="4202" spans="16:17" x14ac:dyDescent="0.25">
      <c r="P4202" s="80"/>
      <c r="Q4202" s="80"/>
    </row>
    <row r="4203" spans="16:17" x14ac:dyDescent="0.25">
      <c r="P4203" s="80"/>
      <c r="Q4203" s="80"/>
    </row>
    <row r="4204" spans="16:17" x14ac:dyDescent="0.25">
      <c r="P4204" s="80"/>
      <c r="Q4204" s="80"/>
    </row>
    <row r="4205" spans="16:17" x14ac:dyDescent="0.25">
      <c r="P4205" s="80"/>
      <c r="Q4205" s="80"/>
    </row>
    <row r="4206" spans="16:17" x14ac:dyDescent="0.25">
      <c r="P4206" s="80"/>
      <c r="Q4206" s="80"/>
    </row>
    <row r="4207" spans="16:17" x14ac:dyDescent="0.25">
      <c r="P4207" s="80"/>
      <c r="Q4207" s="80"/>
    </row>
    <row r="4208" spans="16:17" x14ac:dyDescent="0.25">
      <c r="P4208" s="80"/>
      <c r="Q4208" s="80"/>
    </row>
    <row r="4209" spans="16:17" x14ac:dyDescent="0.25">
      <c r="P4209" s="80"/>
      <c r="Q4209" s="80"/>
    </row>
    <row r="4210" spans="16:17" x14ac:dyDescent="0.25">
      <c r="P4210" s="80"/>
      <c r="Q4210" s="80"/>
    </row>
    <row r="4211" spans="16:17" x14ac:dyDescent="0.25">
      <c r="P4211" s="80"/>
      <c r="Q4211" s="80"/>
    </row>
    <row r="4212" spans="16:17" x14ac:dyDescent="0.25">
      <c r="P4212" s="80"/>
      <c r="Q4212" s="80"/>
    </row>
    <row r="4213" spans="16:17" x14ac:dyDescent="0.25">
      <c r="P4213" s="80"/>
      <c r="Q4213" s="80"/>
    </row>
    <row r="4214" spans="16:17" x14ac:dyDescent="0.25">
      <c r="P4214" s="80"/>
      <c r="Q4214" s="80"/>
    </row>
    <row r="4215" spans="16:17" x14ac:dyDescent="0.25">
      <c r="P4215" s="80"/>
      <c r="Q4215" s="80"/>
    </row>
    <row r="4216" spans="16:17" x14ac:dyDescent="0.25">
      <c r="P4216" s="80"/>
      <c r="Q4216" s="80"/>
    </row>
    <row r="4217" spans="16:17" x14ac:dyDescent="0.25">
      <c r="P4217" s="80"/>
      <c r="Q4217" s="80"/>
    </row>
    <row r="4218" spans="16:17" x14ac:dyDescent="0.25">
      <c r="P4218" s="80"/>
      <c r="Q4218" s="80"/>
    </row>
    <row r="4219" spans="16:17" x14ac:dyDescent="0.25">
      <c r="P4219" s="80"/>
      <c r="Q4219" s="80"/>
    </row>
    <row r="4220" spans="16:17" x14ac:dyDescent="0.25">
      <c r="P4220" s="80"/>
      <c r="Q4220" s="80"/>
    </row>
    <row r="4221" spans="16:17" x14ac:dyDescent="0.25">
      <c r="P4221" s="80"/>
      <c r="Q4221" s="80"/>
    </row>
    <row r="4222" spans="16:17" x14ac:dyDescent="0.25">
      <c r="P4222" s="80"/>
      <c r="Q4222" s="80"/>
    </row>
    <row r="4223" spans="16:17" x14ac:dyDescent="0.25">
      <c r="P4223" s="80"/>
      <c r="Q4223" s="80"/>
    </row>
    <row r="4224" spans="16:17" x14ac:dyDescent="0.25">
      <c r="P4224" s="80"/>
      <c r="Q4224" s="80"/>
    </row>
    <row r="4225" spans="16:17" x14ac:dyDescent="0.25">
      <c r="P4225" s="80"/>
      <c r="Q4225" s="80"/>
    </row>
    <row r="4226" spans="16:17" x14ac:dyDescent="0.25">
      <c r="P4226" s="80"/>
      <c r="Q4226" s="80"/>
    </row>
    <row r="4227" spans="16:17" x14ac:dyDescent="0.25">
      <c r="P4227" s="80"/>
      <c r="Q4227" s="80"/>
    </row>
    <row r="4228" spans="16:17" x14ac:dyDescent="0.25">
      <c r="P4228" s="80"/>
      <c r="Q4228" s="80"/>
    </row>
    <row r="4229" spans="16:17" x14ac:dyDescent="0.25">
      <c r="P4229" s="80"/>
      <c r="Q4229" s="80"/>
    </row>
    <row r="4230" spans="16:17" x14ac:dyDescent="0.25">
      <c r="P4230" s="80"/>
      <c r="Q4230" s="80"/>
    </row>
    <row r="4231" spans="16:17" x14ac:dyDescent="0.25">
      <c r="P4231" s="80"/>
      <c r="Q4231" s="80"/>
    </row>
    <row r="4232" spans="16:17" x14ac:dyDescent="0.25">
      <c r="P4232" s="80"/>
      <c r="Q4232" s="80"/>
    </row>
    <row r="4233" spans="16:17" x14ac:dyDescent="0.25">
      <c r="P4233" s="80"/>
      <c r="Q4233" s="80"/>
    </row>
    <row r="4234" spans="16:17" x14ac:dyDescent="0.25">
      <c r="P4234" s="80"/>
      <c r="Q4234" s="80"/>
    </row>
    <row r="4235" spans="16:17" x14ac:dyDescent="0.25">
      <c r="P4235" s="80"/>
      <c r="Q4235" s="80"/>
    </row>
    <row r="4236" spans="16:17" x14ac:dyDescent="0.25">
      <c r="P4236" s="80"/>
      <c r="Q4236" s="80"/>
    </row>
    <row r="4237" spans="16:17" x14ac:dyDescent="0.25">
      <c r="P4237" s="80"/>
      <c r="Q4237" s="80"/>
    </row>
    <row r="4238" spans="16:17" x14ac:dyDescent="0.25">
      <c r="P4238" s="80"/>
      <c r="Q4238" s="80"/>
    </row>
    <row r="4239" spans="16:17" x14ac:dyDescent="0.25">
      <c r="P4239" s="80"/>
      <c r="Q4239" s="80"/>
    </row>
    <row r="4240" spans="16:17" x14ac:dyDescent="0.25">
      <c r="P4240" s="80"/>
      <c r="Q4240" s="80"/>
    </row>
    <row r="4241" spans="16:17" x14ac:dyDescent="0.25">
      <c r="P4241" s="80"/>
      <c r="Q4241" s="80"/>
    </row>
    <row r="4242" spans="16:17" x14ac:dyDescent="0.25">
      <c r="P4242" s="80"/>
      <c r="Q4242" s="80"/>
    </row>
    <row r="4243" spans="16:17" x14ac:dyDescent="0.25">
      <c r="P4243" s="80"/>
      <c r="Q4243" s="80"/>
    </row>
    <row r="4244" spans="16:17" x14ac:dyDescent="0.25">
      <c r="P4244" s="80"/>
      <c r="Q4244" s="80"/>
    </row>
    <row r="4245" spans="16:17" x14ac:dyDescent="0.25">
      <c r="P4245" s="80"/>
      <c r="Q4245" s="80"/>
    </row>
    <row r="4246" spans="16:17" x14ac:dyDescent="0.25">
      <c r="P4246" s="80"/>
      <c r="Q4246" s="80"/>
    </row>
    <row r="4247" spans="16:17" x14ac:dyDescent="0.25">
      <c r="P4247" s="80"/>
      <c r="Q4247" s="80"/>
    </row>
    <row r="4248" spans="16:17" x14ac:dyDescent="0.25">
      <c r="P4248" s="80"/>
      <c r="Q4248" s="80"/>
    </row>
    <row r="4249" spans="16:17" x14ac:dyDescent="0.25">
      <c r="P4249" s="80"/>
      <c r="Q4249" s="80"/>
    </row>
    <row r="4250" spans="16:17" x14ac:dyDescent="0.25">
      <c r="P4250" s="80"/>
      <c r="Q4250" s="80"/>
    </row>
    <row r="4251" spans="16:17" x14ac:dyDescent="0.25">
      <c r="P4251" s="80"/>
      <c r="Q4251" s="80"/>
    </row>
    <row r="4252" spans="16:17" x14ac:dyDescent="0.25">
      <c r="P4252" s="80"/>
      <c r="Q4252" s="80"/>
    </row>
    <row r="4253" spans="16:17" x14ac:dyDescent="0.25">
      <c r="P4253" s="80"/>
      <c r="Q4253" s="80"/>
    </row>
    <row r="4254" spans="16:17" x14ac:dyDescent="0.25">
      <c r="P4254" s="80"/>
      <c r="Q4254" s="80"/>
    </row>
    <row r="4255" spans="16:17" x14ac:dyDescent="0.25">
      <c r="P4255" s="80"/>
      <c r="Q4255" s="80"/>
    </row>
    <row r="4256" spans="16:17" x14ac:dyDescent="0.25">
      <c r="P4256" s="80"/>
      <c r="Q4256" s="80"/>
    </row>
    <row r="4257" spans="16:17" x14ac:dyDescent="0.25">
      <c r="P4257" s="80"/>
      <c r="Q4257" s="80"/>
    </row>
    <row r="4258" spans="16:17" x14ac:dyDescent="0.25">
      <c r="P4258" s="80"/>
      <c r="Q4258" s="80"/>
    </row>
    <row r="4259" spans="16:17" x14ac:dyDescent="0.25">
      <c r="P4259" s="80"/>
      <c r="Q4259" s="80"/>
    </row>
    <row r="4260" spans="16:17" x14ac:dyDescent="0.25">
      <c r="P4260" s="80"/>
      <c r="Q4260" s="80"/>
    </row>
    <row r="4261" spans="16:17" x14ac:dyDescent="0.25">
      <c r="P4261" s="80"/>
      <c r="Q4261" s="80"/>
    </row>
    <row r="4262" spans="16:17" x14ac:dyDescent="0.25">
      <c r="P4262" s="80"/>
      <c r="Q4262" s="80"/>
    </row>
    <row r="4263" spans="16:17" x14ac:dyDescent="0.25">
      <c r="P4263" s="80"/>
      <c r="Q4263" s="80"/>
    </row>
    <row r="4264" spans="16:17" x14ac:dyDescent="0.25">
      <c r="P4264" s="80"/>
      <c r="Q4264" s="80"/>
    </row>
    <row r="4265" spans="16:17" x14ac:dyDescent="0.25">
      <c r="P4265" s="80"/>
      <c r="Q4265" s="80"/>
    </row>
    <row r="4266" spans="16:17" x14ac:dyDescent="0.25">
      <c r="P4266" s="80"/>
      <c r="Q4266" s="80"/>
    </row>
    <row r="4267" spans="16:17" x14ac:dyDescent="0.25">
      <c r="P4267" s="80"/>
      <c r="Q4267" s="80"/>
    </row>
    <row r="4268" spans="16:17" x14ac:dyDescent="0.25">
      <c r="P4268" s="80"/>
      <c r="Q4268" s="80"/>
    </row>
    <row r="4269" spans="16:17" x14ac:dyDescent="0.25">
      <c r="P4269" s="80"/>
      <c r="Q4269" s="80"/>
    </row>
    <row r="4270" spans="16:17" x14ac:dyDescent="0.25">
      <c r="P4270" s="80"/>
      <c r="Q4270" s="80"/>
    </row>
    <row r="4271" spans="16:17" x14ac:dyDescent="0.25">
      <c r="P4271" s="80"/>
      <c r="Q4271" s="80"/>
    </row>
    <row r="4272" spans="16:17" x14ac:dyDescent="0.25">
      <c r="P4272" s="80"/>
      <c r="Q4272" s="80"/>
    </row>
    <row r="4273" spans="16:17" x14ac:dyDescent="0.25">
      <c r="P4273" s="80"/>
      <c r="Q4273" s="80"/>
    </row>
    <row r="4274" spans="16:17" x14ac:dyDescent="0.25">
      <c r="P4274" s="80"/>
      <c r="Q4274" s="80"/>
    </row>
    <row r="4275" spans="16:17" x14ac:dyDescent="0.25">
      <c r="P4275" s="80"/>
      <c r="Q4275" s="80"/>
    </row>
    <row r="4276" spans="16:17" x14ac:dyDescent="0.25">
      <c r="P4276" s="80"/>
      <c r="Q4276" s="80"/>
    </row>
    <row r="4277" spans="16:17" x14ac:dyDescent="0.25">
      <c r="P4277" s="80"/>
      <c r="Q4277" s="80"/>
    </row>
    <row r="4278" spans="16:17" x14ac:dyDescent="0.25">
      <c r="P4278" s="80"/>
      <c r="Q4278" s="80"/>
    </row>
    <row r="4279" spans="16:17" x14ac:dyDescent="0.25">
      <c r="P4279" s="80"/>
      <c r="Q4279" s="80"/>
    </row>
    <row r="4280" spans="16:17" x14ac:dyDescent="0.25">
      <c r="P4280" s="80"/>
      <c r="Q4280" s="80"/>
    </row>
    <row r="4281" spans="16:17" x14ac:dyDescent="0.25">
      <c r="P4281" s="80"/>
      <c r="Q4281" s="80"/>
    </row>
    <row r="4282" spans="16:17" x14ac:dyDescent="0.25">
      <c r="P4282" s="80"/>
      <c r="Q4282" s="80"/>
    </row>
    <row r="4283" spans="16:17" x14ac:dyDescent="0.25">
      <c r="P4283" s="80"/>
      <c r="Q4283" s="80"/>
    </row>
    <row r="4284" spans="16:17" x14ac:dyDescent="0.25">
      <c r="P4284" s="80"/>
      <c r="Q4284" s="80"/>
    </row>
    <row r="4285" spans="16:17" x14ac:dyDescent="0.25">
      <c r="P4285" s="80"/>
      <c r="Q4285" s="80"/>
    </row>
    <row r="4286" spans="16:17" x14ac:dyDescent="0.25">
      <c r="P4286" s="80"/>
      <c r="Q4286" s="80"/>
    </row>
    <row r="4287" spans="16:17" x14ac:dyDescent="0.25">
      <c r="P4287" s="80"/>
      <c r="Q4287" s="80"/>
    </row>
    <row r="4288" spans="16:17" x14ac:dyDescent="0.25">
      <c r="P4288" s="80"/>
      <c r="Q4288" s="80"/>
    </row>
    <row r="4289" spans="16:17" x14ac:dyDescent="0.25">
      <c r="P4289" s="80"/>
      <c r="Q4289" s="80"/>
    </row>
    <row r="4290" spans="16:17" x14ac:dyDescent="0.25">
      <c r="P4290" s="80"/>
      <c r="Q4290" s="80"/>
    </row>
    <row r="4291" spans="16:17" x14ac:dyDescent="0.25">
      <c r="P4291" s="80"/>
      <c r="Q4291" s="80"/>
    </row>
    <row r="4292" spans="16:17" x14ac:dyDescent="0.25">
      <c r="P4292" s="80"/>
      <c r="Q4292" s="80"/>
    </row>
    <row r="4293" spans="16:17" x14ac:dyDescent="0.25">
      <c r="P4293" s="80"/>
      <c r="Q4293" s="80"/>
    </row>
    <row r="4294" spans="16:17" x14ac:dyDescent="0.25">
      <c r="P4294" s="80"/>
      <c r="Q4294" s="80"/>
    </row>
    <row r="4295" spans="16:17" x14ac:dyDescent="0.25">
      <c r="P4295" s="80"/>
      <c r="Q4295" s="80"/>
    </row>
    <row r="4296" spans="16:17" x14ac:dyDescent="0.25">
      <c r="P4296" s="80"/>
      <c r="Q4296" s="80"/>
    </row>
    <row r="4297" spans="16:17" x14ac:dyDescent="0.25">
      <c r="P4297" s="80"/>
      <c r="Q4297" s="80"/>
    </row>
    <row r="4298" spans="16:17" x14ac:dyDescent="0.25">
      <c r="P4298" s="80"/>
      <c r="Q4298" s="80"/>
    </row>
    <row r="4299" spans="16:17" x14ac:dyDescent="0.25">
      <c r="P4299" s="80"/>
      <c r="Q4299" s="80"/>
    </row>
    <row r="4300" spans="16:17" x14ac:dyDescent="0.25">
      <c r="P4300" s="80"/>
      <c r="Q4300" s="80"/>
    </row>
    <row r="4301" spans="16:17" x14ac:dyDescent="0.25">
      <c r="P4301" s="80"/>
      <c r="Q4301" s="80"/>
    </row>
    <row r="4302" spans="16:17" x14ac:dyDescent="0.25">
      <c r="P4302" s="80"/>
      <c r="Q4302" s="80"/>
    </row>
    <row r="4303" spans="16:17" x14ac:dyDescent="0.25">
      <c r="P4303" s="80"/>
      <c r="Q4303" s="80"/>
    </row>
    <row r="4304" spans="16:17" x14ac:dyDescent="0.25">
      <c r="P4304" s="80"/>
      <c r="Q4304" s="80"/>
    </row>
    <row r="4305" spans="16:17" x14ac:dyDescent="0.25">
      <c r="P4305" s="80"/>
      <c r="Q4305" s="80"/>
    </row>
    <row r="4306" spans="16:17" x14ac:dyDescent="0.25">
      <c r="P4306" s="80"/>
      <c r="Q4306" s="80"/>
    </row>
    <row r="4307" spans="16:17" x14ac:dyDescent="0.25">
      <c r="P4307" s="80"/>
      <c r="Q4307" s="80"/>
    </row>
    <row r="4308" spans="16:17" x14ac:dyDescent="0.25">
      <c r="P4308" s="80"/>
      <c r="Q4308" s="80"/>
    </row>
    <row r="4309" spans="16:17" x14ac:dyDescent="0.25">
      <c r="P4309" s="80"/>
      <c r="Q4309" s="80"/>
    </row>
    <row r="4310" spans="16:17" x14ac:dyDescent="0.25">
      <c r="P4310" s="80"/>
      <c r="Q4310" s="80"/>
    </row>
    <row r="4311" spans="16:17" x14ac:dyDescent="0.25">
      <c r="P4311" s="80"/>
      <c r="Q4311" s="80"/>
    </row>
    <row r="4312" spans="16:17" x14ac:dyDescent="0.25">
      <c r="P4312" s="80"/>
      <c r="Q4312" s="80"/>
    </row>
    <row r="4313" spans="16:17" x14ac:dyDescent="0.25">
      <c r="P4313" s="80"/>
      <c r="Q4313" s="80"/>
    </row>
    <row r="4314" spans="16:17" x14ac:dyDescent="0.25">
      <c r="P4314" s="80"/>
      <c r="Q4314" s="80"/>
    </row>
    <row r="4315" spans="16:17" x14ac:dyDescent="0.25">
      <c r="P4315" s="80"/>
      <c r="Q4315" s="80"/>
    </row>
    <row r="4316" spans="16:17" x14ac:dyDescent="0.25">
      <c r="P4316" s="80"/>
      <c r="Q4316" s="80"/>
    </row>
    <row r="4317" spans="16:17" x14ac:dyDescent="0.25">
      <c r="P4317" s="80"/>
      <c r="Q4317" s="80"/>
    </row>
    <row r="4318" spans="16:17" x14ac:dyDescent="0.25">
      <c r="P4318" s="80"/>
      <c r="Q4318" s="80"/>
    </row>
    <row r="4319" spans="16:17" x14ac:dyDescent="0.25">
      <c r="P4319" s="80"/>
      <c r="Q4319" s="80"/>
    </row>
    <row r="4320" spans="16:17" x14ac:dyDescent="0.25">
      <c r="P4320" s="80"/>
      <c r="Q4320" s="80"/>
    </row>
    <row r="4321" spans="16:17" x14ac:dyDescent="0.25">
      <c r="P4321" s="80"/>
      <c r="Q4321" s="80"/>
    </row>
    <row r="4322" spans="16:17" x14ac:dyDescent="0.25">
      <c r="P4322" s="80"/>
      <c r="Q4322" s="80"/>
    </row>
    <row r="4323" spans="16:17" x14ac:dyDescent="0.25">
      <c r="P4323" s="80"/>
      <c r="Q4323" s="80"/>
    </row>
    <row r="4324" spans="16:17" x14ac:dyDescent="0.25">
      <c r="P4324" s="80"/>
      <c r="Q4324" s="80"/>
    </row>
    <row r="4325" spans="16:17" x14ac:dyDescent="0.25">
      <c r="P4325" s="80"/>
      <c r="Q4325" s="80"/>
    </row>
    <row r="4326" spans="16:17" x14ac:dyDescent="0.25">
      <c r="P4326" s="80"/>
      <c r="Q4326" s="80"/>
    </row>
    <row r="4327" spans="16:17" x14ac:dyDescent="0.25">
      <c r="P4327" s="80"/>
      <c r="Q4327" s="80"/>
    </row>
    <row r="4328" spans="16:17" x14ac:dyDescent="0.25">
      <c r="P4328" s="80"/>
      <c r="Q4328" s="80"/>
    </row>
    <row r="4329" spans="16:17" x14ac:dyDescent="0.25">
      <c r="P4329" s="80"/>
      <c r="Q4329" s="80"/>
    </row>
    <row r="4330" spans="16:17" x14ac:dyDescent="0.25">
      <c r="P4330" s="80"/>
      <c r="Q4330" s="80"/>
    </row>
    <row r="4331" spans="16:17" x14ac:dyDescent="0.25">
      <c r="P4331" s="80"/>
      <c r="Q4331" s="80"/>
    </row>
    <row r="4332" spans="16:17" x14ac:dyDescent="0.25">
      <c r="P4332" s="80"/>
      <c r="Q4332" s="80"/>
    </row>
    <row r="4333" spans="16:17" x14ac:dyDescent="0.25">
      <c r="P4333" s="80"/>
      <c r="Q4333" s="80"/>
    </row>
    <row r="4334" spans="16:17" x14ac:dyDescent="0.25">
      <c r="P4334" s="80"/>
      <c r="Q4334" s="80"/>
    </row>
    <row r="4335" spans="16:17" x14ac:dyDescent="0.25">
      <c r="P4335" s="80"/>
      <c r="Q4335" s="80"/>
    </row>
    <row r="4336" spans="16:17" x14ac:dyDescent="0.25">
      <c r="P4336" s="80"/>
      <c r="Q4336" s="80"/>
    </row>
    <row r="4337" spans="16:17" x14ac:dyDescent="0.25">
      <c r="P4337" s="80"/>
      <c r="Q4337" s="80"/>
    </row>
    <row r="4338" spans="16:17" x14ac:dyDescent="0.25">
      <c r="P4338" s="80"/>
      <c r="Q4338" s="80"/>
    </row>
    <row r="4339" spans="16:17" x14ac:dyDescent="0.25">
      <c r="P4339" s="80"/>
      <c r="Q4339" s="80"/>
    </row>
    <row r="4340" spans="16:17" x14ac:dyDescent="0.25">
      <c r="P4340" s="80"/>
      <c r="Q4340" s="80"/>
    </row>
    <row r="4341" spans="16:17" x14ac:dyDescent="0.25">
      <c r="P4341" s="80"/>
      <c r="Q4341" s="80"/>
    </row>
    <row r="4342" spans="16:17" x14ac:dyDescent="0.25">
      <c r="P4342" s="80"/>
      <c r="Q4342" s="80"/>
    </row>
    <row r="4343" spans="16:17" x14ac:dyDescent="0.25">
      <c r="P4343" s="80"/>
      <c r="Q4343" s="80"/>
    </row>
    <row r="4344" spans="16:17" x14ac:dyDescent="0.25">
      <c r="P4344" s="80"/>
      <c r="Q4344" s="80"/>
    </row>
    <row r="4345" spans="16:17" x14ac:dyDescent="0.25">
      <c r="P4345" s="80"/>
      <c r="Q4345" s="80"/>
    </row>
    <row r="4346" spans="16:17" x14ac:dyDescent="0.25">
      <c r="P4346" s="80"/>
      <c r="Q4346" s="80"/>
    </row>
    <row r="4347" spans="16:17" x14ac:dyDescent="0.25">
      <c r="P4347" s="80"/>
      <c r="Q4347" s="80"/>
    </row>
    <row r="4348" spans="16:17" x14ac:dyDescent="0.25">
      <c r="P4348" s="80"/>
      <c r="Q4348" s="80"/>
    </row>
    <row r="4349" spans="16:17" x14ac:dyDescent="0.25">
      <c r="P4349" s="80"/>
      <c r="Q4349" s="80"/>
    </row>
    <row r="4350" spans="16:17" x14ac:dyDescent="0.25">
      <c r="P4350" s="80"/>
      <c r="Q4350" s="80"/>
    </row>
    <row r="4351" spans="16:17" x14ac:dyDescent="0.25">
      <c r="P4351" s="80"/>
      <c r="Q4351" s="80"/>
    </row>
    <row r="4352" spans="16:17" x14ac:dyDescent="0.25">
      <c r="P4352" s="80"/>
      <c r="Q4352" s="80"/>
    </row>
    <row r="4353" spans="16:17" x14ac:dyDescent="0.25">
      <c r="P4353" s="80"/>
      <c r="Q4353" s="80"/>
    </row>
    <row r="4354" spans="16:17" x14ac:dyDescent="0.25">
      <c r="P4354" s="80"/>
      <c r="Q4354" s="80"/>
    </row>
    <row r="4355" spans="16:17" x14ac:dyDescent="0.25">
      <c r="P4355" s="80"/>
      <c r="Q4355" s="80"/>
    </row>
    <row r="4356" spans="16:17" x14ac:dyDescent="0.25">
      <c r="P4356" s="80"/>
      <c r="Q4356" s="80"/>
    </row>
    <row r="4357" spans="16:17" x14ac:dyDescent="0.25">
      <c r="P4357" s="80"/>
      <c r="Q4357" s="80"/>
    </row>
    <row r="4358" spans="16:17" x14ac:dyDescent="0.25">
      <c r="P4358" s="80"/>
      <c r="Q4358" s="80"/>
    </row>
    <row r="4359" spans="16:17" x14ac:dyDescent="0.25">
      <c r="P4359" s="80"/>
      <c r="Q4359" s="80"/>
    </row>
    <row r="4360" spans="16:17" x14ac:dyDescent="0.25">
      <c r="P4360" s="80"/>
      <c r="Q4360" s="80"/>
    </row>
    <row r="4361" spans="16:17" x14ac:dyDescent="0.25">
      <c r="P4361" s="80"/>
      <c r="Q4361" s="80"/>
    </row>
    <row r="4362" spans="16:17" x14ac:dyDescent="0.25">
      <c r="P4362" s="80"/>
      <c r="Q4362" s="80"/>
    </row>
    <row r="4363" spans="16:17" x14ac:dyDescent="0.25">
      <c r="P4363" s="80"/>
      <c r="Q4363" s="80"/>
    </row>
    <row r="4364" spans="16:17" x14ac:dyDescent="0.25">
      <c r="P4364" s="80"/>
      <c r="Q4364" s="80"/>
    </row>
    <row r="4365" spans="16:17" x14ac:dyDescent="0.25">
      <c r="P4365" s="80"/>
      <c r="Q4365" s="80"/>
    </row>
    <row r="4366" spans="16:17" x14ac:dyDescent="0.25">
      <c r="P4366" s="80"/>
      <c r="Q4366" s="80"/>
    </row>
    <row r="4367" spans="16:17" x14ac:dyDescent="0.25">
      <c r="P4367" s="80"/>
      <c r="Q4367" s="80"/>
    </row>
    <row r="4368" spans="16:17" x14ac:dyDescent="0.25">
      <c r="P4368" s="80"/>
      <c r="Q4368" s="80"/>
    </row>
    <row r="4369" spans="16:17" x14ac:dyDescent="0.25">
      <c r="P4369" s="80"/>
      <c r="Q4369" s="80"/>
    </row>
    <row r="4370" spans="16:17" x14ac:dyDescent="0.25">
      <c r="P4370" s="80"/>
      <c r="Q4370" s="80"/>
    </row>
    <row r="4371" spans="16:17" x14ac:dyDescent="0.25">
      <c r="P4371" s="80"/>
      <c r="Q4371" s="80"/>
    </row>
    <row r="4372" spans="16:17" x14ac:dyDescent="0.25">
      <c r="P4372" s="80"/>
      <c r="Q4372" s="80"/>
    </row>
    <row r="4373" spans="16:17" x14ac:dyDescent="0.25">
      <c r="P4373" s="80"/>
      <c r="Q4373" s="80"/>
    </row>
    <row r="4374" spans="16:17" x14ac:dyDescent="0.25">
      <c r="P4374" s="80"/>
      <c r="Q4374" s="80"/>
    </row>
    <row r="4375" spans="16:17" x14ac:dyDescent="0.25">
      <c r="P4375" s="80"/>
      <c r="Q4375" s="80"/>
    </row>
    <row r="4376" spans="16:17" x14ac:dyDescent="0.25">
      <c r="P4376" s="80"/>
      <c r="Q4376" s="80"/>
    </row>
    <row r="4377" spans="16:17" x14ac:dyDescent="0.25">
      <c r="P4377" s="80"/>
      <c r="Q4377" s="80"/>
    </row>
    <row r="4378" spans="16:17" x14ac:dyDescent="0.25">
      <c r="P4378" s="80"/>
      <c r="Q4378" s="80"/>
    </row>
    <row r="4379" spans="16:17" x14ac:dyDescent="0.25">
      <c r="P4379" s="80"/>
      <c r="Q4379" s="80"/>
    </row>
    <row r="4380" spans="16:17" x14ac:dyDescent="0.25">
      <c r="P4380" s="80"/>
      <c r="Q4380" s="80"/>
    </row>
    <row r="4381" spans="16:17" x14ac:dyDescent="0.25">
      <c r="P4381" s="80"/>
      <c r="Q4381" s="80"/>
    </row>
    <row r="4382" spans="16:17" x14ac:dyDescent="0.25">
      <c r="P4382" s="80"/>
      <c r="Q4382" s="80"/>
    </row>
    <row r="4383" spans="16:17" x14ac:dyDescent="0.25">
      <c r="P4383" s="80"/>
      <c r="Q4383" s="80"/>
    </row>
    <row r="4384" spans="16:17" x14ac:dyDescent="0.25">
      <c r="P4384" s="80"/>
      <c r="Q4384" s="80"/>
    </row>
    <row r="4385" spans="16:17" x14ac:dyDescent="0.25">
      <c r="P4385" s="80"/>
      <c r="Q4385" s="80"/>
    </row>
    <row r="4386" spans="16:17" x14ac:dyDescent="0.25">
      <c r="P4386" s="80"/>
      <c r="Q4386" s="80"/>
    </row>
    <row r="4387" spans="16:17" x14ac:dyDescent="0.25">
      <c r="P4387" s="80"/>
      <c r="Q4387" s="80"/>
    </row>
    <row r="4388" spans="16:17" x14ac:dyDescent="0.25">
      <c r="P4388" s="80"/>
      <c r="Q4388" s="80"/>
    </row>
    <row r="4389" spans="16:17" x14ac:dyDescent="0.25">
      <c r="P4389" s="80"/>
      <c r="Q4389" s="80"/>
    </row>
    <row r="4390" spans="16:17" x14ac:dyDescent="0.25">
      <c r="P4390" s="80"/>
      <c r="Q4390" s="80"/>
    </row>
    <row r="4391" spans="16:17" x14ac:dyDescent="0.25">
      <c r="P4391" s="80"/>
      <c r="Q4391" s="80"/>
    </row>
    <row r="4392" spans="16:17" x14ac:dyDescent="0.25">
      <c r="P4392" s="80"/>
      <c r="Q4392" s="80"/>
    </row>
    <row r="4393" spans="16:17" x14ac:dyDescent="0.25">
      <c r="P4393" s="80"/>
      <c r="Q4393" s="80"/>
    </row>
    <row r="4394" spans="16:17" x14ac:dyDescent="0.25">
      <c r="P4394" s="80"/>
      <c r="Q4394" s="80"/>
    </row>
    <row r="4395" spans="16:17" x14ac:dyDescent="0.25">
      <c r="P4395" s="80"/>
      <c r="Q4395" s="80"/>
    </row>
    <row r="4396" spans="16:17" x14ac:dyDescent="0.25">
      <c r="P4396" s="80"/>
      <c r="Q4396" s="80"/>
    </row>
    <row r="4397" spans="16:17" x14ac:dyDescent="0.25">
      <c r="P4397" s="80"/>
      <c r="Q4397" s="80"/>
    </row>
    <row r="4398" spans="16:17" x14ac:dyDescent="0.25">
      <c r="P4398" s="80"/>
      <c r="Q4398" s="80"/>
    </row>
    <row r="4399" spans="16:17" x14ac:dyDescent="0.25">
      <c r="P4399" s="80"/>
      <c r="Q4399" s="80"/>
    </row>
    <row r="4400" spans="16:17" x14ac:dyDescent="0.25">
      <c r="P4400" s="80"/>
      <c r="Q4400" s="80"/>
    </row>
    <row r="4401" spans="16:17" x14ac:dyDescent="0.25">
      <c r="P4401" s="80"/>
      <c r="Q4401" s="80"/>
    </row>
    <row r="4402" spans="16:17" x14ac:dyDescent="0.25">
      <c r="P4402" s="80"/>
      <c r="Q4402" s="80"/>
    </row>
    <row r="4403" spans="16:17" x14ac:dyDescent="0.25">
      <c r="P4403" s="80"/>
      <c r="Q4403" s="80"/>
    </row>
    <row r="4404" spans="16:17" x14ac:dyDescent="0.25">
      <c r="P4404" s="80"/>
      <c r="Q4404" s="80"/>
    </row>
    <row r="4405" spans="16:17" x14ac:dyDescent="0.25">
      <c r="P4405" s="80"/>
      <c r="Q4405" s="80"/>
    </row>
    <row r="4406" spans="16:17" x14ac:dyDescent="0.25">
      <c r="P4406" s="80"/>
      <c r="Q4406" s="80"/>
    </row>
    <row r="4407" spans="16:17" x14ac:dyDescent="0.25">
      <c r="P4407" s="80"/>
      <c r="Q4407" s="80"/>
    </row>
    <row r="4408" spans="16:17" x14ac:dyDescent="0.25">
      <c r="P4408" s="80"/>
      <c r="Q4408" s="80"/>
    </row>
    <row r="4409" spans="16:17" x14ac:dyDescent="0.25">
      <c r="P4409" s="80"/>
      <c r="Q4409" s="80"/>
    </row>
    <row r="4410" spans="16:17" x14ac:dyDescent="0.25">
      <c r="P4410" s="80"/>
      <c r="Q4410" s="80"/>
    </row>
    <row r="4411" spans="16:17" x14ac:dyDescent="0.25">
      <c r="P4411" s="80"/>
      <c r="Q4411" s="80"/>
    </row>
    <row r="4412" spans="16:17" x14ac:dyDescent="0.25">
      <c r="P4412" s="80"/>
      <c r="Q4412" s="80"/>
    </row>
    <row r="4413" spans="16:17" x14ac:dyDescent="0.25">
      <c r="P4413" s="80"/>
      <c r="Q4413" s="80"/>
    </row>
    <row r="4414" spans="16:17" x14ac:dyDescent="0.25">
      <c r="P4414" s="80"/>
      <c r="Q4414" s="80"/>
    </row>
    <row r="4415" spans="16:17" x14ac:dyDescent="0.25">
      <c r="P4415" s="80"/>
      <c r="Q4415" s="80"/>
    </row>
    <row r="4416" spans="16:17" x14ac:dyDescent="0.25">
      <c r="P4416" s="80"/>
      <c r="Q4416" s="80"/>
    </row>
    <row r="4417" spans="16:17" x14ac:dyDescent="0.25">
      <c r="P4417" s="80"/>
      <c r="Q4417" s="80"/>
    </row>
    <row r="4418" spans="16:17" x14ac:dyDescent="0.25">
      <c r="P4418" s="80"/>
      <c r="Q4418" s="80"/>
    </row>
    <row r="4419" spans="16:17" x14ac:dyDescent="0.25">
      <c r="P4419" s="80"/>
      <c r="Q4419" s="80"/>
    </row>
    <row r="4420" spans="16:17" x14ac:dyDescent="0.25">
      <c r="P4420" s="80"/>
      <c r="Q4420" s="80"/>
    </row>
    <row r="4421" spans="16:17" x14ac:dyDescent="0.25">
      <c r="P4421" s="80"/>
      <c r="Q4421" s="80"/>
    </row>
    <row r="4422" spans="16:17" x14ac:dyDescent="0.25">
      <c r="P4422" s="80"/>
      <c r="Q4422" s="80"/>
    </row>
    <row r="4423" spans="16:17" x14ac:dyDescent="0.25">
      <c r="P4423" s="80"/>
      <c r="Q4423" s="80"/>
    </row>
    <row r="4424" spans="16:17" x14ac:dyDescent="0.25">
      <c r="P4424" s="80"/>
      <c r="Q4424" s="80"/>
    </row>
    <row r="4425" spans="16:17" x14ac:dyDescent="0.25">
      <c r="P4425" s="80"/>
      <c r="Q4425" s="80"/>
    </row>
    <row r="4426" spans="16:17" x14ac:dyDescent="0.25">
      <c r="P4426" s="80"/>
      <c r="Q4426" s="80"/>
    </row>
    <row r="4427" spans="16:17" x14ac:dyDescent="0.25">
      <c r="P4427" s="80"/>
      <c r="Q4427" s="80"/>
    </row>
    <row r="4428" spans="16:17" x14ac:dyDescent="0.25">
      <c r="P4428" s="80"/>
      <c r="Q4428" s="80"/>
    </row>
    <row r="4429" spans="16:17" x14ac:dyDescent="0.25">
      <c r="P4429" s="80"/>
      <c r="Q4429" s="80"/>
    </row>
    <row r="4430" spans="16:17" x14ac:dyDescent="0.25">
      <c r="P4430" s="80"/>
      <c r="Q4430" s="80"/>
    </row>
    <row r="4431" spans="16:17" x14ac:dyDescent="0.25">
      <c r="P4431" s="80"/>
      <c r="Q4431" s="80"/>
    </row>
    <row r="4432" spans="16:17" x14ac:dyDescent="0.25">
      <c r="P4432" s="80"/>
      <c r="Q4432" s="80"/>
    </row>
    <row r="4433" spans="16:17" x14ac:dyDescent="0.25">
      <c r="P4433" s="80"/>
      <c r="Q4433" s="80"/>
    </row>
    <row r="4434" spans="16:17" x14ac:dyDescent="0.25">
      <c r="P4434" s="80"/>
      <c r="Q4434" s="80"/>
    </row>
    <row r="4435" spans="16:17" x14ac:dyDescent="0.25">
      <c r="P4435" s="80"/>
      <c r="Q4435" s="80"/>
    </row>
    <row r="4436" spans="16:17" x14ac:dyDescent="0.25">
      <c r="P4436" s="80"/>
      <c r="Q4436" s="80"/>
    </row>
    <row r="4437" spans="16:17" x14ac:dyDescent="0.25">
      <c r="P4437" s="80"/>
      <c r="Q4437" s="80"/>
    </row>
    <row r="4438" spans="16:17" x14ac:dyDescent="0.25">
      <c r="P4438" s="80"/>
      <c r="Q4438" s="80"/>
    </row>
    <row r="4439" spans="16:17" x14ac:dyDescent="0.25">
      <c r="P4439" s="80"/>
      <c r="Q4439" s="80"/>
    </row>
    <row r="4440" spans="16:17" x14ac:dyDescent="0.25">
      <c r="P4440" s="80"/>
      <c r="Q4440" s="80"/>
    </row>
    <row r="4441" spans="16:17" x14ac:dyDescent="0.25">
      <c r="P4441" s="80"/>
      <c r="Q4441" s="80"/>
    </row>
    <row r="4442" spans="16:17" x14ac:dyDescent="0.25">
      <c r="P4442" s="80"/>
      <c r="Q4442" s="80"/>
    </row>
    <row r="4443" spans="16:17" x14ac:dyDescent="0.25">
      <c r="P4443" s="80"/>
      <c r="Q4443" s="80"/>
    </row>
    <row r="4444" spans="16:17" x14ac:dyDescent="0.25">
      <c r="P4444" s="80"/>
      <c r="Q4444" s="80"/>
    </row>
    <row r="4445" spans="16:17" x14ac:dyDescent="0.25">
      <c r="P4445" s="80"/>
      <c r="Q4445" s="80"/>
    </row>
    <row r="4446" spans="16:17" x14ac:dyDescent="0.25">
      <c r="P4446" s="80"/>
      <c r="Q4446" s="80"/>
    </row>
    <row r="4447" spans="16:17" x14ac:dyDescent="0.25">
      <c r="P4447" s="80"/>
      <c r="Q4447" s="80"/>
    </row>
    <row r="4448" spans="16:17" x14ac:dyDescent="0.25">
      <c r="P4448" s="80"/>
      <c r="Q4448" s="80"/>
    </row>
    <row r="4449" spans="16:17" x14ac:dyDescent="0.25">
      <c r="P4449" s="80"/>
      <c r="Q4449" s="80"/>
    </row>
    <row r="4450" spans="16:17" x14ac:dyDescent="0.25">
      <c r="P4450" s="80"/>
      <c r="Q4450" s="80"/>
    </row>
    <row r="4451" spans="16:17" x14ac:dyDescent="0.25">
      <c r="P4451" s="80"/>
      <c r="Q4451" s="80"/>
    </row>
    <row r="4452" spans="16:17" x14ac:dyDescent="0.25">
      <c r="P4452" s="80"/>
      <c r="Q4452" s="80"/>
    </row>
    <row r="4453" spans="16:17" x14ac:dyDescent="0.25">
      <c r="P4453" s="80"/>
      <c r="Q4453" s="80"/>
    </row>
    <row r="4454" spans="16:17" x14ac:dyDescent="0.25">
      <c r="P4454" s="80"/>
      <c r="Q4454" s="80"/>
    </row>
    <row r="4455" spans="16:17" x14ac:dyDescent="0.25">
      <c r="P4455" s="80"/>
      <c r="Q4455" s="80"/>
    </row>
    <row r="4456" spans="16:17" x14ac:dyDescent="0.25">
      <c r="P4456" s="80"/>
      <c r="Q4456" s="80"/>
    </row>
    <row r="4457" spans="16:17" x14ac:dyDescent="0.25">
      <c r="P4457" s="80"/>
      <c r="Q4457" s="80"/>
    </row>
    <row r="4458" spans="16:17" x14ac:dyDescent="0.25">
      <c r="P4458" s="80"/>
      <c r="Q4458" s="80"/>
    </row>
    <row r="4459" spans="16:17" x14ac:dyDescent="0.25">
      <c r="P4459" s="80"/>
      <c r="Q4459" s="80"/>
    </row>
    <row r="4460" spans="16:17" x14ac:dyDescent="0.25">
      <c r="P4460" s="80"/>
      <c r="Q4460" s="80"/>
    </row>
    <row r="4461" spans="16:17" x14ac:dyDescent="0.25">
      <c r="P4461" s="80"/>
      <c r="Q4461" s="80"/>
    </row>
    <row r="4462" spans="16:17" x14ac:dyDescent="0.25">
      <c r="P4462" s="80"/>
      <c r="Q4462" s="80"/>
    </row>
    <row r="4463" spans="16:17" x14ac:dyDescent="0.25">
      <c r="P4463" s="80"/>
      <c r="Q4463" s="80"/>
    </row>
    <row r="4464" spans="16:17" x14ac:dyDescent="0.25">
      <c r="P4464" s="80"/>
      <c r="Q4464" s="80"/>
    </row>
    <row r="4465" spans="16:17" x14ac:dyDescent="0.25">
      <c r="P4465" s="80"/>
      <c r="Q4465" s="80"/>
    </row>
    <row r="4466" spans="16:17" x14ac:dyDescent="0.25">
      <c r="P4466" s="80"/>
      <c r="Q4466" s="80"/>
    </row>
    <row r="4467" spans="16:17" x14ac:dyDescent="0.25">
      <c r="P4467" s="80"/>
      <c r="Q4467" s="80"/>
    </row>
    <row r="4468" spans="16:17" x14ac:dyDescent="0.25">
      <c r="P4468" s="80"/>
      <c r="Q4468" s="80"/>
    </row>
    <row r="4469" spans="16:17" x14ac:dyDescent="0.25">
      <c r="P4469" s="80"/>
      <c r="Q4469" s="80"/>
    </row>
    <row r="4470" spans="16:17" x14ac:dyDescent="0.25">
      <c r="P4470" s="80"/>
      <c r="Q4470" s="80"/>
    </row>
    <row r="4471" spans="16:17" x14ac:dyDescent="0.25">
      <c r="P4471" s="80"/>
      <c r="Q4471" s="80"/>
    </row>
    <row r="4472" spans="16:17" x14ac:dyDescent="0.25">
      <c r="P4472" s="80"/>
      <c r="Q4472" s="80"/>
    </row>
    <row r="4473" spans="16:17" x14ac:dyDescent="0.25">
      <c r="P4473" s="80"/>
      <c r="Q4473" s="80"/>
    </row>
    <row r="4474" spans="16:17" x14ac:dyDescent="0.25">
      <c r="P4474" s="80"/>
      <c r="Q4474" s="80"/>
    </row>
    <row r="4475" spans="16:17" x14ac:dyDescent="0.25">
      <c r="P4475" s="80"/>
      <c r="Q4475" s="80"/>
    </row>
    <row r="4476" spans="16:17" x14ac:dyDescent="0.25">
      <c r="P4476" s="80"/>
      <c r="Q4476" s="80"/>
    </row>
    <row r="4477" spans="16:17" x14ac:dyDescent="0.25">
      <c r="P4477" s="80"/>
      <c r="Q4477" s="80"/>
    </row>
    <row r="4478" spans="16:17" x14ac:dyDescent="0.25">
      <c r="P4478" s="80"/>
      <c r="Q4478" s="80"/>
    </row>
    <row r="4479" spans="16:17" x14ac:dyDescent="0.25">
      <c r="P4479" s="80"/>
      <c r="Q4479" s="80"/>
    </row>
    <row r="4480" spans="16:17" x14ac:dyDescent="0.25">
      <c r="P4480" s="80"/>
      <c r="Q4480" s="80"/>
    </row>
    <row r="4481" spans="16:17" x14ac:dyDescent="0.25">
      <c r="P4481" s="80"/>
      <c r="Q4481" s="80"/>
    </row>
    <row r="4482" spans="16:17" x14ac:dyDescent="0.25">
      <c r="P4482" s="80"/>
      <c r="Q4482" s="80"/>
    </row>
    <row r="4483" spans="16:17" x14ac:dyDescent="0.25">
      <c r="P4483" s="80"/>
      <c r="Q4483" s="80"/>
    </row>
    <row r="4484" spans="16:17" x14ac:dyDescent="0.25">
      <c r="P4484" s="80"/>
      <c r="Q4484" s="80"/>
    </row>
    <row r="4485" spans="16:17" x14ac:dyDescent="0.25">
      <c r="P4485" s="80"/>
      <c r="Q4485" s="80"/>
    </row>
    <row r="4486" spans="16:17" x14ac:dyDescent="0.25">
      <c r="P4486" s="80"/>
      <c r="Q4486" s="80"/>
    </row>
    <row r="4487" spans="16:17" x14ac:dyDescent="0.25">
      <c r="P4487" s="80"/>
      <c r="Q4487" s="80"/>
    </row>
    <row r="4488" spans="16:17" x14ac:dyDescent="0.25">
      <c r="P4488" s="80"/>
      <c r="Q4488" s="80"/>
    </row>
    <row r="4489" spans="16:17" x14ac:dyDescent="0.25">
      <c r="P4489" s="80"/>
      <c r="Q4489" s="80"/>
    </row>
    <row r="4490" spans="16:17" x14ac:dyDescent="0.25">
      <c r="P4490" s="80"/>
      <c r="Q4490" s="80"/>
    </row>
    <row r="4491" spans="16:17" x14ac:dyDescent="0.25">
      <c r="P4491" s="80"/>
      <c r="Q4491" s="80"/>
    </row>
    <row r="4492" spans="16:17" x14ac:dyDescent="0.25">
      <c r="P4492" s="80"/>
      <c r="Q4492" s="80"/>
    </row>
    <row r="4493" spans="16:17" x14ac:dyDescent="0.25">
      <c r="P4493" s="80"/>
      <c r="Q4493" s="80"/>
    </row>
    <row r="4494" spans="16:17" x14ac:dyDescent="0.25">
      <c r="P4494" s="80"/>
      <c r="Q4494" s="80"/>
    </row>
    <row r="4495" spans="16:17" x14ac:dyDescent="0.25">
      <c r="P4495" s="80"/>
      <c r="Q4495" s="80"/>
    </row>
    <row r="4496" spans="16:17" x14ac:dyDescent="0.25">
      <c r="P4496" s="80"/>
      <c r="Q4496" s="80"/>
    </row>
    <row r="4497" spans="16:17" x14ac:dyDescent="0.25">
      <c r="P4497" s="80"/>
      <c r="Q4497" s="80"/>
    </row>
    <row r="4498" spans="16:17" x14ac:dyDescent="0.25">
      <c r="P4498" s="80"/>
      <c r="Q4498" s="80"/>
    </row>
    <row r="4499" spans="16:17" x14ac:dyDescent="0.25">
      <c r="P4499" s="80"/>
      <c r="Q4499" s="80"/>
    </row>
    <row r="4500" spans="16:17" x14ac:dyDescent="0.25">
      <c r="P4500" s="80"/>
      <c r="Q4500" s="80"/>
    </row>
    <row r="4501" spans="16:17" x14ac:dyDescent="0.25">
      <c r="P4501" s="80"/>
      <c r="Q4501" s="80"/>
    </row>
    <row r="4502" spans="16:17" x14ac:dyDescent="0.25">
      <c r="P4502" s="80"/>
      <c r="Q4502" s="80"/>
    </row>
    <row r="4503" spans="16:17" x14ac:dyDescent="0.25">
      <c r="P4503" s="80"/>
      <c r="Q4503" s="80"/>
    </row>
    <row r="4504" spans="16:17" x14ac:dyDescent="0.25">
      <c r="P4504" s="80"/>
      <c r="Q4504" s="80"/>
    </row>
    <row r="4505" spans="16:17" x14ac:dyDescent="0.25">
      <c r="P4505" s="80"/>
      <c r="Q4505" s="80"/>
    </row>
    <row r="4506" spans="16:17" x14ac:dyDescent="0.25">
      <c r="P4506" s="80"/>
      <c r="Q4506" s="80"/>
    </row>
    <row r="4507" spans="16:17" x14ac:dyDescent="0.25">
      <c r="P4507" s="80"/>
      <c r="Q4507" s="80"/>
    </row>
    <row r="4508" spans="16:17" x14ac:dyDescent="0.25">
      <c r="P4508" s="80"/>
      <c r="Q4508" s="80"/>
    </row>
    <row r="4509" spans="16:17" x14ac:dyDescent="0.25">
      <c r="P4509" s="80"/>
      <c r="Q4509" s="80"/>
    </row>
    <row r="4510" spans="16:17" x14ac:dyDescent="0.25">
      <c r="P4510" s="80"/>
      <c r="Q4510" s="80"/>
    </row>
    <row r="4511" spans="16:17" x14ac:dyDescent="0.25">
      <c r="P4511" s="80"/>
      <c r="Q4511" s="80"/>
    </row>
    <row r="4512" spans="16:17" x14ac:dyDescent="0.25">
      <c r="P4512" s="80"/>
      <c r="Q4512" s="80"/>
    </row>
    <row r="4513" spans="16:17" x14ac:dyDescent="0.25">
      <c r="P4513" s="80"/>
      <c r="Q4513" s="80"/>
    </row>
    <row r="4514" spans="16:17" x14ac:dyDescent="0.25">
      <c r="P4514" s="80"/>
      <c r="Q4514" s="80"/>
    </row>
    <row r="4515" spans="16:17" x14ac:dyDescent="0.25">
      <c r="P4515" s="80"/>
      <c r="Q4515" s="80"/>
    </row>
    <row r="4516" spans="16:17" x14ac:dyDescent="0.25">
      <c r="P4516" s="80"/>
      <c r="Q4516" s="80"/>
    </row>
    <row r="4517" spans="16:17" x14ac:dyDescent="0.25">
      <c r="P4517" s="80"/>
      <c r="Q4517" s="80"/>
    </row>
    <row r="4518" spans="16:17" x14ac:dyDescent="0.25">
      <c r="P4518" s="80"/>
      <c r="Q4518" s="80"/>
    </row>
    <row r="4519" spans="16:17" x14ac:dyDescent="0.25">
      <c r="P4519" s="80"/>
      <c r="Q4519" s="80"/>
    </row>
    <row r="4520" spans="16:17" x14ac:dyDescent="0.25">
      <c r="P4520" s="80"/>
      <c r="Q4520" s="80"/>
    </row>
    <row r="4521" spans="16:17" x14ac:dyDescent="0.25">
      <c r="P4521" s="80"/>
      <c r="Q4521" s="80"/>
    </row>
    <row r="4522" spans="16:17" x14ac:dyDescent="0.25">
      <c r="P4522" s="80"/>
      <c r="Q4522" s="80"/>
    </row>
    <row r="4523" spans="16:17" x14ac:dyDescent="0.25">
      <c r="P4523" s="80"/>
      <c r="Q4523" s="80"/>
    </row>
    <row r="4524" spans="16:17" x14ac:dyDescent="0.25">
      <c r="P4524" s="80"/>
      <c r="Q4524" s="80"/>
    </row>
    <row r="4525" spans="16:17" x14ac:dyDescent="0.25">
      <c r="P4525" s="80"/>
      <c r="Q4525" s="80"/>
    </row>
    <row r="4526" spans="16:17" x14ac:dyDescent="0.25">
      <c r="P4526" s="80"/>
      <c r="Q4526" s="80"/>
    </row>
    <row r="4527" spans="16:17" x14ac:dyDescent="0.25">
      <c r="P4527" s="80"/>
      <c r="Q4527" s="80"/>
    </row>
    <row r="4528" spans="16:17" x14ac:dyDescent="0.25">
      <c r="P4528" s="80"/>
      <c r="Q4528" s="80"/>
    </row>
    <row r="4529" spans="16:17" x14ac:dyDescent="0.25">
      <c r="P4529" s="80"/>
      <c r="Q4529" s="80"/>
    </row>
    <row r="4530" spans="16:17" x14ac:dyDescent="0.25">
      <c r="P4530" s="80"/>
      <c r="Q4530" s="80"/>
    </row>
    <row r="4531" spans="16:17" x14ac:dyDescent="0.25">
      <c r="P4531" s="80"/>
      <c r="Q4531" s="80"/>
    </row>
    <row r="4532" spans="16:17" x14ac:dyDescent="0.25">
      <c r="P4532" s="80"/>
      <c r="Q4532" s="80"/>
    </row>
    <row r="4533" spans="16:17" x14ac:dyDescent="0.25">
      <c r="P4533" s="80"/>
      <c r="Q4533" s="80"/>
    </row>
    <row r="4534" spans="16:17" x14ac:dyDescent="0.25">
      <c r="P4534" s="80"/>
      <c r="Q4534" s="80"/>
    </row>
    <row r="4535" spans="16:17" x14ac:dyDescent="0.25">
      <c r="P4535" s="80"/>
      <c r="Q4535" s="80"/>
    </row>
    <row r="4536" spans="16:17" x14ac:dyDescent="0.25">
      <c r="P4536" s="80"/>
      <c r="Q4536" s="80"/>
    </row>
    <row r="4537" spans="16:17" x14ac:dyDescent="0.25">
      <c r="P4537" s="80"/>
      <c r="Q4537" s="80"/>
    </row>
    <row r="4538" spans="16:17" x14ac:dyDescent="0.25">
      <c r="P4538" s="80"/>
      <c r="Q4538" s="80"/>
    </row>
    <row r="4539" spans="16:17" x14ac:dyDescent="0.25">
      <c r="P4539" s="80"/>
      <c r="Q4539" s="80"/>
    </row>
    <row r="4540" spans="16:17" x14ac:dyDescent="0.25">
      <c r="P4540" s="80"/>
      <c r="Q4540" s="80"/>
    </row>
    <row r="4541" spans="16:17" x14ac:dyDescent="0.25">
      <c r="P4541" s="80"/>
      <c r="Q4541" s="80"/>
    </row>
    <row r="4542" spans="16:17" x14ac:dyDescent="0.25">
      <c r="P4542" s="80"/>
      <c r="Q4542" s="80"/>
    </row>
    <row r="4543" spans="16:17" x14ac:dyDescent="0.25">
      <c r="P4543" s="80"/>
      <c r="Q4543" s="80"/>
    </row>
    <row r="4544" spans="16:17" x14ac:dyDescent="0.25">
      <c r="P4544" s="80"/>
      <c r="Q4544" s="80"/>
    </row>
    <row r="4545" spans="16:17" x14ac:dyDescent="0.25">
      <c r="P4545" s="80"/>
      <c r="Q4545" s="80"/>
    </row>
    <row r="4546" spans="16:17" x14ac:dyDescent="0.25">
      <c r="P4546" s="80"/>
      <c r="Q4546" s="80"/>
    </row>
    <row r="4547" spans="16:17" x14ac:dyDescent="0.25">
      <c r="P4547" s="80"/>
      <c r="Q4547" s="80"/>
    </row>
    <row r="4548" spans="16:17" x14ac:dyDescent="0.25">
      <c r="P4548" s="80"/>
      <c r="Q4548" s="80"/>
    </row>
    <row r="4549" spans="16:17" x14ac:dyDescent="0.25">
      <c r="P4549" s="80"/>
      <c r="Q4549" s="80"/>
    </row>
    <row r="4550" spans="16:17" x14ac:dyDescent="0.25">
      <c r="P4550" s="80"/>
      <c r="Q4550" s="80"/>
    </row>
    <row r="4551" spans="16:17" x14ac:dyDescent="0.25">
      <c r="P4551" s="80"/>
      <c r="Q4551" s="80"/>
    </row>
    <row r="4552" spans="16:17" x14ac:dyDescent="0.25">
      <c r="P4552" s="80"/>
      <c r="Q4552" s="80"/>
    </row>
    <row r="4553" spans="16:17" x14ac:dyDescent="0.25">
      <c r="P4553" s="80"/>
      <c r="Q4553" s="80"/>
    </row>
    <row r="4554" spans="16:17" x14ac:dyDescent="0.25">
      <c r="P4554" s="80"/>
      <c r="Q4554" s="80"/>
    </row>
    <row r="4555" spans="16:17" x14ac:dyDescent="0.25">
      <c r="P4555" s="80"/>
      <c r="Q4555" s="80"/>
    </row>
    <row r="4556" spans="16:17" x14ac:dyDescent="0.25">
      <c r="P4556" s="80"/>
      <c r="Q4556" s="80"/>
    </row>
    <row r="4557" spans="16:17" x14ac:dyDescent="0.25">
      <c r="P4557" s="80"/>
      <c r="Q4557" s="80"/>
    </row>
    <row r="4558" spans="16:17" x14ac:dyDescent="0.25">
      <c r="P4558" s="80"/>
      <c r="Q4558" s="80"/>
    </row>
    <row r="4559" spans="16:17" x14ac:dyDescent="0.25">
      <c r="P4559" s="80"/>
      <c r="Q4559" s="80"/>
    </row>
    <row r="4560" spans="16:17" x14ac:dyDescent="0.25">
      <c r="P4560" s="80"/>
      <c r="Q4560" s="80"/>
    </row>
    <row r="4561" spans="16:17" x14ac:dyDescent="0.25">
      <c r="P4561" s="80"/>
      <c r="Q4561" s="80"/>
    </row>
    <row r="4562" spans="16:17" x14ac:dyDescent="0.25">
      <c r="P4562" s="80"/>
      <c r="Q4562" s="80"/>
    </row>
    <row r="4563" spans="16:17" x14ac:dyDescent="0.25">
      <c r="P4563" s="80"/>
      <c r="Q4563" s="80"/>
    </row>
    <row r="4564" spans="16:17" x14ac:dyDescent="0.25">
      <c r="P4564" s="80"/>
      <c r="Q4564" s="80"/>
    </row>
    <row r="4565" spans="16:17" x14ac:dyDescent="0.25">
      <c r="P4565" s="80"/>
      <c r="Q4565" s="80"/>
    </row>
    <row r="4566" spans="16:17" x14ac:dyDescent="0.25">
      <c r="P4566" s="80"/>
      <c r="Q4566" s="80"/>
    </row>
    <row r="4567" spans="16:17" x14ac:dyDescent="0.25">
      <c r="P4567" s="80"/>
      <c r="Q4567" s="80"/>
    </row>
    <row r="4568" spans="16:17" x14ac:dyDescent="0.25">
      <c r="P4568" s="80"/>
      <c r="Q4568" s="80"/>
    </row>
    <row r="4569" spans="16:17" x14ac:dyDescent="0.25">
      <c r="P4569" s="80"/>
      <c r="Q4569" s="80"/>
    </row>
    <row r="4570" spans="16:17" x14ac:dyDescent="0.25">
      <c r="P4570" s="80"/>
      <c r="Q4570" s="80"/>
    </row>
    <row r="4571" spans="16:17" x14ac:dyDescent="0.25">
      <c r="P4571" s="80"/>
      <c r="Q4571" s="80"/>
    </row>
    <row r="4572" spans="16:17" x14ac:dyDescent="0.25">
      <c r="P4572" s="80"/>
      <c r="Q4572" s="80"/>
    </row>
    <row r="4573" spans="16:17" x14ac:dyDescent="0.25">
      <c r="P4573" s="80"/>
      <c r="Q4573" s="80"/>
    </row>
    <row r="4574" spans="16:17" x14ac:dyDescent="0.25">
      <c r="P4574" s="80"/>
      <c r="Q4574" s="80"/>
    </row>
    <row r="4575" spans="16:17" x14ac:dyDescent="0.25">
      <c r="P4575" s="80"/>
      <c r="Q4575" s="80"/>
    </row>
    <row r="4576" spans="16:17" x14ac:dyDescent="0.25">
      <c r="P4576" s="80"/>
      <c r="Q4576" s="80"/>
    </row>
    <row r="4577" spans="16:17" x14ac:dyDescent="0.25">
      <c r="P4577" s="80"/>
      <c r="Q4577" s="80"/>
    </row>
    <row r="4578" spans="16:17" x14ac:dyDescent="0.25">
      <c r="P4578" s="80"/>
      <c r="Q4578" s="80"/>
    </row>
    <row r="4579" spans="16:17" x14ac:dyDescent="0.25">
      <c r="P4579" s="80"/>
      <c r="Q4579" s="80"/>
    </row>
    <row r="4580" spans="16:17" x14ac:dyDescent="0.25">
      <c r="P4580" s="80"/>
      <c r="Q4580" s="80"/>
    </row>
    <row r="4581" spans="16:17" x14ac:dyDescent="0.25">
      <c r="P4581" s="80"/>
      <c r="Q4581" s="80"/>
    </row>
    <row r="4582" spans="16:17" x14ac:dyDescent="0.25">
      <c r="P4582" s="80"/>
      <c r="Q4582" s="80"/>
    </row>
    <row r="4583" spans="16:17" x14ac:dyDescent="0.25">
      <c r="P4583" s="80"/>
      <c r="Q4583" s="80"/>
    </row>
    <row r="4584" spans="16:17" x14ac:dyDescent="0.25">
      <c r="P4584" s="80"/>
      <c r="Q4584" s="80"/>
    </row>
    <row r="4585" spans="16:17" x14ac:dyDescent="0.25">
      <c r="P4585" s="80"/>
      <c r="Q4585" s="80"/>
    </row>
    <row r="4586" spans="16:17" x14ac:dyDescent="0.25">
      <c r="P4586" s="80"/>
      <c r="Q4586" s="80"/>
    </row>
    <row r="4587" spans="16:17" x14ac:dyDescent="0.25">
      <c r="P4587" s="80"/>
      <c r="Q4587" s="80"/>
    </row>
    <row r="4588" spans="16:17" x14ac:dyDescent="0.25">
      <c r="P4588" s="80"/>
      <c r="Q4588" s="80"/>
    </row>
    <row r="4589" spans="16:17" x14ac:dyDescent="0.25">
      <c r="P4589" s="80"/>
      <c r="Q4589" s="80"/>
    </row>
    <row r="4590" spans="16:17" x14ac:dyDescent="0.25">
      <c r="P4590" s="80"/>
      <c r="Q4590" s="80"/>
    </row>
    <row r="4591" spans="16:17" x14ac:dyDescent="0.25">
      <c r="P4591" s="80"/>
      <c r="Q4591" s="80"/>
    </row>
    <row r="4592" spans="16:17" x14ac:dyDescent="0.25">
      <c r="P4592" s="80"/>
      <c r="Q4592" s="80"/>
    </row>
    <row r="4593" spans="16:17" x14ac:dyDescent="0.25">
      <c r="P4593" s="80"/>
      <c r="Q4593" s="80"/>
    </row>
    <row r="4594" spans="16:17" x14ac:dyDescent="0.25">
      <c r="P4594" s="80"/>
      <c r="Q4594" s="80"/>
    </row>
    <row r="4595" spans="16:17" x14ac:dyDescent="0.25">
      <c r="P4595" s="80"/>
      <c r="Q4595" s="80"/>
    </row>
    <row r="4596" spans="16:17" x14ac:dyDescent="0.25">
      <c r="P4596" s="80"/>
      <c r="Q4596" s="80"/>
    </row>
    <row r="4597" spans="16:17" x14ac:dyDescent="0.25">
      <c r="P4597" s="80"/>
      <c r="Q4597" s="80"/>
    </row>
    <row r="4598" spans="16:17" x14ac:dyDescent="0.25">
      <c r="P4598" s="80"/>
      <c r="Q4598" s="80"/>
    </row>
    <row r="4599" spans="16:17" x14ac:dyDescent="0.25">
      <c r="P4599" s="80"/>
      <c r="Q4599" s="80"/>
    </row>
    <row r="4600" spans="16:17" x14ac:dyDescent="0.25">
      <c r="P4600" s="80"/>
      <c r="Q4600" s="80"/>
    </row>
    <row r="4601" spans="16:17" x14ac:dyDescent="0.25">
      <c r="P4601" s="80"/>
      <c r="Q4601" s="80"/>
    </row>
    <row r="4602" spans="16:17" x14ac:dyDescent="0.25">
      <c r="P4602" s="80"/>
      <c r="Q4602" s="80"/>
    </row>
    <row r="4603" spans="16:17" x14ac:dyDescent="0.25">
      <c r="P4603" s="80"/>
      <c r="Q4603" s="80"/>
    </row>
    <row r="4604" spans="16:17" x14ac:dyDescent="0.25">
      <c r="P4604" s="80"/>
      <c r="Q4604" s="80"/>
    </row>
    <row r="4605" spans="16:17" x14ac:dyDescent="0.25">
      <c r="P4605" s="80"/>
      <c r="Q4605" s="80"/>
    </row>
    <row r="4606" spans="16:17" x14ac:dyDescent="0.25">
      <c r="P4606" s="80"/>
      <c r="Q4606" s="80"/>
    </row>
    <row r="4607" spans="16:17" x14ac:dyDescent="0.25">
      <c r="P4607" s="80"/>
      <c r="Q4607" s="80"/>
    </row>
    <row r="4608" spans="16:17" x14ac:dyDescent="0.25">
      <c r="P4608" s="80"/>
      <c r="Q4608" s="80"/>
    </row>
    <row r="4609" spans="16:17" x14ac:dyDescent="0.25">
      <c r="P4609" s="80"/>
      <c r="Q4609" s="80"/>
    </row>
    <row r="4610" spans="16:17" x14ac:dyDescent="0.25">
      <c r="P4610" s="80"/>
      <c r="Q4610" s="80"/>
    </row>
    <row r="4611" spans="16:17" x14ac:dyDescent="0.25">
      <c r="P4611" s="80"/>
      <c r="Q4611" s="80"/>
    </row>
    <row r="4612" spans="16:17" x14ac:dyDescent="0.25">
      <c r="P4612" s="80"/>
      <c r="Q4612" s="80"/>
    </row>
    <row r="4613" spans="16:17" x14ac:dyDescent="0.25">
      <c r="P4613" s="80"/>
      <c r="Q4613" s="80"/>
    </row>
    <row r="4614" spans="16:17" x14ac:dyDescent="0.25">
      <c r="P4614" s="80"/>
      <c r="Q4614" s="80"/>
    </row>
    <row r="4615" spans="16:17" x14ac:dyDescent="0.25">
      <c r="P4615" s="80"/>
      <c r="Q4615" s="80"/>
    </row>
    <row r="4616" spans="16:17" x14ac:dyDescent="0.25">
      <c r="P4616" s="80"/>
      <c r="Q4616" s="80"/>
    </row>
    <row r="4617" spans="16:17" x14ac:dyDescent="0.25">
      <c r="P4617" s="80"/>
      <c r="Q4617" s="80"/>
    </row>
    <row r="4618" spans="16:17" x14ac:dyDescent="0.25">
      <c r="P4618" s="80"/>
      <c r="Q4618" s="80"/>
    </row>
    <row r="4619" spans="16:17" x14ac:dyDescent="0.25">
      <c r="P4619" s="80"/>
      <c r="Q4619" s="80"/>
    </row>
    <row r="4620" spans="16:17" x14ac:dyDescent="0.25">
      <c r="P4620" s="80"/>
      <c r="Q4620" s="80"/>
    </row>
    <row r="4621" spans="16:17" x14ac:dyDescent="0.25">
      <c r="P4621" s="80"/>
      <c r="Q4621" s="80"/>
    </row>
    <row r="4622" spans="16:17" x14ac:dyDescent="0.25">
      <c r="P4622" s="80"/>
      <c r="Q4622" s="80"/>
    </row>
    <row r="4623" spans="16:17" x14ac:dyDescent="0.25">
      <c r="P4623" s="80"/>
      <c r="Q4623" s="80"/>
    </row>
    <row r="4624" spans="16:17" x14ac:dyDescent="0.25">
      <c r="P4624" s="80"/>
      <c r="Q4624" s="80"/>
    </row>
    <row r="4625" spans="16:17" x14ac:dyDescent="0.25">
      <c r="P4625" s="80"/>
      <c r="Q4625" s="80"/>
    </row>
    <row r="4626" spans="16:17" x14ac:dyDescent="0.25">
      <c r="P4626" s="80"/>
      <c r="Q4626" s="80"/>
    </row>
    <row r="4627" spans="16:17" x14ac:dyDescent="0.25">
      <c r="P4627" s="80"/>
      <c r="Q4627" s="80"/>
    </row>
    <row r="4628" spans="16:17" x14ac:dyDescent="0.25">
      <c r="P4628" s="80"/>
      <c r="Q4628" s="80"/>
    </row>
    <row r="4629" spans="16:17" x14ac:dyDescent="0.25">
      <c r="P4629" s="80"/>
      <c r="Q4629" s="80"/>
    </row>
    <row r="4630" spans="16:17" x14ac:dyDescent="0.25">
      <c r="P4630" s="80"/>
      <c r="Q4630" s="80"/>
    </row>
    <row r="4631" spans="16:17" x14ac:dyDescent="0.25">
      <c r="P4631" s="80"/>
      <c r="Q4631" s="80"/>
    </row>
    <row r="4632" spans="16:17" x14ac:dyDescent="0.25">
      <c r="P4632" s="80"/>
      <c r="Q4632" s="80"/>
    </row>
    <row r="4633" spans="16:17" x14ac:dyDescent="0.25">
      <c r="P4633" s="80"/>
      <c r="Q4633" s="80"/>
    </row>
    <row r="4634" spans="16:17" x14ac:dyDescent="0.25">
      <c r="P4634" s="80"/>
      <c r="Q4634" s="80"/>
    </row>
    <row r="4635" spans="16:17" x14ac:dyDescent="0.25">
      <c r="P4635" s="80"/>
      <c r="Q4635" s="80"/>
    </row>
    <row r="4636" spans="16:17" x14ac:dyDescent="0.25">
      <c r="P4636" s="80"/>
      <c r="Q4636" s="80"/>
    </row>
    <row r="4637" spans="16:17" x14ac:dyDescent="0.25">
      <c r="P4637" s="80"/>
      <c r="Q4637" s="80"/>
    </row>
    <row r="4638" spans="16:17" x14ac:dyDescent="0.25">
      <c r="P4638" s="80"/>
      <c r="Q4638" s="80"/>
    </row>
    <row r="4639" spans="16:17" x14ac:dyDescent="0.25">
      <c r="P4639" s="80"/>
      <c r="Q4639" s="80"/>
    </row>
    <row r="4640" spans="16:17" x14ac:dyDescent="0.25">
      <c r="P4640" s="80"/>
      <c r="Q4640" s="80"/>
    </row>
    <row r="4641" spans="16:17" x14ac:dyDescent="0.25">
      <c r="P4641" s="80"/>
      <c r="Q4641" s="80"/>
    </row>
    <row r="4642" spans="16:17" x14ac:dyDescent="0.25">
      <c r="P4642" s="80"/>
      <c r="Q4642" s="80"/>
    </row>
    <row r="4643" spans="16:17" x14ac:dyDescent="0.25">
      <c r="P4643" s="80"/>
      <c r="Q4643" s="80"/>
    </row>
    <row r="4644" spans="16:17" x14ac:dyDescent="0.25">
      <c r="P4644" s="80"/>
      <c r="Q4644" s="80"/>
    </row>
    <row r="4645" spans="16:17" x14ac:dyDescent="0.25">
      <c r="P4645" s="80"/>
      <c r="Q4645" s="80"/>
    </row>
    <row r="4646" spans="16:17" x14ac:dyDescent="0.25">
      <c r="P4646" s="80"/>
      <c r="Q4646" s="80"/>
    </row>
    <row r="4647" spans="16:17" x14ac:dyDescent="0.25">
      <c r="P4647" s="80"/>
      <c r="Q4647" s="80"/>
    </row>
    <row r="4648" spans="16:17" x14ac:dyDescent="0.25">
      <c r="P4648" s="80"/>
      <c r="Q4648" s="80"/>
    </row>
    <row r="4649" spans="16:17" x14ac:dyDescent="0.25">
      <c r="P4649" s="80"/>
      <c r="Q4649" s="80"/>
    </row>
    <row r="4650" spans="16:17" x14ac:dyDescent="0.25">
      <c r="P4650" s="80"/>
      <c r="Q4650" s="80"/>
    </row>
    <row r="4651" spans="16:17" x14ac:dyDescent="0.25">
      <c r="P4651" s="80"/>
      <c r="Q4651" s="80"/>
    </row>
    <row r="4652" spans="16:17" x14ac:dyDescent="0.25">
      <c r="P4652" s="80"/>
      <c r="Q4652" s="80"/>
    </row>
    <row r="4653" spans="16:17" x14ac:dyDescent="0.25">
      <c r="P4653" s="80"/>
      <c r="Q4653" s="80"/>
    </row>
    <row r="4654" spans="16:17" x14ac:dyDescent="0.25">
      <c r="P4654" s="80"/>
      <c r="Q4654" s="80"/>
    </row>
    <row r="4655" spans="16:17" x14ac:dyDescent="0.25">
      <c r="P4655" s="80"/>
      <c r="Q4655" s="80"/>
    </row>
    <row r="4656" spans="16:17" x14ac:dyDescent="0.25">
      <c r="P4656" s="80"/>
      <c r="Q4656" s="80"/>
    </row>
    <row r="4657" spans="16:17" x14ac:dyDescent="0.25">
      <c r="P4657" s="80"/>
      <c r="Q4657" s="80"/>
    </row>
    <row r="4658" spans="16:17" x14ac:dyDescent="0.25">
      <c r="P4658" s="80"/>
      <c r="Q4658" s="80"/>
    </row>
    <row r="4659" spans="16:17" x14ac:dyDescent="0.25">
      <c r="P4659" s="80"/>
      <c r="Q4659" s="80"/>
    </row>
    <row r="4660" spans="16:17" x14ac:dyDescent="0.25">
      <c r="P4660" s="80"/>
      <c r="Q4660" s="80"/>
    </row>
    <row r="4661" spans="16:17" x14ac:dyDescent="0.25">
      <c r="P4661" s="80"/>
      <c r="Q4661" s="80"/>
    </row>
    <row r="4662" spans="16:17" x14ac:dyDescent="0.25">
      <c r="P4662" s="80"/>
      <c r="Q4662" s="80"/>
    </row>
    <row r="4663" spans="16:17" x14ac:dyDescent="0.25">
      <c r="P4663" s="80"/>
      <c r="Q4663" s="80"/>
    </row>
    <row r="4664" spans="16:17" x14ac:dyDescent="0.25">
      <c r="P4664" s="80"/>
      <c r="Q4664" s="80"/>
    </row>
    <row r="4665" spans="16:17" x14ac:dyDescent="0.25">
      <c r="P4665" s="80"/>
      <c r="Q4665" s="80"/>
    </row>
    <row r="4666" spans="16:17" x14ac:dyDescent="0.25">
      <c r="P4666" s="80"/>
      <c r="Q4666" s="80"/>
    </row>
    <row r="4667" spans="16:17" x14ac:dyDescent="0.25">
      <c r="P4667" s="80"/>
      <c r="Q4667" s="80"/>
    </row>
    <row r="4668" spans="16:17" x14ac:dyDescent="0.25">
      <c r="P4668" s="80"/>
      <c r="Q4668" s="80"/>
    </row>
    <row r="4669" spans="16:17" x14ac:dyDescent="0.25">
      <c r="P4669" s="80"/>
      <c r="Q4669" s="80"/>
    </row>
    <row r="4670" spans="16:17" x14ac:dyDescent="0.25">
      <c r="P4670" s="80"/>
      <c r="Q4670" s="80"/>
    </row>
    <row r="4671" spans="16:17" x14ac:dyDescent="0.25">
      <c r="P4671" s="80"/>
      <c r="Q4671" s="80"/>
    </row>
    <row r="4672" spans="16:17" x14ac:dyDescent="0.25">
      <c r="P4672" s="80"/>
      <c r="Q4672" s="80"/>
    </row>
    <row r="4673" spans="16:17" x14ac:dyDescent="0.25">
      <c r="P4673" s="80"/>
      <c r="Q4673" s="80"/>
    </row>
    <row r="4674" spans="16:17" x14ac:dyDescent="0.25">
      <c r="P4674" s="80"/>
      <c r="Q4674" s="80"/>
    </row>
    <row r="4675" spans="16:17" x14ac:dyDescent="0.25">
      <c r="P4675" s="80"/>
      <c r="Q4675" s="80"/>
    </row>
    <row r="4676" spans="16:17" x14ac:dyDescent="0.25">
      <c r="P4676" s="80"/>
      <c r="Q4676" s="80"/>
    </row>
    <row r="4677" spans="16:17" x14ac:dyDescent="0.25">
      <c r="P4677" s="80"/>
      <c r="Q4677" s="80"/>
    </row>
    <row r="4678" spans="16:17" x14ac:dyDescent="0.25">
      <c r="P4678" s="80"/>
      <c r="Q4678" s="80"/>
    </row>
    <row r="4679" spans="16:17" x14ac:dyDescent="0.25">
      <c r="P4679" s="80"/>
      <c r="Q4679" s="80"/>
    </row>
    <row r="4680" spans="16:17" x14ac:dyDescent="0.25">
      <c r="P4680" s="80"/>
      <c r="Q4680" s="80"/>
    </row>
    <row r="4681" spans="16:17" x14ac:dyDescent="0.25">
      <c r="P4681" s="80"/>
      <c r="Q4681" s="80"/>
    </row>
    <row r="4682" spans="16:17" x14ac:dyDescent="0.25">
      <c r="P4682" s="80"/>
      <c r="Q4682" s="80"/>
    </row>
    <row r="4683" spans="16:17" x14ac:dyDescent="0.25">
      <c r="P4683" s="80"/>
      <c r="Q4683" s="80"/>
    </row>
    <row r="4684" spans="16:17" x14ac:dyDescent="0.25">
      <c r="P4684" s="80"/>
      <c r="Q4684" s="80"/>
    </row>
    <row r="4685" spans="16:17" x14ac:dyDescent="0.25">
      <c r="P4685" s="80"/>
      <c r="Q4685" s="80"/>
    </row>
    <row r="4686" spans="16:17" x14ac:dyDescent="0.25">
      <c r="P4686" s="80"/>
      <c r="Q4686" s="80"/>
    </row>
    <row r="4687" spans="16:17" x14ac:dyDescent="0.25">
      <c r="P4687" s="80"/>
      <c r="Q4687" s="80"/>
    </row>
    <row r="4688" spans="16:17" x14ac:dyDescent="0.25">
      <c r="P4688" s="80"/>
      <c r="Q4688" s="80"/>
    </row>
    <row r="4689" spans="16:17" x14ac:dyDescent="0.25">
      <c r="P4689" s="80"/>
      <c r="Q4689" s="80"/>
    </row>
    <row r="4690" spans="16:17" x14ac:dyDescent="0.25">
      <c r="P4690" s="80"/>
      <c r="Q4690" s="80"/>
    </row>
    <row r="4691" spans="16:17" x14ac:dyDescent="0.25">
      <c r="P4691" s="80"/>
      <c r="Q4691" s="80"/>
    </row>
    <row r="4692" spans="16:17" x14ac:dyDescent="0.25">
      <c r="P4692" s="80"/>
      <c r="Q4692" s="80"/>
    </row>
    <row r="4693" spans="16:17" x14ac:dyDescent="0.25">
      <c r="P4693" s="80"/>
      <c r="Q4693" s="80"/>
    </row>
    <row r="4694" spans="16:17" x14ac:dyDescent="0.25">
      <c r="P4694" s="80"/>
      <c r="Q4694" s="80"/>
    </row>
    <row r="4695" spans="16:17" x14ac:dyDescent="0.25">
      <c r="P4695" s="80"/>
      <c r="Q4695" s="80"/>
    </row>
    <row r="4696" spans="16:17" x14ac:dyDescent="0.25">
      <c r="P4696" s="80"/>
      <c r="Q4696" s="80"/>
    </row>
    <row r="4697" spans="16:17" x14ac:dyDescent="0.25">
      <c r="P4697" s="80"/>
      <c r="Q4697" s="80"/>
    </row>
    <row r="4698" spans="16:17" x14ac:dyDescent="0.25">
      <c r="P4698" s="80"/>
      <c r="Q4698" s="80"/>
    </row>
    <row r="4699" spans="16:17" x14ac:dyDescent="0.25">
      <c r="P4699" s="80"/>
      <c r="Q4699" s="80"/>
    </row>
    <row r="4700" spans="16:17" x14ac:dyDescent="0.25">
      <c r="P4700" s="80"/>
      <c r="Q4700" s="80"/>
    </row>
    <row r="4701" spans="16:17" x14ac:dyDescent="0.25">
      <c r="P4701" s="80"/>
      <c r="Q4701" s="80"/>
    </row>
    <row r="4702" spans="16:17" x14ac:dyDescent="0.25">
      <c r="P4702" s="80"/>
      <c r="Q4702" s="80"/>
    </row>
    <row r="4703" spans="16:17" x14ac:dyDescent="0.25">
      <c r="P4703" s="80"/>
      <c r="Q4703" s="80"/>
    </row>
    <row r="4704" spans="16:17" x14ac:dyDescent="0.25">
      <c r="P4704" s="80"/>
      <c r="Q4704" s="80"/>
    </row>
    <row r="4705" spans="16:17" x14ac:dyDescent="0.25">
      <c r="P4705" s="80"/>
      <c r="Q4705" s="80"/>
    </row>
    <row r="4706" spans="16:17" x14ac:dyDescent="0.25">
      <c r="P4706" s="80"/>
      <c r="Q4706" s="80"/>
    </row>
    <row r="4707" spans="16:17" x14ac:dyDescent="0.25">
      <c r="P4707" s="80"/>
      <c r="Q4707" s="80"/>
    </row>
    <row r="4708" spans="16:17" x14ac:dyDescent="0.25">
      <c r="P4708" s="80"/>
      <c r="Q4708" s="80"/>
    </row>
    <row r="4709" spans="16:17" x14ac:dyDescent="0.25">
      <c r="P4709" s="80"/>
      <c r="Q4709" s="80"/>
    </row>
    <row r="4710" spans="16:17" x14ac:dyDescent="0.25">
      <c r="P4710" s="80"/>
      <c r="Q4710" s="80"/>
    </row>
    <row r="4711" spans="16:17" x14ac:dyDescent="0.25">
      <c r="P4711" s="80"/>
      <c r="Q4711" s="80"/>
    </row>
    <row r="4712" spans="16:17" x14ac:dyDescent="0.25">
      <c r="P4712" s="80"/>
      <c r="Q4712" s="80"/>
    </row>
    <row r="4713" spans="16:17" x14ac:dyDescent="0.25">
      <c r="P4713" s="80"/>
      <c r="Q4713" s="80"/>
    </row>
    <row r="4714" spans="16:17" x14ac:dyDescent="0.25">
      <c r="P4714" s="80"/>
      <c r="Q4714" s="80"/>
    </row>
    <row r="4715" spans="16:17" x14ac:dyDescent="0.25">
      <c r="P4715" s="80"/>
      <c r="Q4715" s="80"/>
    </row>
    <row r="4716" spans="16:17" x14ac:dyDescent="0.25">
      <c r="P4716" s="80"/>
      <c r="Q4716" s="80"/>
    </row>
    <row r="4717" spans="16:17" x14ac:dyDescent="0.25">
      <c r="P4717" s="80"/>
      <c r="Q4717" s="80"/>
    </row>
    <row r="4718" spans="16:17" x14ac:dyDescent="0.25">
      <c r="P4718" s="80"/>
      <c r="Q4718" s="80"/>
    </row>
    <row r="4719" spans="16:17" x14ac:dyDescent="0.25">
      <c r="P4719" s="80"/>
      <c r="Q4719" s="80"/>
    </row>
    <row r="4720" spans="16:17" x14ac:dyDescent="0.25">
      <c r="P4720" s="80"/>
      <c r="Q4720" s="80"/>
    </row>
    <row r="4721" spans="16:17" x14ac:dyDescent="0.25">
      <c r="P4721" s="80"/>
      <c r="Q4721" s="80"/>
    </row>
    <row r="4722" spans="16:17" x14ac:dyDescent="0.25">
      <c r="P4722" s="80"/>
      <c r="Q4722" s="80"/>
    </row>
    <row r="4723" spans="16:17" x14ac:dyDescent="0.25">
      <c r="P4723" s="80"/>
      <c r="Q4723" s="80"/>
    </row>
    <row r="4724" spans="16:17" x14ac:dyDescent="0.25">
      <c r="P4724" s="80"/>
      <c r="Q4724" s="80"/>
    </row>
    <row r="4725" spans="16:17" x14ac:dyDescent="0.25">
      <c r="P4725" s="80"/>
      <c r="Q4725" s="80"/>
    </row>
    <row r="4726" spans="16:17" x14ac:dyDescent="0.25">
      <c r="P4726" s="80"/>
      <c r="Q4726" s="80"/>
    </row>
    <row r="4727" spans="16:17" x14ac:dyDescent="0.25">
      <c r="P4727" s="80"/>
      <c r="Q4727" s="80"/>
    </row>
    <row r="4728" spans="16:17" x14ac:dyDescent="0.25">
      <c r="P4728" s="80"/>
      <c r="Q4728" s="80"/>
    </row>
    <row r="4729" spans="16:17" x14ac:dyDescent="0.25">
      <c r="P4729" s="80"/>
      <c r="Q4729" s="80"/>
    </row>
    <row r="4730" spans="16:17" x14ac:dyDescent="0.25">
      <c r="P4730" s="80"/>
      <c r="Q4730" s="80"/>
    </row>
    <row r="4731" spans="16:17" x14ac:dyDescent="0.25">
      <c r="P4731" s="80"/>
      <c r="Q4731" s="80"/>
    </row>
    <row r="4732" spans="16:17" x14ac:dyDescent="0.25">
      <c r="P4732" s="80"/>
      <c r="Q4732" s="80"/>
    </row>
    <row r="4733" spans="16:17" x14ac:dyDescent="0.25">
      <c r="P4733" s="80"/>
      <c r="Q4733" s="80"/>
    </row>
    <row r="4734" spans="16:17" x14ac:dyDescent="0.25">
      <c r="P4734" s="80"/>
      <c r="Q4734" s="80"/>
    </row>
    <row r="4735" spans="16:17" x14ac:dyDescent="0.25">
      <c r="P4735" s="80"/>
      <c r="Q4735" s="80"/>
    </row>
    <row r="4736" spans="16:17" x14ac:dyDescent="0.25">
      <c r="P4736" s="80"/>
      <c r="Q4736" s="80"/>
    </row>
    <row r="4737" spans="16:17" x14ac:dyDescent="0.25">
      <c r="P4737" s="80"/>
      <c r="Q4737" s="80"/>
    </row>
    <row r="4738" spans="16:17" x14ac:dyDescent="0.25">
      <c r="P4738" s="80"/>
      <c r="Q4738" s="80"/>
    </row>
    <row r="4739" spans="16:17" x14ac:dyDescent="0.25">
      <c r="P4739" s="80"/>
      <c r="Q4739" s="80"/>
    </row>
    <row r="4740" spans="16:17" x14ac:dyDescent="0.25">
      <c r="P4740" s="80"/>
      <c r="Q4740" s="80"/>
    </row>
    <row r="4741" spans="16:17" x14ac:dyDescent="0.25">
      <c r="P4741" s="80"/>
      <c r="Q4741" s="80"/>
    </row>
    <row r="4742" spans="16:17" x14ac:dyDescent="0.25">
      <c r="P4742" s="80"/>
      <c r="Q4742" s="80"/>
    </row>
    <row r="4743" spans="16:17" x14ac:dyDescent="0.25">
      <c r="P4743" s="80"/>
      <c r="Q4743" s="80"/>
    </row>
    <row r="4744" spans="16:17" x14ac:dyDescent="0.25">
      <c r="P4744" s="80"/>
      <c r="Q4744" s="80"/>
    </row>
    <row r="4745" spans="16:17" x14ac:dyDescent="0.25">
      <c r="P4745" s="80"/>
      <c r="Q4745" s="80"/>
    </row>
    <row r="4746" spans="16:17" x14ac:dyDescent="0.25">
      <c r="P4746" s="80"/>
      <c r="Q4746" s="80"/>
    </row>
    <row r="4747" spans="16:17" x14ac:dyDescent="0.25">
      <c r="P4747" s="80"/>
      <c r="Q4747" s="80"/>
    </row>
    <row r="4748" spans="16:17" x14ac:dyDescent="0.25">
      <c r="P4748" s="80"/>
      <c r="Q4748" s="80"/>
    </row>
    <row r="4749" spans="16:17" x14ac:dyDescent="0.25">
      <c r="P4749" s="80"/>
      <c r="Q4749" s="80"/>
    </row>
    <row r="4750" spans="16:17" x14ac:dyDescent="0.25">
      <c r="P4750" s="80"/>
      <c r="Q4750" s="80"/>
    </row>
    <row r="4751" spans="16:17" x14ac:dyDescent="0.25">
      <c r="P4751" s="80"/>
      <c r="Q4751" s="80"/>
    </row>
    <row r="4752" spans="16:17" x14ac:dyDescent="0.25">
      <c r="P4752" s="80"/>
      <c r="Q4752" s="80"/>
    </row>
    <row r="4753" spans="16:17" x14ac:dyDescent="0.25">
      <c r="P4753" s="80"/>
      <c r="Q4753" s="80"/>
    </row>
    <row r="4754" spans="16:17" x14ac:dyDescent="0.25">
      <c r="P4754" s="80"/>
      <c r="Q4754" s="80"/>
    </row>
    <row r="4755" spans="16:17" x14ac:dyDescent="0.25">
      <c r="P4755" s="80"/>
      <c r="Q4755" s="80"/>
    </row>
    <row r="4756" spans="16:17" x14ac:dyDescent="0.25">
      <c r="P4756" s="80"/>
      <c r="Q4756" s="80"/>
    </row>
    <row r="4757" spans="16:17" x14ac:dyDescent="0.25">
      <c r="P4757" s="80"/>
      <c r="Q4757" s="80"/>
    </row>
    <row r="4758" spans="16:17" x14ac:dyDescent="0.25">
      <c r="P4758" s="80"/>
      <c r="Q4758" s="80"/>
    </row>
    <row r="4759" spans="16:17" x14ac:dyDescent="0.25">
      <c r="P4759" s="80"/>
      <c r="Q4759" s="80"/>
    </row>
    <row r="4760" spans="16:17" x14ac:dyDescent="0.25">
      <c r="P4760" s="80"/>
      <c r="Q4760" s="80"/>
    </row>
    <row r="4761" spans="16:17" x14ac:dyDescent="0.25">
      <c r="P4761" s="80"/>
      <c r="Q4761" s="80"/>
    </row>
    <row r="4762" spans="16:17" x14ac:dyDescent="0.25">
      <c r="P4762" s="80"/>
      <c r="Q4762" s="80"/>
    </row>
    <row r="4763" spans="16:17" x14ac:dyDescent="0.25">
      <c r="P4763" s="80"/>
      <c r="Q4763" s="80"/>
    </row>
    <row r="4764" spans="16:17" x14ac:dyDescent="0.25">
      <c r="P4764" s="80"/>
      <c r="Q4764" s="80"/>
    </row>
    <row r="4765" spans="16:17" x14ac:dyDescent="0.25">
      <c r="P4765" s="80"/>
      <c r="Q4765" s="80"/>
    </row>
    <row r="4766" spans="16:17" x14ac:dyDescent="0.25">
      <c r="P4766" s="80"/>
      <c r="Q4766" s="80"/>
    </row>
    <row r="4767" spans="16:17" x14ac:dyDescent="0.25">
      <c r="P4767" s="80"/>
      <c r="Q4767" s="80"/>
    </row>
    <row r="4768" spans="16:17" x14ac:dyDescent="0.25">
      <c r="P4768" s="80"/>
      <c r="Q4768" s="80"/>
    </row>
    <row r="4769" spans="16:17" x14ac:dyDescent="0.25">
      <c r="P4769" s="80"/>
      <c r="Q4769" s="80"/>
    </row>
    <row r="4770" spans="16:17" x14ac:dyDescent="0.25">
      <c r="P4770" s="80"/>
      <c r="Q4770" s="80"/>
    </row>
    <row r="4771" spans="16:17" x14ac:dyDescent="0.25">
      <c r="P4771" s="80"/>
      <c r="Q4771" s="80"/>
    </row>
    <row r="4772" spans="16:17" x14ac:dyDescent="0.25">
      <c r="P4772" s="80"/>
      <c r="Q4772" s="80"/>
    </row>
    <row r="4773" spans="16:17" x14ac:dyDescent="0.25">
      <c r="P4773" s="80"/>
      <c r="Q4773" s="80"/>
    </row>
    <row r="4774" spans="16:17" x14ac:dyDescent="0.25">
      <c r="P4774" s="80"/>
      <c r="Q4774" s="80"/>
    </row>
    <row r="4775" spans="16:17" x14ac:dyDescent="0.25">
      <c r="P4775" s="80"/>
      <c r="Q4775" s="80"/>
    </row>
    <row r="4776" spans="16:17" x14ac:dyDescent="0.25">
      <c r="P4776" s="80"/>
      <c r="Q4776" s="80"/>
    </row>
    <row r="4777" spans="16:17" x14ac:dyDescent="0.25">
      <c r="P4777" s="80"/>
      <c r="Q4777" s="80"/>
    </row>
    <row r="4778" spans="16:17" x14ac:dyDescent="0.25">
      <c r="P4778" s="80"/>
      <c r="Q4778" s="80"/>
    </row>
    <row r="4779" spans="16:17" x14ac:dyDescent="0.25">
      <c r="P4779" s="80"/>
      <c r="Q4779" s="80"/>
    </row>
    <row r="4780" spans="16:17" x14ac:dyDescent="0.25">
      <c r="P4780" s="80"/>
      <c r="Q4780" s="80"/>
    </row>
    <row r="4781" spans="16:17" x14ac:dyDescent="0.25">
      <c r="P4781" s="80"/>
      <c r="Q4781" s="80"/>
    </row>
    <row r="4782" spans="16:17" x14ac:dyDescent="0.25">
      <c r="P4782" s="80"/>
      <c r="Q4782" s="80"/>
    </row>
    <row r="4783" spans="16:17" x14ac:dyDescent="0.25">
      <c r="P4783" s="80"/>
      <c r="Q4783" s="80"/>
    </row>
    <row r="4784" spans="16:17" x14ac:dyDescent="0.25">
      <c r="P4784" s="80"/>
      <c r="Q4784" s="80"/>
    </row>
    <row r="4785" spans="16:17" x14ac:dyDescent="0.25">
      <c r="P4785" s="80"/>
      <c r="Q4785" s="80"/>
    </row>
    <row r="4786" spans="16:17" x14ac:dyDescent="0.25">
      <c r="P4786" s="80"/>
      <c r="Q4786" s="80"/>
    </row>
    <row r="4787" spans="16:17" x14ac:dyDescent="0.25">
      <c r="P4787" s="80"/>
      <c r="Q4787" s="80"/>
    </row>
    <row r="4788" spans="16:17" x14ac:dyDescent="0.25">
      <c r="P4788" s="80"/>
      <c r="Q4788" s="80"/>
    </row>
    <row r="4789" spans="16:17" x14ac:dyDescent="0.25">
      <c r="P4789" s="80"/>
      <c r="Q4789" s="80"/>
    </row>
    <row r="4790" spans="16:17" x14ac:dyDescent="0.25">
      <c r="P4790" s="80"/>
      <c r="Q4790" s="80"/>
    </row>
    <row r="4791" spans="16:17" x14ac:dyDescent="0.25">
      <c r="P4791" s="80"/>
      <c r="Q4791" s="80"/>
    </row>
    <row r="4792" spans="16:17" x14ac:dyDescent="0.25">
      <c r="P4792" s="80"/>
      <c r="Q4792" s="80"/>
    </row>
    <row r="4793" spans="16:17" x14ac:dyDescent="0.25">
      <c r="P4793" s="80"/>
      <c r="Q4793" s="80"/>
    </row>
    <row r="4794" spans="16:17" x14ac:dyDescent="0.25">
      <c r="P4794" s="80"/>
      <c r="Q4794" s="80"/>
    </row>
    <row r="4795" spans="16:17" x14ac:dyDescent="0.25">
      <c r="P4795" s="80"/>
      <c r="Q4795" s="80"/>
    </row>
    <row r="4796" spans="16:17" x14ac:dyDescent="0.25">
      <c r="P4796" s="80"/>
      <c r="Q4796" s="80"/>
    </row>
    <row r="4797" spans="16:17" x14ac:dyDescent="0.25">
      <c r="P4797" s="80"/>
      <c r="Q4797" s="80"/>
    </row>
    <row r="4798" spans="16:17" x14ac:dyDescent="0.25">
      <c r="P4798" s="80"/>
      <c r="Q4798" s="80"/>
    </row>
    <row r="4799" spans="16:17" x14ac:dyDescent="0.25">
      <c r="P4799" s="80"/>
      <c r="Q4799" s="80"/>
    </row>
    <row r="4800" spans="16:17" x14ac:dyDescent="0.25">
      <c r="P4800" s="80"/>
      <c r="Q4800" s="80"/>
    </row>
    <row r="4801" spans="16:17" x14ac:dyDescent="0.25">
      <c r="P4801" s="80"/>
      <c r="Q4801" s="80"/>
    </row>
    <row r="4802" spans="16:17" x14ac:dyDescent="0.25">
      <c r="P4802" s="80"/>
      <c r="Q4802" s="80"/>
    </row>
    <row r="4803" spans="16:17" x14ac:dyDescent="0.25">
      <c r="P4803" s="80"/>
      <c r="Q4803" s="80"/>
    </row>
    <row r="4804" spans="16:17" x14ac:dyDescent="0.25">
      <c r="P4804" s="80"/>
      <c r="Q4804" s="80"/>
    </row>
    <row r="4805" spans="16:17" x14ac:dyDescent="0.25">
      <c r="P4805" s="80"/>
      <c r="Q4805" s="80"/>
    </row>
    <row r="4806" spans="16:17" x14ac:dyDescent="0.25">
      <c r="P4806" s="80"/>
      <c r="Q4806" s="80"/>
    </row>
    <row r="4807" spans="16:17" x14ac:dyDescent="0.25">
      <c r="P4807" s="80"/>
      <c r="Q4807" s="80"/>
    </row>
    <row r="4808" spans="16:17" x14ac:dyDescent="0.25">
      <c r="P4808" s="80"/>
      <c r="Q4808" s="80"/>
    </row>
    <row r="4809" spans="16:17" x14ac:dyDescent="0.25">
      <c r="P4809" s="80"/>
      <c r="Q4809" s="80"/>
    </row>
    <row r="4810" spans="16:17" x14ac:dyDescent="0.25">
      <c r="P4810" s="80"/>
      <c r="Q4810" s="80"/>
    </row>
    <row r="4811" spans="16:17" x14ac:dyDescent="0.25">
      <c r="P4811" s="80"/>
      <c r="Q4811" s="80"/>
    </row>
    <row r="4812" spans="16:17" x14ac:dyDescent="0.25">
      <c r="P4812" s="80"/>
      <c r="Q4812" s="80"/>
    </row>
    <row r="4813" spans="16:17" x14ac:dyDescent="0.25">
      <c r="P4813" s="80"/>
      <c r="Q4813" s="80"/>
    </row>
    <row r="4814" spans="16:17" x14ac:dyDescent="0.25">
      <c r="P4814" s="80"/>
      <c r="Q4814" s="80"/>
    </row>
    <row r="4815" spans="16:17" x14ac:dyDescent="0.25">
      <c r="P4815" s="80"/>
      <c r="Q4815" s="80"/>
    </row>
    <row r="4816" spans="16:17" x14ac:dyDescent="0.25">
      <c r="P4816" s="80"/>
      <c r="Q4816" s="80"/>
    </row>
    <row r="4817" spans="16:17" x14ac:dyDescent="0.25">
      <c r="P4817" s="80"/>
      <c r="Q4817" s="80"/>
    </row>
    <row r="4818" spans="16:17" x14ac:dyDescent="0.25">
      <c r="P4818" s="80"/>
      <c r="Q4818" s="80"/>
    </row>
    <row r="4819" spans="16:17" x14ac:dyDescent="0.25">
      <c r="P4819" s="80"/>
      <c r="Q4819" s="80"/>
    </row>
    <row r="4820" spans="16:17" x14ac:dyDescent="0.25">
      <c r="P4820" s="80"/>
      <c r="Q4820" s="80"/>
    </row>
    <row r="4821" spans="16:17" x14ac:dyDescent="0.25">
      <c r="P4821" s="80"/>
      <c r="Q4821" s="80"/>
    </row>
    <row r="4822" spans="16:17" x14ac:dyDescent="0.25">
      <c r="P4822" s="80"/>
      <c r="Q4822" s="80"/>
    </row>
    <row r="4823" spans="16:17" x14ac:dyDescent="0.25">
      <c r="P4823" s="80"/>
      <c r="Q4823" s="80"/>
    </row>
    <row r="4824" spans="16:17" x14ac:dyDescent="0.25">
      <c r="P4824" s="80"/>
      <c r="Q4824" s="80"/>
    </row>
    <row r="4825" spans="16:17" x14ac:dyDescent="0.25">
      <c r="P4825" s="80"/>
      <c r="Q4825" s="80"/>
    </row>
    <row r="4826" spans="16:17" x14ac:dyDescent="0.25">
      <c r="P4826" s="80"/>
      <c r="Q4826" s="80"/>
    </row>
    <row r="4827" spans="16:17" x14ac:dyDescent="0.25">
      <c r="P4827" s="80"/>
      <c r="Q4827" s="80"/>
    </row>
    <row r="4828" spans="16:17" x14ac:dyDescent="0.25">
      <c r="P4828" s="80"/>
      <c r="Q4828" s="80"/>
    </row>
    <row r="4829" spans="16:17" x14ac:dyDescent="0.25">
      <c r="P4829" s="80"/>
      <c r="Q4829" s="80"/>
    </row>
    <row r="4830" spans="16:17" x14ac:dyDescent="0.25">
      <c r="P4830" s="80"/>
      <c r="Q4830" s="80"/>
    </row>
    <row r="4831" spans="16:17" x14ac:dyDescent="0.25">
      <c r="P4831" s="80"/>
      <c r="Q4831" s="80"/>
    </row>
    <row r="4832" spans="16:17" x14ac:dyDescent="0.25">
      <c r="P4832" s="80"/>
      <c r="Q4832" s="80"/>
    </row>
    <row r="4833" spans="16:17" x14ac:dyDescent="0.25">
      <c r="P4833" s="80"/>
      <c r="Q4833" s="80"/>
    </row>
    <row r="4834" spans="16:17" x14ac:dyDescent="0.25">
      <c r="P4834" s="80"/>
      <c r="Q4834" s="80"/>
    </row>
    <row r="4835" spans="16:17" x14ac:dyDescent="0.25">
      <c r="P4835" s="80"/>
      <c r="Q4835" s="80"/>
    </row>
    <row r="4836" spans="16:17" x14ac:dyDescent="0.25">
      <c r="P4836" s="80"/>
      <c r="Q4836" s="80"/>
    </row>
    <row r="4837" spans="16:17" x14ac:dyDescent="0.25">
      <c r="P4837" s="80"/>
      <c r="Q4837" s="80"/>
    </row>
    <row r="4838" spans="16:17" x14ac:dyDescent="0.25">
      <c r="P4838" s="80"/>
      <c r="Q4838" s="80"/>
    </row>
    <row r="4839" spans="16:17" x14ac:dyDescent="0.25">
      <c r="P4839" s="80"/>
      <c r="Q4839" s="80"/>
    </row>
    <row r="4840" spans="16:17" x14ac:dyDescent="0.25">
      <c r="P4840" s="80"/>
      <c r="Q4840" s="80"/>
    </row>
    <row r="4841" spans="16:17" x14ac:dyDescent="0.25">
      <c r="P4841" s="80"/>
      <c r="Q4841" s="80"/>
    </row>
    <row r="4842" spans="16:17" x14ac:dyDescent="0.25">
      <c r="P4842" s="80"/>
      <c r="Q4842" s="80"/>
    </row>
    <row r="4843" spans="16:17" x14ac:dyDescent="0.25">
      <c r="P4843" s="80"/>
      <c r="Q4843" s="80"/>
    </row>
    <row r="4844" spans="16:17" x14ac:dyDescent="0.25">
      <c r="P4844" s="80"/>
      <c r="Q4844" s="80"/>
    </row>
    <row r="4845" spans="16:17" x14ac:dyDescent="0.25">
      <c r="P4845" s="80"/>
      <c r="Q4845" s="80"/>
    </row>
    <row r="4846" spans="16:17" x14ac:dyDescent="0.25">
      <c r="P4846" s="80"/>
      <c r="Q4846" s="80"/>
    </row>
    <row r="4847" spans="16:17" x14ac:dyDescent="0.25">
      <c r="P4847" s="80"/>
      <c r="Q4847" s="80"/>
    </row>
    <row r="4848" spans="16:17" x14ac:dyDescent="0.25">
      <c r="P4848" s="80"/>
      <c r="Q4848" s="80"/>
    </row>
    <row r="4849" spans="16:17" x14ac:dyDescent="0.25">
      <c r="P4849" s="80"/>
      <c r="Q4849" s="80"/>
    </row>
    <row r="4850" spans="16:17" x14ac:dyDescent="0.25">
      <c r="P4850" s="80"/>
      <c r="Q4850" s="80"/>
    </row>
    <row r="4851" spans="16:17" x14ac:dyDescent="0.25">
      <c r="P4851" s="80"/>
      <c r="Q4851" s="80"/>
    </row>
    <row r="4852" spans="16:17" x14ac:dyDescent="0.25">
      <c r="P4852" s="80"/>
      <c r="Q4852" s="80"/>
    </row>
    <row r="4853" spans="16:17" x14ac:dyDescent="0.25">
      <c r="P4853" s="80"/>
      <c r="Q4853" s="80"/>
    </row>
    <row r="4854" spans="16:17" x14ac:dyDescent="0.25">
      <c r="P4854" s="80"/>
      <c r="Q4854" s="80"/>
    </row>
    <row r="4855" spans="16:17" x14ac:dyDescent="0.25">
      <c r="P4855" s="80"/>
      <c r="Q4855" s="80"/>
    </row>
    <row r="4856" spans="16:17" x14ac:dyDescent="0.25">
      <c r="P4856" s="80"/>
      <c r="Q4856" s="80"/>
    </row>
    <row r="4857" spans="16:17" x14ac:dyDescent="0.25">
      <c r="P4857" s="80"/>
      <c r="Q4857" s="80"/>
    </row>
    <row r="4858" spans="16:17" x14ac:dyDescent="0.25">
      <c r="P4858" s="80"/>
      <c r="Q4858" s="80"/>
    </row>
    <row r="4859" spans="16:17" x14ac:dyDescent="0.25">
      <c r="P4859" s="80"/>
      <c r="Q4859" s="80"/>
    </row>
    <row r="4860" spans="16:17" x14ac:dyDescent="0.25">
      <c r="P4860" s="80"/>
      <c r="Q4860" s="80"/>
    </row>
    <row r="4861" spans="16:17" x14ac:dyDescent="0.25">
      <c r="P4861" s="80"/>
      <c r="Q4861" s="80"/>
    </row>
    <row r="4862" spans="16:17" x14ac:dyDescent="0.25">
      <c r="P4862" s="80"/>
      <c r="Q4862" s="80"/>
    </row>
    <row r="4863" spans="16:17" x14ac:dyDescent="0.25">
      <c r="P4863" s="80"/>
      <c r="Q4863" s="80"/>
    </row>
    <row r="4864" spans="16:17" x14ac:dyDescent="0.25">
      <c r="P4864" s="80"/>
      <c r="Q4864" s="80"/>
    </row>
    <row r="4865" spans="16:17" x14ac:dyDescent="0.25">
      <c r="P4865" s="80"/>
      <c r="Q4865" s="80"/>
    </row>
    <row r="4866" spans="16:17" x14ac:dyDescent="0.25">
      <c r="P4866" s="80"/>
      <c r="Q4866" s="80"/>
    </row>
    <row r="4867" spans="16:17" x14ac:dyDescent="0.25">
      <c r="P4867" s="80"/>
      <c r="Q4867" s="80"/>
    </row>
    <row r="4868" spans="16:17" x14ac:dyDescent="0.25">
      <c r="P4868" s="80"/>
      <c r="Q4868" s="80"/>
    </row>
    <row r="4869" spans="16:17" x14ac:dyDescent="0.25">
      <c r="P4869" s="80"/>
      <c r="Q4869" s="80"/>
    </row>
    <row r="4870" spans="16:17" x14ac:dyDescent="0.25">
      <c r="P4870" s="80"/>
      <c r="Q4870" s="80"/>
    </row>
    <row r="4871" spans="16:17" x14ac:dyDescent="0.25">
      <c r="P4871" s="80"/>
      <c r="Q4871" s="80"/>
    </row>
    <row r="4872" spans="16:17" x14ac:dyDescent="0.25">
      <c r="P4872" s="80"/>
      <c r="Q4872" s="80"/>
    </row>
    <row r="4873" spans="16:17" x14ac:dyDescent="0.25">
      <c r="P4873" s="80"/>
      <c r="Q4873" s="80"/>
    </row>
    <row r="4874" spans="16:17" x14ac:dyDescent="0.25">
      <c r="P4874" s="80"/>
      <c r="Q4874" s="80"/>
    </row>
    <row r="4875" spans="16:17" x14ac:dyDescent="0.25">
      <c r="P4875" s="80"/>
      <c r="Q4875" s="80"/>
    </row>
    <row r="4876" spans="16:17" x14ac:dyDescent="0.25">
      <c r="P4876" s="80"/>
      <c r="Q4876" s="80"/>
    </row>
    <row r="4877" spans="16:17" x14ac:dyDescent="0.25">
      <c r="P4877" s="80"/>
      <c r="Q4877" s="80"/>
    </row>
    <row r="4878" spans="16:17" x14ac:dyDescent="0.25">
      <c r="P4878" s="80"/>
      <c r="Q4878" s="80"/>
    </row>
    <row r="4879" spans="16:17" x14ac:dyDescent="0.25">
      <c r="P4879" s="80"/>
      <c r="Q4879" s="80"/>
    </row>
    <row r="4880" spans="16:17" x14ac:dyDescent="0.25">
      <c r="P4880" s="80"/>
      <c r="Q4880" s="80"/>
    </row>
    <row r="4881" spans="16:17" x14ac:dyDescent="0.25">
      <c r="P4881" s="80"/>
      <c r="Q4881" s="80"/>
    </row>
    <row r="4882" spans="16:17" x14ac:dyDescent="0.25">
      <c r="P4882" s="80"/>
      <c r="Q4882" s="80"/>
    </row>
    <row r="4883" spans="16:17" x14ac:dyDescent="0.25">
      <c r="P4883" s="80"/>
      <c r="Q4883" s="80"/>
    </row>
    <row r="4884" spans="16:17" x14ac:dyDescent="0.25">
      <c r="P4884" s="80"/>
      <c r="Q4884" s="80"/>
    </row>
    <row r="4885" spans="16:17" x14ac:dyDescent="0.25">
      <c r="P4885" s="80"/>
      <c r="Q4885" s="80"/>
    </row>
    <row r="4886" spans="16:17" x14ac:dyDescent="0.25">
      <c r="P4886" s="80"/>
      <c r="Q4886" s="80"/>
    </row>
    <row r="4887" spans="16:17" x14ac:dyDescent="0.25">
      <c r="P4887" s="80"/>
      <c r="Q4887" s="80"/>
    </row>
    <row r="4888" spans="16:17" x14ac:dyDescent="0.25">
      <c r="P4888" s="80"/>
      <c r="Q4888" s="80"/>
    </row>
    <row r="4889" spans="16:17" x14ac:dyDescent="0.25">
      <c r="P4889" s="80"/>
      <c r="Q4889" s="80"/>
    </row>
    <row r="4890" spans="16:17" x14ac:dyDescent="0.25">
      <c r="P4890" s="80"/>
      <c r="Q4890" s="80"/>
    </row>
    <row r="4891" spans="16:17" x14ac:dyDescent="0.25">
      <c r="P4891" s="80"/>
      <c r="Q4891" s="80"/>
    </row>
    <row r="4892" spans="16:17" x14ac:dyDescent="0.25">
      <c r="P4892" s="80"/>
      <c r="Q4892" s="80"/>
    </row>
    <row r="4893" spans="16:17" x14ac:dyDescent="0.25">
      <c r="P4893" s="80"/>
      <c r="Q4893" s="80"/>
    </row>
    <row r="4894" spans="16:17" x14ac:dyDescent="0.25">
      <c r="P4894" s="80"/>
      <c r="Q4894" s="80"/>
    </row>
    <row r="4895" spans="16:17" x14ac:dyDescent="0.25">
      <c r="P4895" s="80"/>
      <c r="Q4895" s="80"/>
    </row>
    <row r="4896" spans="16:17" x14ac:dyDescent="0.25">
      <c r="P4896" s="80"/>
      <c r="Q4896" s="80"/>
    </row>
    <row r="4897" spans="16:17" x14ac:dyDescent="0.25">
      <c r="P4897" s="80"/>
      <c r="Q4897" s="80"/>
    </row>
    <row r="4898" spans="16:17" x14ac:dyDescent="0.25">
      <c r="P4898" s="80"/>
      <c r="Q4898" s="80"/>
    </row>
    <row r="4899" spans="16:17" x14ac:dyDescent="0.25">
      <c r="P4899" s="80"/>
      <c r="Q4899" s="80"/>
    </row>
    <row r="4900" spans="16:17" x14ac:dyDescent="0.25">
      <c r="P4900" s="80"/>
      <c r="Q4900" s="80"/>
    </row>
    <row r="4901" spans="16:17" x14ac:dyDescent="0.25">
      <c r="P4901" s="80"/>
      <c r="Q4901" s="80"/>
    </row>
    <row r="4902" spans="16:17" x14ac:dyDescent="0.25">
      <c r="P4902" s="80"/>
      <c r="Q4902" s="80"/>
    </row>
    <row r="4903" spans="16:17" x14ac:dyDescent="0.25">
      <c r="P4903" s="80"/>
      <c r="Q4903" s="80"/>
    </row>
    <row r="4904" spans="16:17" x14ac:dyDescent="0.25">
      <c r="P4904" s="80"/>
      <c r="Q4904" s="80"/>
    </row>
    <row r="4905" spans="16:17" x14ac:dyDescent="0.25">
      <c r="P4905" s="80"/>
      <c r="Q4905" s="80"/>
    </row>
    <row r="4906" spans="16:17" x14ac:dyDescent="0.25">
      <c r="P4906" s="80"/>
      <c r="Q4906" s="80"/>
    </row>
    <row r="4907" spans="16:17" x14ac:dyDescent="0.25">
      <c r="P4907" s="80"/>
      <c r="Q4907" s="80"/>
    </row>
    <row r="4908" spans="16:17" x14ac:dyDescent="0.25">
      <c r="P4908" s="80"/>
      <c r="Q4908" s="80"/>
    </row>
    <row r="4909" spans="16:17" x14ac:dyDescent="0.25">
      <c r="P4909" s="80"/>
      <c r="Q4909" s="80"/>
    </row>
    <row r="4910" spans="16:17" x14ac:dyDescent="0.25">
      <c r="P4910" s="80"/>
      <c r="Q4910" s="80"/>
    </row>
    <row r="4911" spans="16:17" x14ac:dyDescent="0.25">
      <c r="P4911" s="80"/>
      <c r="Q4911" s="80"/>
    </row>
    <row r="4912" spans="16:17" x14ac:dyDescent="0.25">
      <c r="P4912" s="80"/>
      <c r="Q4912" s="80"/>
    </row>
    <row r="4913" spans="16:17" x14ac:dyDescent="0.25">
      <c r="P4913" s="80"/>
      <c r="Q4913" s="80"/>
    </row>
    <row r="4914" spans="16:17" x14ac:dyDescent="0.25">
      <c r="P4914" s="80"/>
      <c r="Q4914" s="80"/>
    </row>
    <row r="4915" spans="16:17" x14ac:dyDescent="0.25">
      <c r="P4915" s="80"/>
      <c r="Q4915" s="80"/>
    </row>
    <row r="4916" spans="16:17" x14ac:dyDescent="0.25">
      <c r="P4916" s="80"/>
      <c r="Q4916" s="80"/>
    </row>
    <row r="4917" spans="16:17" x14ac:dyDescent="0.25">
      <c r="P4917" s="80"/>
      <c r="Q4917" s="80"/>
    </row>
    <row r="4918" spans="16:17" x14ac:dyDescent="0.25">
      <c r="P4918" s="80"/>
      <c r="Q4918" s="80"/>
    </row>
    <row r="4919" spans="16:17" x14ac:dyDescent="0.25">
      <c r="P4919" s="80"/>
      <c r="Q4919" s="80"/>
    </row>
    <row r="4920" spans="16:17" x14ac:dyDescent="0.25">
      <c r="P4920" s="80"/>
      <c r="Q4920" s="80"/>
    </row>
    <row r="4921" spans="16:17" x14ac:dyDescent="0.25">
      <c r="P4921" s="80"/>
      <c r="Q4921" s="80"/>
    </row>
    <row r="4922" spans="16:17" x14ac:dyDescent="0.25">
      <c r="P4922" s="80"/>
      <c r="Q4922" s="80"/>
    </row>
    <row r="4923" spans="16:17" x14ac:dyDescent="0.25">
      <c r="P4923" s="80"/>
      <c r="Q4923" s="80"/>
    </row>
    <row r="4924" spans="16:17" x14ac:dyDescent="0.25">
      <c r="P4924" s="80"/>
      <c r="Q4924" s="80"/>
    </row>
    <row r="4925" spans="16:17" x14ac:dyDescent="0.25">
      <c r="P4925" s="80"/>
      <c r="Q4925" s="80"/>
    </row>
    <row r="4926" spans="16:17" x14ac:dyDescent="0.25">
      <c r="P4926" s="80"/>
      <c r="Q4926" s="80"/>
    </row>
    <row r="4927" spans="16:17" x14ac:dyDescent="0.25">
      <c r="P4927" s="80"/>
      <c r="Q4927" s="80"/>
    </row>
    <row r="4928" spans="16:17" x14ac:dyDescent="0.25">
      <c r="P4928" s="80"/>
      <c r="Q4928" s="80"/>
    </row>
    <row r="4929" spans="16:17" x14ac:dyDescent="0.25">
      <c r="P4929" s="80"/>
      <c r="Q4929" s="80"/>
    </row>
    <row r="4930" spans="16:17" x14ac:dyDescent="0.25">
      <c r="P4930" s="80"/>
      <c r="Q4930" s="80"/>
    </row>
    <row r="4931" spans="16:17" x14ac:dyDescent="0.25">
      <c r="P4931" s="80"/>
      <c r="Q4931" s="80"/>
    </row>
    <row r="4932" spans="16:17" x14ac:dyDescent="0.25">
      <c r="P4932" s="80"/>
      <c r="Q4932" s="80"/>
    </row>
    <row r="4933" spans="16:17" x14ac:dyDescent="0.25">
      <c r="P4933" s="80"/>
      <c r="Q4933" s="80"/>
    </row>
    <row r="4934" spans="16:17" x14ac:dyDescent="0.25">
      <c r="P4934" s="80"/>
      <c r="Q4934" s="80"/>
    </row>
    <row r="4935" spans="16:17" x14ac:dyDescent="0.25">
      <c r="P4935" s="80"/>
      <c r="Q4935" s="80"/>
    </row>
    <row r="4936" spans="16:17" x14ac:dyDescent="0.25">
      <c r="P4936" s="80"/>
      <c r="Q4936" s="80"/>
    </row>
    <row r="4937" spans="16:17" x14ac:dyDescent="0.25">
      <c r="P4937" s="80"/>
      <c r="Q4937" s="80"/>
    </row>
    <row r="4938" spans="16:17" x14ac:dyDescent="0.25">
      <c r="P4938" s="80"/>
      <c r="Q4938" s="80"/>
    </row>
    <row r="4939" spans="16:17" x14ac:dyDescent="0.25">
      <c r="P4939" s="80"/>
      <c r="Q4939" s="80"/>
    </row>
    <row r="4940" spans="16:17" x14ac:dyDescent="0.25">
      <c r="P4940" s="80"/>
      <c r="Q4940" s="80"/>
    </row>
    <row r="4941" spans="16:17" x14ac:dyDescent="0.25">
      <c r="P4941" s="80"/>
      <c r="Q4941" s="80"/>
    </row>
    <row r="4942" spans="16:17" x14ac:dyDescent="0.25">
      <c r="P4942" s="80"/>
      <c r="Q4942" s="80"/>
    </row>
    <row r="4943" spans="16:17" x14ac:dyDescent="0.25">
      <c r="P4943" s="80"/>
      <c r="Q4943" s="80"/>
    </row>
    <row r="4944" spans="16:17" x14ac:dyDescent="0.25">
      <c r="P4944" s="80"/>
      <c r="Q4944" s="80"/>
    </row>
    <row r="4945" spans="16:17" x14ac:dyDescent="0.25">
      <c r="P4945" s="80"/>
      <c r="Q4945" s="80"/>
    </row>
    <row r="4946" spans="16:17" x14ac:dyDescent="0.25">
      <c r="P4946" s="80"/>
      <c r="Q4946" s="80"/>
    </row>
    <row r="4947" spans="16:17" x14ac:dyDescent="0.25">
      <c r="P4947" s="80"/>
      <c r="Q4947" s="80"/>
    </row>
    <row r="4948" spans="16:17" x14ac:dyDescent="0.25">
      <c r="P4948" s="80"/>
      <c r="Q4948" s="80"/>
    </row>
    <row r="4949" spans="16:17" x14ac:dyDescent="0.25">
      <c r="P4949" s="80"/>
      <c r="Q4949" s="80"/>
    </row>
    <row r="4950" spans="16:17" x14ac:dyDescent="0.25">
      <c r="P4950" s="80"/>
      <c r="Q4950" s="80"/>
    </row>
    <row r="4951" spans="16:17" x14ac:dyDescent="0.25">
      <c r="P4951" s="80"/>
      <c r="Q4951" s="80"/>
    </row>
    <row r="4952" spans="16:17" x14ac:dyDescent="0.25">
      <c r="P4952" s="80"/>
      <c r="Q4952" s="80"/>
    </row>
    <row r="4953" spans="16:17" x14ac:dyDescent="0.25">
      <c r="P4953" s="80"/>
      <c r="Q4953" s="80"/>
    </row>
    <row r="4954" spans="16:17" x14ac:dyDescent="0.25">
      <c r="P4954" s="80"/>
      <c r="Q4954" s="80"/>
    </row>
    <row r="4955" spans="16:17" x14ac:dyDescent="0.25">
      <c r="P4955" s="80"/>
      <c r="Q4955" s="80"/>
    </row>
    <row r="4956" spans="16:17" x14ac:dyDescent="0.25">
      <c r="P4956" s="80"/>
      <c r="Q4956" s="80"/>
    </row>
    <row r="4957" spans="16:17" x14ac:dyDescent="0.25">
      <c r="P4957" s="80"/>
      <c r="Q4957" s="80"/>
    </row>
    <row r="4958" spans="16:17" x14ac:dyDescent="0.25">
      <c r="P4958" s="80"/>
      <c r="Q4958" s="80"/>
    </row>
    <row r="4959" spans="16:17" x14ac:dyDescent="0.25">
      <c r="P4959" s="80"/>
      <c r="Q4959" s="80"/>
    </row>
    <row r="4960" spans="16:17" x14ac:dyDescent="0.25">
      <c r="P4960" s="80"/>
      <c r="Q4960" s="80"/>
    </row>
    <row r="4961" spans="16:17" x14ac:dyDescent="0.25">
      <c r="P4961" s="80"/>
      <c r="Q4961" s="80"/>
    </row>
    <row r="4962" spans="16:17" x14ac:dyDescent="0.25">
      <c r="P4962" s="80"/>
      <c r="Q4962" s="80"/>
    </row>
    <row r="4963" spans="16:17" x14ac:dyDescent="0.25">
      <c r="P4963" s="80"/>
      <c r="Q4963" s="80"/>
    </row>
    <row r="4964" spans="16:17" x14ac:dyDescent="0.25">
      <c r="P4964" s="80"/>
      <c r="Q4964" s="80"/>
    </row>
    <row r="4965" spans="16:17" x14ac:dyDescent="0.25">
      <c r="P4965" s="80"/>
      <c r="Q4965" s="80"/>
    </row>
    <row r="4966" spans="16:17" x14ac:dyDescent="0.25">
      <c r="P4966" s="80"/>
      <c r="Q4966" s="80"/>
    </row>
    <row r="4967" spans="16:17" x14ac:dyDescent="0.25">
      <c r="P4967" s="80"/>
      <c r="Q4967" s="80"/>
    </row>
    <row r="4968" spans="16:17" x14ac:dyDescent="0.25">
      <c r="P4968" s="80"/>
      <c r="Q4968" s="80"/>
    </row>
    <row r="4969" spans="16:17" x14ac:dyDescent="0.25">
      <c r="P4969" s="80"/>
      <c r="Q4969" s="80"/>
    </row>
    <row r="4970" spans="16:17" x14ac:dyDescent="0.25">
      <c r="P4970" s="80"/>
      <c r="Q4970" s="80"/>
    </row>
    <row r="4971" spans="16:17" x14ac:dyDescent="0.25">
      <c r="P4971" s="80"/>
      <c r="Q4971" s="80"/>
    </row>
    <row r="4972" spans="16:17" x14ac:dyDescent="0.25">
      <c r="P4972" s="80"/>
      <c r="Q4972" s="80"/>
    </row>
    <row r="4973" spans="16:17" x14ac:dyDescent="0.25">
      <c r="P4973" s="80"/>
      <c r="Q4973" s="80"/>
    </row>
    <row r="4974" spans="16:17" x14ac:dyDescent="0.25">
      <c r="P4974" s="80"/>
      <c r="Q4974" s="80"/>
    </row>
    <row r="4975" spans="16:17" x14ac:dyDescent="0.25">
      <c r="P4975" s="80"/>
      <c r="Q4975" s="80"/>
    </row>
    <row r="4976" spans="16:17" x14ac:dyDescent="0.25">
      <c r="P4976" s="80"/>
      <c r="Q4976" s="80"/>
    </row>
    <row r="4977" spans="16:17" x14ac:dyDescent="0.25">
      <c r="P4977" s="80"/>
      <c r="Q4977" s="80"/>
    </row>
    <row r="4978" spans="16:17" x14ac:dyDescent="0.25">
      <c r="P4978" s="80"/>
      <c r="Q4978" s="80"/>
    </row>
    <row r="4979" spans="16:17" x14ac:dyDescent="0.25">
      <c r="P4979" s="80"/>
      <c r="Q4979" s="80"/>
    </row>
    <row r="4980" spans="16:17" x14ac:dyDescent="0.25">
      <c r="P4980" s="80"/>
      <c r="Q4980" s="80"/>
    </row>
    <row r="4981" spans="16:17" x14ac:dyDescent="0.25">
      <c r="P4981" s="80"/>
      <c r="Q4981" s="80"/>
    </row>
    <row r="4982" spans="16:17" x14ac:dyDescent="0.25">
      <c r="P4982" s="80"/>
      <c r="Q4982" s="80"/>
    </row>
    <row r="4983" spans="16:17" x14ac:dyDescent="0.25">
      <c r="P4983" s="80"/>
      <c r="Q4983" s="80"/>
    </row>
    <row r="4984" spans="16:17" x14ac:dyDescent="0.25">
      <c r="P4984" s="80"/>
      <c r="Q4984" s="80"/>
    </row>
    <row r="4985" spans="16:17" x14ac:dyDescent="0.25">
      <c r="P4985" s="80"/>
      <c r="Q4985" s="80"/>
    </row>
    <row r="4986" spans="16:17" x14ac:dyDescent="0.25">
      <c r="P4986" s="80"/>
      <c r="Q4986" s="80"/>
    </row>
    <row r="4987" spans="16:17" x14ac:dyDescent="0.25">
      <c r="P4987" s="80"/>
      <c r="Q4987" s="80"/>
    </row>
    <row r="4988" spans="16:17" x14ac:dyDescent="0.25">
      <c r="P4988" s="80"/>
      <c r="Q4988" s="80"/>
    </row>
    <row r="4989" spans="16:17" x14ac:dyDescent="0.25">
      <c r="P4989" s="80"/>
      <c r="Q4989" s="80"/>
    </row>
    <row r="4990" spans="16:17" x14ac:dyDescent="0.25">
      <c r="P4990" s="80"/>
      <c r="Q4990" s="80"/>
    </row>
    <row r="4991" spans="16:17" x14ac:dyDescent="0.25">
      <c r="P4991" s="80"/>
      <c r="Q4991" s="80"/>
    </row>
    <row r="4992" spans="16:17" x14ac:dyDescent="0.25">
      <c r="P4992" s="80"/>
      <c r="Q4992" s="80"/>
    </row>
    <row r="4993" spans="16:17" x14ac:dyDescent="0.25">
      <c r="P4993" s="80"/>
      <c r="Q4993" s="80"/>
    </row>
    <row r="4994" spans="16:17" x14ac:dyDescent="0.25">
      <c r="P4994" s="80"/>
      <c r="Q4994" s="80"/>
    </row>
    <row r="4995" spans="16:17" x14ac:dyDescent="0.25">
      <c r="P4995" s="80"/>
      <c r="Q4995" s="80"/>
    </row>
    <row r="4996" spans="16:17" x14ac:dyDescent="0.25">
      <c r="P4996" s="80"/>
      <c r="Q4996" s="80"/>
    </row>
    <row r="4997" spans="16:17" x14ac:dyDescent="0.25">
      <c r="P4997" s="80"/>
      <c r="Q4997" s="80"/>
    </row>
    <row r="4998" spans="16:17" x14ac:dyDescent="0.25">
      <c r="P4998" s="80"/>
      <c r="Q4998" s="80"/>
    </row>
    <row r="4999" spans="16:17" x14ac:dyDescent="0.25">
      <c r="P4999" s="80"/>
      <c r="Q4999" s="80"/>
    </row>
    <row r="5000" spans="16:17" x14ac:dyDescent="0.25">
      <c r="P5000" s="80"/>
      <c r="Q5000" s="80"/>
    </row>
    <row r="5001" spans="16:17" x14ac:dyDescent="0.25">
      <c r="P5001" s="80"/>
      <c r="Q5001" s="80"/>
    </row>
    <row r="5002" spans="16:17" x14ac:dyDescent="0.25">
      <c r="P5002" s="80"/>
      <c r="Q5002" s="80"/>
    </row>
    <row r="5003" spans="16:17" x14ac:dyDescent="0.25">
      <c r="P5003" s="80"/>
      <c r="Q5003" s="80"/>
    </row>
    <row r="5004" spans="16:17" x14ac:dyDescent="0.25">
      <c r="P5004" s="80"/>
      <c r="Q5004" s="80"/>
    </row>
    <row r="5005" spans="16:17" x14ac:dyDescent="0.25">
      <c r="P5005" s="80"/>
      <c r="Q5005" s="80"/>
    </row>
    <row r="5006" spans="16:17" x14ac:dyDescent="0.25">
      <c r="P5006" s="80"/>
      <c r="Q5006" s="80"/>
    </row>
    <row r="5007" spans="16:17" x14ac:dyDescent="0.25">
      <c r="P5007" s="80"/>
      <c r="Q5007" s="80"/>
    </row>
    <row r="5008" spans="16:17" x14ac:dyDescent="0.25">
      <c r="P5008" s="80"/>
      <c r="Q5008" s="80"/>
    </row>
    <row r="5009" spans="16:17" x14ac:dyDescent="0.25">
      <c r="P5009" s="80"/>
      <c r="Q5009" s="80"/>
    </row>
    <row r="5010" spans="16:17" x14ac:dyDescent="0.25">
      <c r="P5010" s="80"/>
      <c r="Q5010" s="80"/>
    </row>
    <row r="5011" spans="16:17" x14ac:dyDescent="0.25">
      <c r="P5011" s="80"/>
      <c r="Q5011" s="80"/>
    </row>
    <row r="5012" spans="16:17" x14ac:dyDescent="0.25">
      <c r="P5012" s="80"/>
      <c r="Q5012" s="80"/>
    </row>
    <row r="5013" spans="16:17" x14ac:dyDescent="0.25">
      <c r="P5013" s="80"/>
      <c r="Q5013" s="80"/>
    </row>
    <row r="5014" spans="16:17" x14ac:dyDescent="0.25">
      <c r="P5014" s="80"/>
      <c r="Q5014" s="80"/>
    </row>
    <row r="5015" spans="16:17" x14ac:dyDescent="0.25">
      <c r="P5015" s="80"/>
      <c r="Q5015" s="80"/>
    </row>
    <row r="5016" spans="16:17" x14ac:dyDescent="0.25">
      <c r="P5016" s="80"/>
      <c r="Q5016" s="80"/>
    </row>
    <row r="5017" spans="16:17" x14ac:dyDescent="0.25">
      <c r="P5017" s="80"/>
      <c r="Q5017" s="80"/>
    </row>
    <row r="5018" spans="16:17" x14ac:dyDescent="0.25">
      <c r="P5018" s="80"/>
      <c r="Q5018" s="80"/>
    </row>
    <row r="5019" spans="16:17" x14ac:dyDescent="0.25">
      <c r="P5019" s="80"/>
      <c r="Q5019" s="80"/>
    </row>
    <row r="5020" spans="16:17" x14ac:dyDescent="0.25">
      <c r="P5020" s="80"/>
      <c r="Q5020" s="80"/>
    </row>
    <row r="5021" spans="16:17" x14ac:dyDescent="0.25">
      <c r="P5021" s="80"/>
      <c r="Q5021" s="80"/>
    </row>
    <row r="5022" spans="16:17" x14ac:dyDescent="0.25">
      <c r="P5022" s="80"/>
      <c r="Q5022" s="80"/>
    </row>
    <row r="5023" spans="16:17" x14ac:dyDescent="0.25">
      <c r="P5023" s="80"/>
      <c r="Q5023" s="80"/>
    </row>
    <row r="5024" spans="16:17" x14ac:dyDescent="0.25">
      <c r="P5024" s="80"/>
      <c r="Q5024" s="80"/>
    </row>
    <row r="5025" spans="16:17" x14ac:dyDescent="0.25">
      <c r="P5025" s="80"/>
      <c r="Q5025" s="80"/>
    </row>
    <row r="5026" spans="16:17" x14ac:dyDescent="0.25">
      <c r="P5026" s="80"/>
      <c r="Q5026" s="80"/>
    </row>
    <row r="5027" spans="16:17" x14ac:dyDescent="0.25">
      <c r="P5027" s="80"/>
      <c r="Q5027" s="80"/>
    </row>
    <row r="5028" spans="16:17" x14ac:dyDescent="0.25">
      <c r="P5028" s="80"/>
      <c r="Q5028" s="80"/>
    </row>
    <row r="5029" spans="16:17" x14ac:dyDescent="0.25">
      <c r="P5029" s="80"/>
      <c r="Q5029" s="80"/>
    </row>
    <row r="5030" spans="16:17" x14ac:dyDescent="0.25">
      <c r="P5030" s="80"/>
      <c r="Q5030" s="80"/>
    </row>
    <row r="5031" spans="16:17" x14ac:dyDescent="0.25">
      <c r="P5031" s="80"/>
      <c r="Q5031" s="80"/>
    </row>
    <row r="5032" spans="16:17" x14ac:dyDescent="0.25">
      <c r="P5032" s="80"/>
      <c r="Q5032" s="80"/>
    </row>
    <row r="5033" spans="16:17" x14ac:dyDescent="0.25">
      <c r="P5033" s="80"/>
      <c r="Q5033" s="80"/>
    </row>
    <row r="5034" spans="16:17" x14ac:dyDescent="0.25">
      <c r="P5034" s="80"/>
      <c r="Q5034" s="80"/>
    </row>
    <row r="5035" spans="16:17" x14ac:dyDescent="0.25">
      <c r="P5035" s="80"/>
      <c r="Q5035" s="80"/>
    </row>
    <row r="5036" spans="16:17" x14ac:dyDescent="0.25">
      <c r="P5036" s="80"/>
      <c r="Q5036" s="80"/>
    </row>
    <row r="5037" spans="16:17" x14ac:dyDescent="0.25">
      <c r="P5037" s="80"/>
      <c r="Q5037" s="80"/>
    </row>
    <row r="5038" spans="16:17" x14ac:dyDescent="0.25">
      <c r="P5038" s="80"/>
      <c r="Q5038" s="80"/>
    </row>
    <row r="5039" spans="16:17" x14ac:dyDescent="0.25">
      <c r="P5039" s="80"/>
      <c r="Q5039" s="80"/>
    </row>
    <row r="5040" spans="16:17" x14ac:dyDescent="0.25">
      <c r="P5040" s="80"/>
      <c r="Q5040" s="80"/>
    </row>
    <row r="5041" spans="16:17" x14ac:dyDescent="0.25">
      <c r="P5041" s="80"/>
      <c r="Q5041" s="80"/>
    </row>
    <row r="5042" spans="16:17" x14ac:dyDescent="0.25">
      <c r="P5042" s="80"/>
      <c r="Q5042" s="80"/>
    </row>
    <row r="5043" spans="16:17" x14ac:dyDescent="0.25">
      <c r="P5043" s="80"/>
      <c r="Q5043" s="80"/>
    </row>
    <row r="5044" spans="16:17" x14ac:dyDescent="0.25">
      <c r="P5044" s="80"/>
      <c r="Q5044" s="80"/>
    </row>
    <row r="5045" spans="16:17" x14ac:dyDescent="0.25">
      <c r="P5045" s="80"/>
      <c r="Q5045" s="80"/>
    </row>
    <row r="5046" spans="16:17" x14ac:dyDescent="0.25">
      <c r="P5046" s="80"/>
      <c r="Q5046" s="80"/>
    </row>
    <row r="5047" spans="16:17" x14ac:dyDescent="0.25">
      <c r="P5047" s="80"/>
      <c r="Q5047" s="80"/>
    </row>
    <row r="5048" spans="16:17" x14ac:dyDescent="0.25">
      <c r="P5048" s="80"/>
      <c r="Q5048" s="80"/>
    </row>
    <row r="5049" spans="16:17" x14ac:dyDescent="0.25">
      <c r="P5049" s="80"/>
      <c r="Q5049" s="80"/>
    </row>
    <row r="5050" spans="16:17" x14ac:dyDescent="0.25">
      <c r="P5050" s="80"/>
      <c r="Q5050" s="80"/>
    </row>
    <row r="5051" spans="16:17" x14ac:dyDescent="0.25">
      <c r="P5051" s="80"/>
      <c r="Q5051" s="80"/>
    </row>
    <row r="5052" spans="16:17" x14ac:dyDescent="0.25">
      <c r="P5052" s="80"/>
      <c r="Q5052" s="80"/>
    </row>
    <row r="5053" spans="16:17" x14ac:dyDescent="0.25">
      <c r="P5053" s="80"/>
      <c r="Q5053" s="80"/>
    </row>
    <row r="5054" spans="16:17" x14ac:dyDescent="0.25">
      <c r="P5054" s="80"/>
      <c r="Q5054" s="80"/>
    </row>
    <row r="5055" spans="16:17" x14ac:dyDescent="0.25">
      <c r="P5055" s="80"/>
      <c r="Q5055" s="80"/>
    </row>
    <row r="5056" spans="16:17" x14ac:dyDescent="0.25">
      <c r="P5056" s="80"/>
      <c r="Q5056" s="80"/>
    </row>
    <row r="5057" spans="16:17" x14ac:dyDescent="0.25">
      <c r="P5057" s="80"/>
      <c r="Q5057" s="80"/>
    </row>
    <row r="5058" spans="16:17" x14ac:dyDescent="0.25">
      <c r="P5058" s="80"/>
      <c r="Q5058" s="80"/>
    </row>
    <row r="5059" spans="16:17" x14ac:dyDescent="0.25">
      <c r="P5059" s="80"/>
      <c r="Q5059" s="80"/>
    </row>
    <row r="5060" spans="16:17" x14ac:dyDescent="0.25">
      <c r="P5060" s="80"/>
      <c r="Q5060" s="80"/>
    </row>
    <row r="5061" spans="16:17" x14ac:dyDescent="0.25">
      <c r="P5061" s="80"/>
      <c r="Q5061" s="80"/>
    </row>
    <row r="5062" spans="16:17" x14ac:dyDescent="0.25">
      <c r="P5062" s="80"/>
      <c r="Q5062" s="80"/>
    </row>
    <row r="5063" spans="16:17" x14ac:dyDescent="0.25">
      <c r="P5063" s="80"/>
      <c r="Q5063" s="80"/>
    </row>
    <row r="5064" spans="16:17" x14ac:dyDescent="0.25">
      <c r="P5064" s="80"/>
      <c r="Q5064" s="80"/>
    </row>
    <row r="5065" spans="16:17" x14ac:dyDescent="0.25">
      <c r="P5065" s="80"/>
      <c r="Q5065" s="80"/>
    </row>
    <row r="5066" spans="16:17" x14ac:dyDescent="0.25">
      <c r="P5066" s="80"/>
      <c r="Q5066" s="80"/>
    </row>
    <row r="5067" spans="16:17" x14ac:dyDescent="0.25">
      <c r="P5067" s="80"/>
      <c r="Q5067" s="80"/>
    </row>
    <row r="5068" spans="16:17" x14ac:dyDescent="0.25">
      <c r="P5068" s="80"/>
      <c r="Q5068" s="80"/>
    </row>
    <row r="5069" spans="16:17" x14ac:dyDescent="0.25">
      <c r="P5069" s="80"/>
      <c r="Q5069" s="80"/>
    </row>
    <row r="5070" spans="16:17" x14ac:dyDescent="0.25">
      <c r="P5070" s="80"/>
      <c r="Q5070" s="80"/>
    </row>
    <row r="5071" spans="16:17" x14ac:dyDescent="0.25">
      <c r="P5071" s="80"/>
      <c r="Q5071" s="80"/>
    </row>
    <row r="5072" spans="16:17" x14ac:dyDescent="0.25">
      <c r="P5072" s="80"/>
      <c r="Q5072" s="80"/>
    </row>
    <row r="5073" spans="16:17" x14ac:dyDescent="0.25">
      <c r="P5073" s="80"/>
      <c r="Q5073" s="80"/>
    </row>
    <row r="5074" spans="16:17" x14ac:dyDescent="0.25">
      <c r="P5074" s="80"/>
      <c r="Q5074" s="80"/>
    </row>
    <row r="5075" spans="16:17" x14ac:dyDescent="0.25">
      <c r="P5075" s="80"/>
      <c r="Q5075" s="80"/>
    </row>
    <row r="5076" spans="16:17" x14ac:dyDescent="0.25">
      <c r="P5076" s="80"/>
      <c r="Q5076" s="80"/>
    </row>
    <row r="5077" spans="16:17" x14ac:dyDescent="0.25">
      <c r="P5077" s="80"/>
      <c r="Q5077" s="80"/>
    </row>
    <row r="5078" spans="16:17" x14ac:dyDescent="0.25">
      <c r="P5078" s="80"/>
      <c r="Q5078" s="80"/>
    </row>
    <row r="5079" spans="16:17" x14ac:dyDescent="0.25">
      <c r="P5079" s="80"/>
      <c r="Q5079" s="80"/>
    </row>
    <row r="5080" spans="16:17" x14ac:dyDescent="0.25">
      <c r="P5080" s="80"/>
      <c r="Q5080" s="80"/>
    </row>
    <row r="5081" spans="16:17" x14ac:dyDescent="0.25">
      <c r="P5081" s="80"/>
      <c r="Q5081" s="80"/>
    </row>
    <row r="5082" spans="16:17" x14ac:dyDescent="0.25">
      <c r="P5082" s="80"/>
      <c r="Q5082" s="80"/>
    </row>
    <row r="5083" spans="16:17" x14ac:dyDescent="0.25">
      <c r="P5083" s="80"/>
      <c r="Q5083" s="80"/>
    </row>
    <row r="5084" spans="16:17" x14ac:dyDescent="0.25">
      <c r="P5084" s="80"/>
      <c r="Q5084" s="80"/>
    </row>
    <row r="5085" spans="16:17" x14ac:dyDescent="0.25">
      <c r="P5085" s="80"/>
      <c r="Q5085" s="80"/>
    </row>
    <row r="5086" spans="16:17" x14ac:dyDescent="0.25">
      <c r="P5086" s="80"/>
      <c r="Q5086" s="80"/>
    </row>
    <row r="5087" spans="16:17" x14ac:dyDescent="0.25">
      <c r="P5087" s="80"/>
      <c r="Q5087" s="80"/>
    </row>
    <row r="5088" spans="16:17" x14ac:dyDescent="0.25">
      <c r="P5088" s="80"/>
      <c r="Q5088" s="80"/>
    </row>
    <row r="5089" spans="16:17" x14ac:dyDescent="0.25">
      <c r="P5089" s="80"/>
      <c r="Q5089" s="80"/>
    </row>
    <row r="5090" spans="16:17" x14ac:dyDescent="0.25">
      <c r="P5090" s="80"/>
      <c r="Q5090" s="80"/>
    </row>
    <row r="5091" spans="16:17" x14ac:dyDescent="0.25">
      <c r="P5091" s="80"/>
      <c r="Q5091" s="80"/>
    </row>
    <row r="5092" spans="16:17" x14ac:dyDescent="0.25">
      <c r="P5092" s="80"/>
      <c r="Q5092" s="80"/>
    </row>
    <row r="5093" spans="16:17" x14ac:dyDescent="0.25">
      <c r="P5093" s="80"/>
      <c r="Q5093" s="80"/>
    </row>
    <row r="5094" spans="16:17" x14ac:dyDescent="0.25">
      <c r="P5094" s="80"/>
      <c r="Q5094" s="80"/>
    </row>
    <row r="5095" spans="16:17" x14ac:dyDescent="0.25">
      <c r="P5095" s="80"/>
      <c r="Q5095" s="80"/>
    </row>
    <row r="5096" spans="16:17" x14ac:dyDescent="0.25">
      <c r="P5096" s="80"/>
      <c r="Q5096" s="80"/>
    </row>
    <row r="5097" spans="16:17" x14ac:dyDescent="0.25">
      <c r="P5097" s="80"/>
      <c r="Q5097" s="80"/>
    </row>
    <row r="5098" spans="16:17" x14ac:dyDescent="0.25">
      <c r="P5098" s="80"/>
      <c r="Q5098" s="80"/>
    </row>
    <row r="5099" spans="16:17" x14ac:dyDescent="0.25">
      <c r="P5099" s="80"/>
      <c r="Q5099" s="80"/>
    </row>
    <row r="5100" spans="16:17" x14ac:dyDescent="0.25">
      <c r="P5100" s="80"/>
      <c r="Q5100" s="80"/>
    </row>
    <row r="5101" spans="16:17" x14ac:dyDescent="0.25">
      <c r="P5101" s="80"/>
      <c r="Q5101" s="80"/>
    </row>
    <row r="5102" spans="16:17" x14ac:dyDescent="0.25">
      <c r="P5102" s="80"/>
      <c r="Q5102" s="80"/>
    </row>
    <row r="5103" spans="16:17" x14ac:dyDescent="0.25">
      <c r="P5103" s="80"/>
      <c r="Q5103" s="80"/>
    </row>
    <row r="5104" spans="16:17" x14ac:dyDescent="0.25">
      <c r="P5104" s="80"/>
      <c r="Q5104" s="80"/>
    </row>
    <row r="5105" spans="16:17" x14ac:dyDescent="0.25">
      <c r="P5105" s="80"/>
      <c r="Q5105" s="80"/>
    </row>
    <row r="5106" spans="16:17" x14ac:dyDescent="0.25">
      <c r="P5106" s="80"/>
      <c r="Q5106" s="80"/>
    </row>
    <row r="5107" spans="16:17" x14ac:dyDescent="0.25">
      <c r="P5107" s="80"/>
      <c r="Q5107" s="80"/>
    </row>
    <row r="5108" spans="16:17" x14ac:dyDescent="0.25">
      <c r="P5108" s="80"/>
      <c r="Q5108" s="80"/>
    </row>
    <row r="5109" spans="16:17" x14ac:dyDescent="0.25">
      <c r="P5109" s="80"/>
      <c r="Q5109" s="80"/>
    </row>
    <row r="5110" spans="16:17" x14ac:dyDescent="0.25">
      <c r="P5110" s="80"/>
      <c r="Q5110" s="80"/>
    </row>
    <row r="5111" spans="16:17" x14ac:dyDescent="0.25">
      <c r="P5111" s="80"/>
      <c r="Q5111" s="80"/>
    </row>
    <row r="5112" spans="16:17" x14ac:dyDescent="0.25">
      <c r="P5112" s="80"/>
      <c r="Q5112" s="80"/>
    </row>
    <row r="5113" spans="16:17" x14ac:dyDescent="0.25">
      <c r="P5113" s="80"/>
      <c r="Q5113" s="80"/>
    </row>
    <row r="5114" spans="16:17" x14ac:dyDescent="0.25">
      <c r="P5114" s="80"/>
      <c r="Q5114" s="80"/>
    </row>
    <row r="5115" spans="16:17" x14ac:dyDescent="0.25">
      <c r="P5115" s="80"/>
      <c r="Q5115" s="80"/>
    </row>
    <row r="5116" spans="16:17" x14ac:dyDescent="0.25">
      <c r="P5116" s="80"/>
      <c r="Q5116" s="80"/>
    </row>
    <row r="5117" spans="16:17" x14ac:dyDescent="0.25">
      <c r="P5117" s="80"/>
      <c r="Q5117" s="80"/>
    </row>
    <row r="5118" spans="16:17" x14ac:dyDescent="0.25">
      <c r="P5118" s="80"/>
      <c r="Q5118" s="80"/>
    </row>
    <row r="5119" spans="16:17" x14ac:dyDescent="0.25">
      <c r="P5119" s="80"/>
      <c r="Q5119" s="80"/>
    </row>
    <row r="5120" spans="16:17" x14ac:dyDescent="0.25">
      <c r="P5120" s="80"/>
      <c r="Q5120" s="80"/>
    </row>
    <row r="5121" spans="16:17" x14ac:dyDescent="0.25">
      <c r="P5121" s="80"/>
      <c r="Q5121" s="80"/>
    </row>
    <row r="5122" spans="16:17" x14ac:dyDescent="0.25">
      <c r="P5122" s="80"/>
      <c r="Q5122" s="80"/>
    </row>
    <row r="5123" spans="16:17" x14ac:dyDescent="0.25">
      <c r="P5123" s="80"/>
      <c r="Q5123" s="80"/>
    </row>
    <row r="5124" spans="16:17" x14ac:dyDescent="0.25">
      <c r="P5124" s="80"/>
      <c r="Q5124" s="80"/>
    </row>
    <row r="5125" spans="16:17" x14ac:dyDescent="0.25">
      <c r="P5125" s="80"/>
      <c r="Q5125" s="80"/>
    </row>
    <row r="5126" spans="16:17" x14ac:dyDescent="0.25">
      <c r="P5126" s="80"/>
      <c r="Q5126" s="80"/>
    </row>
    <row r="5127" spans="16:17" x14ac:dyDescent="0.25">
      <c r="P5127" s="80"/>
      <c r="Q5127" s="80"/>
    </row>
    <row r="5128" spans="16:17" x14ac:dyDescent="0.25">
      <c r="P5128" s="80"/>
      <c r="Q5128" s="80"/>
    </row>
    <row r="5129" spans="16:17" x14ac:dyDescent="0.25">
      <c r="P5129" s="80"/>
      <c r="Q5129" s="80"/>
    </row>
    <row r="5130" spans="16:17" x14ac:dyDescent="0.25">
      <c r="P5130" s="80"/>
      <c r="Q5130" s="80"/>
    </row>
    <row r="5131" spans="16:17" x14ac:dyDescent="0.25">
      <c r="P5131" s="80"/>
      <c r="Q5131" s="80"/>
    </row>
    <row r="5132" spans="16:17" x14ac:dyDescent="0.25">
      <c r="P5132" s="80"/>
      <c r="Q5132" s="80"/>
    </row>
    <row r="5133" spans="16:17" x14ac:dyDescent="0.25">
      <c r="P5133" s="80"/>
      <c r="Q5133" s="80"/>
    </row>
    <row r="5134" spans="16:17" x14ac:dyDescent="0.25">
      <c r="P5134" s="80"/>
      <c r="Q5134" s="80"/>
    </row>
    <row r="5135" spans="16:17" x14ac:dyDescent="0.25">
      <c r="P5135" s="80"/>
      <c r="Q5135" s="80"/>
    </row>
    <row r="5136" spans="16:17" x14ac:dyDescent="0.25">
      <c r="P5136" s="80"/>
      <c r="Q5136" s="80"/>
    </row>
    <row r="5137" spans="16:17" x14ac:dyDescent="0.25">
      <c r="P5137" s="80"/>
      <c r="Q5137" s="80"/>
    </row>
    <row r="5138" spans="16:17" x14ac:dyDescent="0.25">
      <c r="P5138" s="80"/>
      <c r="Q5138" s="80"/>
    </row>
    <row r="5139" spans="16:17" x14ac:dyDescent="0.25">
      <c r="P5139" s="80"/>
      <c r="Q5139" s="80"/>
    </row>
    <row r="5140" spans="16:17" x14ac:dyDescent="0.25">
      <c r="P5140" s="80"/>
      <c r="Q5140" s="80"/>
    </row>
    <row r="5141" spans="16:17" x14ac:dyDescent="0.25">
      <c r="P5141" s="80"/>
      <c r="Q5141" s="80"/>
    </row>
    <row r="5142" spans="16:17" x14ac:dyDescent="0.25">
      <c r="P5142" s="80"/>
      <c r="Q5142" s="80"/>
    </row>
    <row r="5143" spans="16:17" x14ac:dyDescent="0.25">
      <c r="P5143" s="80"/>
      <c r="Q5143" s="80"/>
    </row>
    <row r="5144" spans="16:17" x14ac:dyDescent="0.25">
      <c r="P5144" s="80"/>
      <c r="Q5144" s="80"/>
    </row>
    <row r="5145" spans="16:17" x14ac:dyDescent="0.25">
      <c r="P5145" s="80"/>
      <c r="Q5145" s="80"/>
    </row>
    <row r="5146" spans="16:17" x14ac:dyDescent="0.25">
      <c r="P5146" s="80"/>
      <c r="Q5146" s="80"/>
    </row>
    <row r="5147" spans="16:17" x14ac:dyDescent="0.25">
      <c r="P5147" s="80"/>
      <c r="Q5147" s="80"/>
    </row>
    <row r="5148" spans="16:17" x14ac:dyDescent="0.25">
      <c r="P5148" s="80"/>
      <c r="Q5148" s="80"/>
    </row>
    <row r="5149" spans="16:17" x14ac:dyDescent="0.25">
      <c r="P5149" s="80"/>
      <c r="Q5149" s="80"/>
    </row>
    <row r="5150" spans="16:17" x14ac:dyDescent="0.25">
      <c r="P5150" s="80"/>
      <c r="Q5150" s="80"/>
    </row>
    <row r="5151" spans="16:17" x14ac:dyDescent="0.25">
      <c r="P5151" s="80"/>
      <c r="Q5151" s="80"/>
    </row>
    <row r="5152" spans="16:17" x14ac:dyDescent="0.25">
      <c r="P5152" s="80"/>
      <c r="Q5152" s="80"/>
    </row>
    <row r="5153" spans="16:17" x14ac:dyDescent="0.25">
      <c r="P5153" s="80"/>
      <c r="Q5153" s="80"/>
    </row>
    <row r="5154" spans="16:17" x14ac:dyDescent="0.25">
      <c r="P5154" s="80"/>
      <c r="Q5154" s="80"/>
    </row>
    <row r="5155" spans="16:17" x14ac:dyDescent="0.25">
      <c r="P5155" s="80"/>
      <c r="Q5155" s="80"/>
    </row>
    <row r="5156" spans="16:17" x14ac:dyDescent="0.25">
      <c r="P5156" s="80"/>
      <c r="Q5156" s="80"/>
    </row>
    <row r="5157" spans="16:17" x14ac:dyDescent="0.25">
      <c r="P5157" s="80"/>
      <c r="Q5157" s="80"/>
    </row>
    <row r="5158" spans="16:17" x14ac:dyDescent="0.25">
      <c r="P5158" s="80"/>
      <c r="Q5158" s="80"/>
    </row>
    <row r="5159" spans="16:17" x14ac:dyDescent="0.25">
      <c r="P5159" s="80"/>
      <c r="Q5159" s="80"/>
    </row>
    <row r="5160" spans="16:17" x14ac:dyDescent="0.25">
      <c r="P5160" s="80"/>
      <c r="Q5160" s="80"/>
    </row>
    <row r="5161" spans="16:17" x14ac:dyDescent="0.25">
      <c r="P5161" s="80"/>
      <c r="Q5161" s="80"/>
    </row>
    <row r="5162" spans="16:17" x14ac:dyDescent="0.25">
      <c r="P5162" s="80"/>
      <c r="Q5162" s="80"/>
    </row>
    <row r="5163" spans="16:17" x14ac:dyDescent="0.25">
      <c r="P5163" s="80"/>
      <c r="Q5163" s="80"/>
    </row>
    <row r="5164" spans="16:17" x14ac:dyDescent="0.25">
      <c r="P5164" s="80"/>
      <c r="Q5164" s="80"/>
    </row>
    <row r="5165" spans="16:17" x14ac:dyDescent="0.25">
      <c r="P5165" s="80"/>
      <c r="Q5165" s="80"/>
    </row>
    <row r="5166" spans="16:17" x14ac:dyDescent="0.25">
      <c r="P5166" s="80"/>
      <c r="Q5166" s="80"/>
    </row>
    <row r="5167" spans="16:17" x14ac:dyDescent="0.25">
      <c r="P5167" s="80"/>
      <c r="Q5167" s="80"/>
    </row>
    <row r="5168" spans="16:17" x14ac:dyDescent="0.25">
      <c r="P5168" s="80"/>
      <c r="Q5168" s="80"/>
    </row>
    <row r="5169" spans="16:17" x14ac:dyDescent="0.25">
      <c r="P5169" s="80"/>
      <c r="Q5169" s="80"/>
    </row>
    <row r="5170" spans="16:17" x14ac:dyDescent="0.25">
      <c r="P5170" s="80"/>
      <c r="Q5170" s="80"/>
    </row>
    <row r="5171" spans="16:17" x14ac:dyDescent="0.25">
      <c r="P5171" s="80"/>
      <c r="Q5171" s="80"/>
    </row>
    <row r="5172" spans="16:17" x14ac:dyDescent="0.25">
      <c r="P5172" s="80"/>
      <c r="Q5172" s="80"/>
    </row>
    <row r="5173" spans="16:17" x14ac:dyDescent="0.25">
      <c r="P5173" s="80"/>
      <c r="Q5173" s="80"/>
    </row>
    <row r="5174" spans="16:17" x14ac:dyDescent="0.25">
      <c r="P5174" s="80"/>
      <c r="Q5174" s="80"/>
    </row>
    <row r="5175" spans="16:17" x14ac:dyDescent="0.25">
      <c r="P5175" s="80"/>
      <c r="Q5175" s="80"/>
    </row>
    <row r="5176" spans="16:17" x14ac:dyDescent="0.25">
      <c r="P5176" s="80"/>
      <c r="Q5176" s="80"/>
    </row>
    <row r="5177" spans="16:17" x14ac:dyDescent="0.25">
      <c r="P5177" s="80"/>
      <c r="Q5177" s="80"/>
    </row>
    <row r="5178" spans="16:17" x14ac:dyDescent="0.25">
      <c r="P5178" s="80"/>
      <c r="Q5178" s="80"/>
    </row>
    <row r="5179" spans="16:17" x14ac:dyDescent="0.25">
      <c r="P5179" s="80"/>
      <c r="Q5179" s="80"/>
    </row>
    <row r="5180" spans="16:17" x14ac:dyDescent="0.25">
      <c r="P5180" s="80"/>
      <c r="Q5180" s="80"/>
    </row>
    <row r="5181" spans="16:17" x14ac:dyDescent="0.25">
      <c r="P5181" s="80"/>
      <c r="Q5181" s="80"/>
    </row>
    <row r="5182" spans="16:17" x14ac:dyDescent="0.25">
      <c r="P5182" s="80"/>
      <c r="Q5182" s="80"/>
    </row>
    <row r="5183" spans="16:17" x14ac:dyDescent="0.25">
      <c r="P5183" s="80"/>
      <c r="Q5183" s="80"/>
    </row>
    <row r="5184" spans="16:17" x14ac:dyDescent="0.25">
      <c r="P5184" s="80"/>
      <c r="Q5184" s="80"/>
    </row>
    <row r="5185" spans="16:17" x14ac:dyDescent="0.25">
      <c r="P5185" s="80"/>
      <c r="Q5185" s="80"/>
    </row>
    <row r="5186" spans="16:17" x14ac:dyDescent="0.25">
      <c r="P5186" s="80"/>
      <c r="Q5186" s="80"/>
    </row>
    <row r="5187" spans="16:17" x14ac:dyDescent="0.25">
      <c r="P5187" s="80"/>
      <c r="Q5187" s="80"/>
    </row>
    <row r="5188" spans="16:17" x14ac:dyDescent="0.25">
      <c r="P5188" s="80"/>
      <c r="Q5188" s="80"/>
    </row>
    <row r="5189" spans="16:17" x14ac:dyDescent="0.25">
      <c r="P5189" s="80"/>
      <c r="Q5189" s="80"/>
    </row>
    <row r="5190" spans="16:17" x14ac:dyDescent="0.25">
      <c r="P5190" s="80"/>
      <c r="Q5190" s="80"/>
    </row>
    <row r="5191" spans="16:17" x14ac:dyDescent="0.25">
      <c r="P5191" s="80"/>
      <c r="Q5191" s="80"/>
    </row>
    <row r="5192" spans="16:17" x14ac:dyDescent="0.25">
      <c r="P5192" s="80"/>
      <c r="Q5192" s="80"/>
    </row>
    <row r="5193" spans="16:17" x14ac:dyDescent="0.25">
      <c r="P5193" s="80"/>
      <c r="Q5193" s="80"/>
    </row>
    <row r="5194" spans="16:17" x14ac:dyDescent="0.25">
      <c r="P5194" s="80"/>
      <c r="Q5194" s="80"/>
    </row>
    <row r="5195" spans="16:17" x14ac:dyDescent="0.25">
      <c r="P5195" s="80"/>
      <c r="Q5195" s="80"/>
    </row>
    <row r="5196" spans="16:17" x14ac:dyDescent="0.25">
      <c r="P5196" s="80"/>
      <c r="Q5196" s="80"/>
    </row>
    <row r="5197" spans="16:17" x14ac:dyDescent="0.25">
      <c r="P5197" s="80"/>
      <c r="Q5197" s="80"/>
    </row>
    <row r="5198" spans="16:17" x14ac:dyDescent="0.25">
      <c r="P5198" s="80"/>
      <c r="Q5198" s="80"/>
    </row>
    <row r="5199" spans="16:17" x14ac:dyDescent="0.25">
      <c r="P5199" s="80"/>
      <c r="Q5199" s="80"/>
    </row>
    <row r="5200" spans="16:17" x14ac:dyDescent="0.25">
      <c r="P5200" s="80"/>
      <c r="Q5200" s="80"/>
    </row>
    <row r="5201" spans="16:17" x14ac:dyDescent="0.25">
      <c r="P5201" s="80"/>
      <c r="Q5201" s="80"/>
    </row>
    <row r="5202" spans="16:17" x14ac:dyDescent="0.25">
      <c r="P5202" s="80"/>
      <c r="Q5202" s="80"/>
    </row>
    <row r="5203" spans="16:17" x14ac:dyDescent="0.25">
      <c r="P5203" s="80"/>
      <c r="Q5203" s="80"/>
    </row>
    <row r="5204" spans="16:17" x14ac:dyDescent="0.25">
      <c r="P5204" s="80"/>
      <c r="Q5204" s="80"/>
    </row>
    <row r="5205" spans="16:17" x14ac:dyDescent="0.25">
      <c r="P5205" s="80"/>
      <c r="Q5205" s="80"/>
    </row>
    <row r="5206" spans="16:17" x14ac:dyDescent="0.25">
      <c r="P5206" s="80"/>
      <c r="Q5206" s="80"/>
    </row>
    <row r="5207" spans="16:17" x14ac:dyDescent="0.25">
      <c r="P5207" s="80"/>
      <c r="Q5207" s="80"/>
    </row>
    <row r="5208" spans="16:17" x14ac:dyDescent="0.25">
      <c r="P5208" s="80"/>
      <c r="Q5208" s="80"/>
    </row>
    <row r="5209" spans="16:17" x14ac:dyDescent="0.25">
      <c r="P5209" s="80"/>
      <c r="Q5209" s="80"/>
    </row>
    <row r="5210" spans="16:17" x14ac:dyDescent="0.25">
      <c r="P5210" s="80"/>
      <c r="Q5210" s="80"/>
    </row>
    <row r="5211" spans="16:17" x14ac:dyDescent="0.25">
      <c r="P5211" s="80"/>
      <c r="Q5211" s="80"/>
    </row>
    <row r="5212" spans="16:17" x14ac:dyDescent="0.25">
      <c r="P5212" s="80"/>
      <c r="Q5212" s="80"/>
    </row>
    <row r="5213" spans="16:17" x14ac:dyDescent="0.25">
      <c r="P5213" s="80"/>
      <c r="Q5213" s="80"/>
    </row>
    <row r="5214" spans="16:17" x14ac:dyDescent="0.25">
      <c r="P5214" s="80"/>
      <c r="Q5214" s="80"/>
    </row>
    <row r="5215" spans="16:17" x14ac:dyDescent="0.25">
      <c r="P5215" s="80"/>
      <c r="Q5215" s="80"/>
    </row>
    <row r="5216" spans="16:17" x14ac:dyDescent="0.25">
      <c r="P5216" s="80"/>
      <c r="Q5216" s="80"/>
    </row>
    <row r="5217" spans="16:17" x14ac:dyDescent="0.25">
      <c r="P5217" s="80"/>
      <c r="Q5217" s="80"/>
    </row>
    <row r="5218" spans="16:17" x14ac:dyDescent="0.25">
      <c r="P5218" s="80"/>
      <c r="Q5218" s="80"/>
    </row>
    <row r="5219" spans="16:17" x14ac:dyDescent="0.25">
      <c r="P5219" s="80"/>
      <c r="Q5219" s="80"/>
    </row>
    <row r="5220" spans="16:17" x14ac:dyDescent="0.25">
      <c r="P5220" s="80"/>
      <c r="Q5220" s="80"/>
    </row>
    <row r="5221" spans="16:17" x14ac:dyDescent="0.25">
      <c r="P5221" s="80"/>
      <c r="Q5221" s="80"/>
    </row>
    <row r="5222" spans="16:17" x14ac:dyDescent="0.25">
      <c r="P5222" s="80"/>
      <c r="Q5222" s="80"/>
    </row>
    <row r="5223" spans="16:17" x14ac:dyDescent="0.25">
      <c r="P5223" s="80"/>
      <c r="Q5223" s="80"/>
    </row>
    <row r="5224" spans="16:17" x14ac:dyDescent="0.25">
      <c r="P5224" s="80"/>
      <c r="Q5224" s="80"/>
    </row>
    <row r="5225" spans="16:17" x14ac:dyDescent="0.25">
      <c r="P5225" s="80"/>
      <c r="Q5225" s="80"/>
    </row>
    <row r="5226" spans="16:17" x14ac:dyDescent="0.25">
      <c r="P5226" s="80"/>
      <c r="Q5226" s="80"/>
    </row>
    <row r="5227" spans="16:17" x14ac:dyDescent="0.25">
      <c r="P5227" s="80"/>
      <c r="Q5227" s="80"/>
    </row>
    <row r="5228" spans="16:17" x14ac:dyDescent="0.25">
      <c r="P5228" s="80"/>
      <c r="Q5228" s="80"/>
    </row>
    <row r="5229" spans="16:17" x14ac:dyDescent="0.25">
      <c r="P5229" s="80"/>
      <c r="Q5229" s="80"/>
    </row>
    <row r="5230" spans="16:17" x14ac:dyDescent="0.25">
      <c r="P5230" s="80"/>
      <c r="Q5230" s="80"/>
    </row>
    <row r="5231" spans="16:17" x14ac:dyDescent="0.25">
      <c r="P5231" s="80"/>
      <c r="Q5231" s="80"/>
    </row>
    <row r="5232" spans="16:17" x14ac:dyDescent="0.25">
      <c r="P5232" s="80"/>
      <c r="Q5232" s="80"/>
    </row>
    <row r="5233" spans="16:17" x14ac:dyDescent="0.25">
      <c r="P5233" s="80"/>
      <c r="Q5233" s="80"/>
    </row>
    <row r="5234" spans="16:17" x14ac:dyDescent="0.25">
      <c r="P5234" s="80"/>
      <c r="Q5234" s="80"/>
    </row>
    <row r="5235" spans="16:17" x14ac:dyDescent="0.25">
      <c r="P5235" s="80"/>
      <c r="Q5235" s="80"/>
    </row>
    <row r="5236" spans="16:17" x14ac:dyDescent="0.25">
      <c r="P5236" s="80"/>
      <c r="Q5236" s="80"/>
    </row>
    <row r="5237" spans="16:17" x14ac:dyDescent="0.25">
      <c r="P5237" s="80"/>
      <c r="Q5237" s="80"/>
    </row>
    <row r="5238" spans="16:17" x14ac:dyDescent="0.25">
      <c r="P5238" s="80"/>
      <c r="Q5238" s="80"/>
    </row>
    <row r="5239" spans="16:17" x14ac:dyDescent="0.25">
      <c r="P5239" s="80"/>
      <c r="Q5239" s="80"/>
    </row>
    <row r="5240" spans="16:17" x14ac:dyDescent="0.25">
      <c r="P5240" s="80"/>
      <c r="Q5240" s="80"/>
    </row>
    <row r="5241" spans="16:17" x14ac:dyDescent="0.25">
      <c r="P5241" s="80"/>
      <c r="Q5241" s="80"/>
    </row>
    <row r="5242" spans="16:17" x14ac:dyDescent="0.25">
      <c r="P5242" s="80"/>
      <c r="Q5242" s="80"/>
    </row>
    <row r="5243" spans="16:17" x14ac:dyDescent="0.25">
      <c r="P5243" s="80"/>
      <c r="Q5243" s="80"/>
    </row>
    <row r="5244" spans="16:17" x14ac:dyDescent="0.25">
      <c r="P5244" s="80"/>
      <c r="Q5244" s="80"/>
    </row>
    <row r="5245" spans="16:17" x14ac:dyDescent="0.25">
      <c r="P5245" s="80"/>
      <c r="Q5245" s="80"/>
    </row>
    <row r="5246" spans="16:17" x14ac:dyDescent="0.25">
      <c r="P5246" s="80"/>
      <c r="Q5246" s="80"/>
    </row>
    <row r="5247" spans="16:17" x14ac:dyDescent="0.25">
      <c r="P5247" s="80"/>
      <c r="Q5247" s="80"/>
    </row>
    <row r="5248" spans="16:17" x14ac:dyDescent="0.25">
      <c r="P5248" s="80"/>
      <c r="Q5248" s="80"/>
    </row>
    <row r="5249" spans="16:17" x14ac:dyDescent="0.25">
      <c r="P5249" s="80"/>
      <c r="Q5249" s="80"/>
    </row>
    <row r="5250" spans="16:17" x14ac:dyDescent="0.25">
      <c r="P5250" s="80"/>
      <c r="Q5250" s="80"/>
    </row>
    <row r="5251" spans="16:17" x14ac:dyDescent="0.25">
      <c r="P5251" s="80"/>
      <c r="Q5251" s="80"/>
    </row>
    <row r="5252" spans="16:17" x14ac:dyDescent="0.25">
      <c r="P5252" s="80"/>
      <c r="Q5252" s="80"/>
    </row>
    <row r="5253" spans="16:17" x14ac:dyDescent="0.25">
      <c r="P5253" s="80"/>
      <c r="Q5253" s="80"/>
    </row>
    <row r="5254" spans="16:17" x14ac:dyDescent="0.25">
      <c r="P5254" s="80"/>
      <c r="Q5254" s="80"/>
    </row>
    <row r="5255" spans="16:17" x14ac:dyDescent="0.25">
      <c r="P5255" s="80"/>
      <c r="Q5255" s="80"/>
    </row>
    <row r="5256" spans="16:17" x14ac:dyDescent="0.25">
      <c r="P5256" s="80"/>
      <c r="Q5256" s="80"/>
    </row>
    <row r="5257" spans="16:17" x14ac:dyDescent="0.25">
      <c r="P5257" s="80"/>
      <c r="Q5257" s="80"/>
    </row>
    <row r="5258" spans="16:17" x14ac:dyDescent="0.25">
      <c r="P5258" s="80"/>
      <c r="Q5258" s="80"/>
    </row>
    <row r="5259" spans="16:17" x14ac:dyDescent="0.25">
      <c r="P5259" s="80"/>
      <c r="Q5259" s="80"/>
    </row>
    <row r="5260" spans="16:17" x14ac:dyDescent="0.25">
      <c r="P5260" s="80"/>
      <c r="Q5260" s="80"/>
    </row>
    <row r="5261" spans="16:17" x14ac:dyDescent="0.25">
      <c r="P5261" s="80"/>
      <c r="Q5261" s="80"/>
    </row>
    <row r="5262" spans="16:17" x14ac:dyDescent="0.25">
      <c r="P5262" s="80"/>
      <c r="Q5262" s="80"/>
    </row>
    <row r="5263" spans="16:17" x14ac:dyDescent="0.25">
      <c r="P5263" s="80"/>
      <c r="Q5263" s="80"/>
    </row>
    <row r="5264" spans="16:17" x14ac:dyDescent="0.25">
      <c r="P5264" s="80"/>
      <c r="Q5264" s="80"/>
    </row>
    <row r="5265" spans="16:17" x14ac:dyDescent="0.25">
      <c r="P5265" s="80"/>
      <c r="Q5265" s="80"/>
    </row>
    <row r="5266" spans="16:17" x14ac:dyDescent="0.25">
      <c r="P5266" s="80"/>
      <c r="Q5266" s="80"/>
    </row>
    <row r="5267" spans="16:17" x14ac:dyDescent="0.25">
      <c r="P5267" s="80"/>
      <c r="Q5267" s="80"/>
    </row>
    <row r="5268" spans="16:17" x14ac:dyDescent="0.25">
      <c r="P5268" s="80"/>
      <c r="Q5268" s="80"/>
    </row>
    <row r="5269" spans="16:17" x14ac:dyDescent="0.25">
      <c r="P5269" s="80"/>
      <c r="Q5269" s="80"/>
    </row>
    <row r="5270" spans="16:17" x14ac:dyDescent="0.25">
      <c r="P5270" s="80"/>
      <c r="Q5270" s="80"/>
    </row>
    <row r="5271" spans="16:17" x14ac:dyDescent="0.25">
      <c r="P5271" s="80"/>
      <c r="Q5271" s="80"/>
    </row>
    <row r="5272" spans="16:17" x14ac:dyDescent="0.25">
      <c r="P5272" s="80"/>
      <c r="Q5272" s="80"/>
    </row>
    <row r="5273" spans="16:17" x14ac:dyDescent="0.25">
      <c r="P5273" s="80"/>
      <c r="Q5273" s="80"/>
    </row>
    <row r="5274" spans="16:17" x14ac:dyDescent="0.25">
      <c r="P5274" s="80"/>
      <c r="Q5274" s="80"/>
    </row>
    <row r="5275" spans="16:17" x14ac:dyDescent="0.25">
      <c r="P5275" s="80"/>
      <c r="Q5275" s="80"/>
    </row>
    <row r="5276" spans="16:17" x14ac:dyDescent="0.25">
      <c r="P5276" s="80"/>
      <c r="Q5276" s="80"/>
    </row>
    <row r="5277" spans="16:17" x14ac:dyDescent="0.25">
      <c r="P5277" s="80"/>
      <c r="Q5277" s="80"/>
    </row>
    <row r="5278" spans="16:17" x14ac:dyDescent="0.25">
      <c r="P5278" s="80"/>
      <c r="Q5278" s="80"/>
    </row>
    <row r="5279" spans="16:17" x14ac:dyDescent="0.25">
      <c r="P5279" s="80"/>
      <c r="Q5279" s="80"/>
    </row>
    <row r="5280" spans="16:17" x14ac:dyDescent="0.25">
      <c r="P5280" s="80"/>
      <c r="Q5280" s="80"/>
    </row>
    <row r="5281" spans="16:17" x14ac:dyDescent="0.25">
      <c r="P5281" s="80"/>
      <c r="Q5281" s="80"/>
    </row>
    <row r="5282" spans="16:17" x14ac:dyDescent="0.25">
      <c r="P5282" s="80"/>
      <c r="Q5282" s="80"/>
    </row>
    <row r="5283" spans="16:17" x14ac:dyDescent="0.25">
      <c r="P5283" s="80"/>
      <c r="Q5283" s="80"/>
    </row>
    <row r="5284" spans="16:17" x14ac:dyDescent="0.25">
      <c r="P5284" s="80"/>
      <c r="Q5284" s="80"/>
    </row>
    <row r="5285" spans="16:17" x14ac:dyDescent="0.25">
      <c r="P5285" s="80"/>
      <c r="Q5285" s="80"/>
    </row>
    <row r="5286" spans="16:17" x14ac:dyDescent="0.25">
      <c r="P5286" s="80"/>
      <c r="Q5286" s="80"/>
    </row>
    <row r="5287" spans="16:17" x14ac:dyDescent="0.25">
      <c r="P5287" s="80"/>
      <c r="Q5287" s="80"/>
    </row>
    <row r="5288" spans="16:17" x14ac:dyDescent="0.25">
      <c r="P5288" s="80"/>
      <c r="Q5288" s="80"/>
    </row>
    <row r="5289" spans="16:17" x14ac:dyDescent="0.25">
      <c r="P5289" s="80"/>
      <c r="Q5289" s="80"/>
    </row>
    <row r="5290" spans="16:17" x14ac:dyDescent="0.25">
      <c r="P5290" s="80"/>
      <c r="Q5290" s="80"/>
    </row>
    <row r="5291" spans="16:17" x14ac:dyDescent="0.25">
      <c r="P5291" s="80"/>
      <c r="Q5291" s="80"/>
    </row>
    <row r="5292" spans="16:17" x14ac:dyDescent="0.25">
      <c r="P5292" s="80"/>
      <c r="Q5292" s="80"/>
    </row>
    <row r="5293" spans="16:17" x14ac:dyDescent="0.25">
      <c r="P5293" s="80"/>
      <c r="Q5293" s="80"/>
    </row>
    <row r="5294" spans="16:17" x14ac:dyDescent="0.25">
      <c r="P5294" s="80"/>
      <c r="Q5294" s="80"/>
    </row>
    <row r="5295" spans="16:17" x14ac:dyDescent="0.25">
      <c r="P5295" s="80"/>
      <c r="Q5295" s="80"/>
    </row>
    <row r="5296" spans="16:17" x14ac:dyDescent="0.25">
      <c r="P5296" s="80"/>
      <c r="Q5296" s="80"/>
    </row>
    <row r="5297" spans="16:17" x14ac:dyDescent="0.25">
      <c r="P5297" s="80"/>
      <c r="Q5297" s="80"/>
    </row>
    <row r="5298" spans="16:17" x14ac:dyDescent="0.25">
      <c r="P5298" s="80"/>
      <c r="Q5298" s="80"/>
    </row>
    <row r="5299" spans="16:17" x14ac:dyDescent="0.25">
      <c r="P5299" s="80"/>
      <c r="Q5299" s="80"/>
    </row>
    <row r="5300" spans="16:17" x14ac:dyDescent="0.25">
      <c r="P5300" s="80"/>
      <c r="Q5300" s="80"/>
    </row>
    <row r="5301" spans="16:17" x14ac:dyDescent="0.25">
      <c r="P5301" s="80"/>
      <c r="Q5301" s="80"/>
    </row>
    <row r="5302" spans="16:17" x14ac:dyDescent="0.25">
      <c r="P5302" s="80"/>
      <c r="Q5302" s="80"/>
    </row>
    <row r="5303" spans="16:17" x14ac:dyDescent="0.25">
      <c r="P5303" s="80"/>
      <c r="Q5303" s="80"/>
    </row>
    <row r="5304" spans="16:17" x14ac:dyDescent="0.25">
      <c r="P5304" s="80"/>
      <c r="Q5304" s="80"/>
    </row>
    <row r="5305" spans="16:17" x14ac:dyDescent="0.25">
      <c r="P5305" s="80"/>
      <c r="Q5305" s="80"/>
    </row>
    <row r="5306" spans="16:17" x14ac:dyDescent="0.25">
      <c r="P5306" s="80"/>
      <c r="Q5306" s="80"/>
    </row>
    <row r="5307" spans="16:17" x14ac:dyDescent="0.25">
      <c r="P5307" s="80"/>
      <c r="Q5307" s="80"/>
    </row>
    <row r="5308" spans="16:17" x14ac:dyDescent="0.25">
      <c r="P5308" s="80"/>
      <c r="Q5308" s="80"/>
    </row>
    <row r="5309" spans="16:17" x14ac:dyDescent="0.25">
      <c r="P5309" s="80"/>
      <c r="Q5309" s="80"/>
    </row>
    <row r="5310" spans="16:17" x14ac:dyDescent="0.25">
      <c r="P5310" s="80"/>
      <c r="Q5310" s="80"/>
    </row>
    <row r="5311" spans="16:17" x14ac:dyDescent="0.25">
      <c r="P5311" s="80"/>
      <c r="Q5311" s="80"/>
    </row>
    <row r="5312" spans="16:17" x14ac:dyDescent="0.25">
      <c r="P5312" s="80"/>
      <c r="Q5312" s="80"/>
    </row>
    <row r="5313" spans="16:17" x14ac:dyDescent="0.25">
      <c r="P5313" s="80"/>
      <c r="Q5313" s="80"/>
    </row>
    <row r="5314" spans="16:17" x14ac:dyDescent="0.25">
      <c r="P5314" s="80"/>
      <c r="Q5314" s="80"/>
    </row>
    <row r="5315" spans="16:17" x14ac:dyDescent="0.25">
      <c r="P5315" s="80"/>
      <c r="Q5315" s="80"/>
    </row>
    <row r="5316" spans="16:17" x14ac:dyDescent="0.25">
      <c r="P5316" s="80"/>
      <c r="Q5316" s="80"/>
    </row>
    <row r="5317" spans="16:17" x14ac:dyDescent="0.25">
      <c r="P5317" s="80"/>
      <c r="Q5317" s="80"/>
    </row>
    <row r="5318" spans="16:17" x14ac:dyDescent="0.25">
      <c r="P5318" s="80"/>
      <c r="Q5318" s="80"/>
    </row>
    <row r="5319" spans="16:17" x14ac:dyDescent="0.25">
      <c r="P5319" s="80"/>
      <c r="Q5319" s="80"/>
    </row>
    <row r="5320" spans="16:17" x14ac:dyDescent="0.25">
      <c r="P5320" s="80"/>
      <c r="Q5320" s="80"/>
    </row>
    <row r="5321" spans="16:17" x14ac:dyDescent="0.25">
      <c r="P5321" s="80"/>
      <c r="Q5321" s="80"/>
    </row>
    <row r="5322" spans="16:17" x14ac:dyDescent="0.25">
      <c r="P5322" s="80"/>
      <c r="Q5322" s="80"/>
    </row>
    <row r="5323" spans="16:17" x14ac:dyDescent="0.25">
      <c r="P5323" s="80"/>
      <c r="Q5323" s="80"/>
    </row>
    <row r="5324" spans="16:17" x14ac:dyDescent="0.25">
      <c r="P5324" s="80"/>
      <c r="Q5324" s="80"/>
    </row>
    <row r="5325" spans="16:17" x14ac:dyDescent="0.25">
      <c r="P5325" s="80"/>
      <c r="Q5325" s="80"/>
    </row>
    <row r="5326" spans="16:17" x14ac:dyDescent="0.25">
      <c r="P5326" s="80"/>
      <c r="Q5326" s="80"/>
    </row>
    <row r="5327" spans="16:17" x14ac:dyDescent="0.25">
      <c r="P5327" s="80"/>
      <c r="Q5327" s="80"/>
    </row>
    <row r="5328" spans="16:17" x14ac:dyDescent="0.25">
      <c r="P5328" s="80"/>
      <c r="Q5328" s="80"/>
    </row>
    <row r="5329" spans="16:17" x14ac:dyDescent="0.25">
      <c r="P5329" s="80"/>
      <c r="Q5329" s="80"/>
    </row>
    <row r="5330" spans="16:17" x14ac:dyDescent="0.25">
      <c r="P5330" s="80"/>
      <c r="Q5330" s="80"/>
    </row>
    <row r="5331" spans="16:17" x14ac:dyDescent="0.25">
      <c r="P5331" s="80"/>
      <c r="Q5331" s="80"/>
    </row>
    <row r="5332" spans="16:17" x14ac:dyDescent="0.25">
      <c r="P5332" s="80"/>
      <c r="Q5332" s="80"/>
    </row>
    <row r="5333" spans="16:17" x14ac:dyDescent="0.25">
      <c r="P5333" s="80"/>
      <c r="Q5333" s="80"/>
    </row>
    <row r="5334" spans="16:17" x14ac:dyDescent="0.25">
      <c r="P5334" s="80"/>
      <c r="Q5334" s="80"/>
    </row>
    <row r="5335" spans="16:17" x14ac:dyDescent="0.25">
      <c r="P5335" s="80"/>
      <c r="Q5335" s="80"/>
    </row>
    <row r="5336" spans="16:17" x14ac:dyDescent="0.25">
      <c r="P5336" s="80"/>
      <c r="Q5336" s="80"/>
    </row>
    <row r="5337" spans="16:17" x14ac:dyDescent="0.25">
      <c r="P5337" s="80"/>
      <c r="Q5337" s="80"/>
    </row>
    <row r="5338" spans="16:17" x14ac:dyDescent="0.25">
      <c r="P5338" s="80"/>
      <c r="Q5338" s="80"/>
    </row>
    <row r="5339" spans="16:17" x14ac:dyDescent="0.25">
      <c r="P5339" s="80"/>
      <c r="Q5339" s="80"/>
    </row>
    <row r="5340" spans="16:17" x14ac:dyDescent="0.25">
      <c r="P5340" s="80"/>
      <c r="Q5340" s="80"/>
    </row>
    <row r="5341" spans="16:17" x14ac:dyDescent="0.25">
      <c r="P5341" s="80"/>
      <c r="Q5341" s="80"/>
    </row>
    <row r="5342" spans="16:17" x14ac:dyDescent="0.25">
      <c r="P5342" s="80"/>
      <c r="Q5342" s="80"/>
    </row>
    <row r="5343" spans="16:17" x14ac:dyDescent="0.25">
      <c r="P5343" s="80"/>
      <c r="Q5343" s="80"/>
    </row>
    <row r="5344" spans="16:17" x14ac:dyDescent="0.25">
      <c r="P5344" s="80"/>
      <c r="Q5344" s="80"/>
    </row>
    <row r="5345" spans="16:17" x14ac:dyDescent="0.25">
      <c r="P5345" s="80"/>
      <c r="Q5345" s="80"/>
    </row>
    <row r="5346" spans="16:17" x14ac:dyDescent="0.25">
      <c r="P5346" s="80"/>
      <c r="Q5346" s="80"/>
    </row>
    <row r="5347" spans="16:17" x14ac:dyDescent="0.25">
      <c r="P5347" s="80"/>
      <c r="Q5347" s="80"/>
    </row>
    <row r="5348" spans="16:17" x14ac:dyDescent="0.25">
      <c r="P5348" s="80"/>
      <c r="Q5348" s="80"/>
    </row>
    <row r="5349" spans="16:17" x14ac:dyDescent="0.25">
      <c r="P5349" s="80"/>
      <c r="Q5349" s="80"/>
    </row>
    <row r="5350" spans="16:17" x14ac:dyDescent="0.25">
      <c r="P5350" s="80"/>
      <c r="Q5350" s="80"/>
    </row>
    <row r="5351" spans="16:17" x14ac:dyDescent="0.25">
      <c r="P5351" s="80"/>
      <c r="Q5351" s="80"/>
    </row>
    <row r="5352" spans="16:17" x14ac:dyDescent="0.25">
      <c r="P5352" s="80"/>
      <c r="Q5352" s="80"/>
    </row>
    <row r="5353" spans="16:17" x14ac:dyDescent="0.25">
      <c r="P5353" s="80"/>
      <c r="Q5353" s="80"/>
    </row>
    <row r="5354" spans="16:17" x14ac:dyDescent="0.25">
      <c r="P5354" s="80"/>
      <c r="Q5354" s="80"/>
    </row>
    <row r="5355" spans="16:17" x14ac:dyDescent="0.25">
      <c r="P5355" s="80"/>
      <c r="Q5355" s="80"/>
    </row>
    <row r="5356" spans="16:17" x14ac:dyDescent="0.25">
      <c r="P5356" s="80"/>
      <c r="Q5356" s="80"/>
    </row>
    <row r="5357" spans="16:17" x14ac:dyDescent="0.25">
      <c r="P5357" s="80"/>
      <c r="Q5357" s="80"/>
    </row>
    <row r="5358" spans="16:17" x14ac:dyDescent="0.25">
      <c r="P5358" s="80"/>
      <c r="Q5358" s="80"/>
    </row>
    <row r="5359" spans="16:17" x14ac:dyDescent="0.25">
      <c r="P5359" s="80"/>
      <c r="Q5359" s="80"/>
    </row>
    <row r="5360" spans="16:17" x14ac:dyDescent="0.25">
      <c r="P5360" s="80"/>
      <c r="Q5360" s="80"/>
    </row>
    <row r="5361" spans="16:17" x14ac:dyDescent="0.25">
      <c r="P5361" s="80"/>
      <c r="Q5361" s="80"/>
    </row>
    <row r="5362" spans="16:17" x14ac:dyDescent="0.25">
      <c r="P5362" s="80"/>
      <c r="Q5362" s="80"/>
    </row>
    <row r="5363" spans="16:17" x14ac:dyDescent="0.25">
      <c r="P5363" s="80"/>
      <c r="Q5363" s="80"/>
    </row>
    <row r="5364" spans="16:17" x14ac:dyDescent="0.25">
      <c r="P5364" s="80"/>
      <c r="Q5364" s="80"/>
    </row>
    <row r="5365" spans="16:17" x14ac:dyDescent="0.25">
      <c r="P5365" s="80"/>
      <c r="Q5365" s="80"/>
    </row>
    <row r="5366" spans="16:17" x14ac:dyDescent="0.25">
      <c r="P5366" s="80"/>
      <c r="Q5366" s="80"/>
    </row>
    <row r="5367" spans="16:17" x14ac:dyDescent="0.25">
      <c r="P5367" s="80"/>
      <c r="Q5367" s="80"/>
    </row>
    <row r="5368" spans="16:17" x14ac:dyDescent="0.25">
      <c r="P5368" s="80"/>
      <c r="Q5368" s="80"/>
    </row>
    <row r="5369" spans="16:17" x14ac:dyDescent="0.25">
      <c r="P5369" s="80"/>
      <c r="Q5369" s="80"/>
    </row>
    <row r="5370" spans="16:17" x14ac:dyDescent="0.25">
      <c r="P5370" s="80"/>
      <c r="Q5370" s="80"/>
    </row>
    <row r="5371" spans="16:17" x14ac:dyDescent="0.25">
      <c r="P5371" s="80"/>
      <c r="Q5371" s="80"/>
    </row>
    <row r="5372" spans="16:17" x14ac:dyDescent="0.25">
      <c r="P5372" s="80"/>
      <c r="Q5372" s="80"/>
    </row>
    <row r="5373" spans="16:17" x14ac:dyDescent="0.25">
      <c r="P5373" s="80"/>
      <c r="Q5373" s="80"/>
    </row>
    <row r="5374" spans="16:17" x14ac:dyDescent="0.25">
      <c r="P5374" s="80"/>
      <c r="Q5374" s="80"/>
    </row>
    <row r="5375" spans="16:17" x14ac:dyDescent="0.25">
      <c r="P5375" s="80"/>
      <c r="Q5375" s="80"/>
    </row>
    <row r="5376" spans="16:17" x14ac:dyDescent="0.25">
      <c r="P5376" s="80"/>
      <c r="Q5376" s="80"/>
    </row>
    <row r="5377" spans="16:17" x14ac:dyDescent="0.25">
      <c r="P5377" s="80"/>
      <c r="Q5377" s="80"/>
    </row>
    <row r="5378" spans="16:17" x14ac:dyDescent="0.25">
      <c r="P5378" s="80"/>
      <c r="Q5378" s="80"/>
    </row>
    <row r="5379" spans="16:17" x14ac:dyDescent="0.25">
      <c r="P5379" s="80"/>
      <c r="Q5379" s="80"/>
    </row>
    <row r="5380" spans="16:17" x14ac:dyDescent="0.25">
      <c r="P5380" s="80"/>
      <c r="Q5380" s="80"/>
    </row>
    <row r="5381" spans="16:17" x14ac:dyDescent="0.25">
      <c r="P5381" s="80"/>
      <c r="Q5381" s="80"/>
    </row>
    <row r="5382" spans="16:17" x14ac:dyDescent="0.25">
      <c r="P5382" s="80"/>
      <c r="Q5382" s="80"/>
    </row>
    <row r="5383" spans="16:17" x14ac:dyDescent="0.25">
      <c r="P5383" s="80"/>
      <c r="Q5383" s="80"/>
    </row>
    <row r="5384" spans="16:17" x14ac:dyDescent="0.25">
      <c r="P5384" s="80"/>
      <c r="Q5384" s="80"/>
    </row>
    <row r="5385" spans="16:17" x14ac:dyDescent="0.25">
      <c r="P5385" s="80"/>
      <c r="Q5385" s="80"/>
    </row>
    <row r="5386" spans="16:17" x14ac:dyDescent="0.25">
      <c r="P5386" s="80"/>
      <c r="Q5386" s="80"/>
    </row>
    <row r="5387" spans="16:17" x14ac:dyDescent="0.25">
      <c r="P5387" s="80"/>
      <c r="Q5387" s="80"/>
    </row>
    <row r="5388" spans="16:17" x14ac:dyDescent="0.25">
      <c r="P5388" s="80"/>
      <c r="Q5388" s="80"/>
    </row>
    <row r="5389" spans="16:17" x14ac:dyDescent="0.25">
      <c r="P5389" s="80"/>
      <c r="Q5389" s="80"/>
    </row>
    <row r="5390" spans="16:17" x14ac:dyDescent="0.25">
      <c r="P5390" s="80"/>
      <c r="Q5390" s="80"/>
    </row>
    <row r="5391" spans="16:17" x14ac:dyDescent="0.25">
      <c r="P5391" s="80"/>
      <c r="Q5391" s="80"/>
    </row>
    <row r="5392" spans="16:17" x14ac:dyDescent="0.25">
      <c r="P5392" s="80"/>
      <c r="Q5392" s="80"/>
    </row>
    <row r="5393" spans="16:17" x14ac:dyDescent="0.25">
      <c r="P5393" s="80"/>
      <c r="Q5393" s="80"/>
    </row>
    <row r="5394" spans="16:17" x14ac:dyDescent="0.25">
      <c r="P5394" s="80"/>
      <c r="Q5394" s="80"/>
    </row>
    <row r="5395" spans="16:17" x14ac:dyDescent="0.25">
      <c r="P5395" s="80"/>
      <c r="Q5395" s="80"/>
    </row>
    <row r="5396" spans="16:17" x14ac:dyDescent="0.25">
      <c r="P5396" s="80"/>
      <c r="Q5396" s="80"/>
    </row>
    <row r="5397" spans="16:17" x14ac:dyDescent="0.25">
      <c r="P5397" s="80"/>
      <c r="Q5397" s="80"/>
    </row>
    <row r="5398" spans="16:17" x14ac:dyDescent="0.25">
      <c r="P5398" s="80"/>
      <c r="Q5398" s="80"/>
    </row>
    <row r="5399" spans="16:17" x14ac:dyDescent="0.25">
      <c r="P5399" s="80"/>
      <c r="Q5399" s="80"/>
    </row>
    <row r="5400" spans="16:17" x14ac:dyDescent="0.25">
      <c r="P5400" s="80"/>
      <c r="Q5400" s="80"/>
    </row>
    <row r="5401" spans="16:17" x14ac:dyDescent="0.25">
      <c r="P5401" s="80"/>
      <c r="Q5401" s="80"/>
    </row>
    <row r="5402" spans="16:17" x14ac:dyDescent="0.25">
      <c r="P5402" s="80"/>
      <c r="Q5402" s="80"/>
    </row>
    <row r="5403" spans="16:17" x14ac:dyDescent="0.25">
      <c r="P5403" s="80"/>
      <c r="Q5403" s="80"/>
    </row>
    <row r="5404" spans="16:17" x14ac:dyDescent="0.25">
      <c r="P5404" s="80"/>
      <c r="Q5404" s="80"/>
    </row>
    <row r="5405" spans="16:17" x14ac:dyDescent="0.25">
      <c r="P5405" s="80"/>
      <c r="Q5405" s="80"/>
    </row>
    <row r="5406" spans="16:17" x14ac:dyDescent="0.25">
      <c r="P5406" s="80"/>
      <c r="Q5406" s="80"/>
    </row>
    <row r="5407" spans="16:17" x14ac:dyDescent="0.25">
      <c r="P5407" s="80"/>
      <c r="Q5407" s="80"/>
    </row>
    <row r="5408" spans="16:17" x14ac:dyDescent="0.25">
      <c r="P5408" s="80"/>
      <c r="Q5408" s="80"/>
    </row>
    <row r="5409" spans="16:17" x14ac:dyDescent="0.25">
      <c r="P5409" s="80"/>
      <c r="Q5409" s="80"/>
    </row>
    <row r="5410" spans="16:17" x14ac:dyDescent="0.25">
      <c r="P5410" s="80"/>
      <c r="Q5410" s="80"/>
    </row>
    <row r="5411" spans="16:17" x14ac:dyDescent="0.25">
      <c r="P5411" s="80"/>
      <c r="Q5411" s="80"/>
    </row>
    <row r="5412" spans="16:17" x14ac:dyDescent="0.25">
      <c r="P5412" s="80"/>
      <c r="Q5412" s="80"/>
    </row>
    <row r="5413" spans="16:17" x14ac:dyDescent="0.25">
      <c r="P5413" s="80"/>
      <c r="Q5413" s="80"/>
    </row>
    <row r="5414" spans="16:17" x14ac:dyDescent="0.25">
      <c r="P5414" s="80"/>
      <c r="Q5414" s="80"/>
    </row>
    <row r="5415" spans="16:17" x14ac:dyDescent="0.25">
      <c r="P5415" s="80"/>
      <c r="Q5415" s="80"/>
    </row>
    <row r="5416" spans="16:17" x14ac:dyDescent="0.25">
      <c r="P5416" s="80"/>
      <c r="Q5416" s="80"/>
    </row>
    <row r="5417" spans="16:17" x14ac:dyDescent="0.25">
      <c r="P5417" s="80"/>
      <c r="Q5417" s="80"/>
    </row>
    <row r="5418" spans="16:17" x14ac:dyDescent="0.25">
      <c r="P5418" s="80"/>
      <c r="Q5418" s="80"/>
    </row>
    <row r="5419" spans="16:17" x14ac:dyDescent="0.25">
      <c r="P5419" s="80"/>
      <c r="Q5419" s="80"/>
    </row>
    <row r="5420" spans="16:17" x14ac:dyDescent="0.25">
      <c r="P5420" s="80"/>
      <c r="Q5420" s="80"/>
    </row>
    <row r="5421" spans="16:17" x14ac:dyDescent="0.25">
      <c r="P5421" s="80"/>
      <c r="Q5421" s="80"/>
    </row>
    <row r="5422" spans="16:17" x14ac:dyDescent="0.25">
      <c r="P5422" s="80"/>
      <c r="Q5422" s="80"/>
    </row>
    <row r="5423" spans="16:17" x14ac:dyDescent="0.25">
      <c r="P5423" s="80"/>
      <c r="Q5423" s="80"/>
    </row>
    <row r="5424" spans="16:17" x14ac:dyDescent="0.25">
      <c r="P5424" s="80"/>
      <c r="Q5424" s="80"/>
    </row>
    <row r="5425" spans="16:17" x14ac:dyDescent="0.25">
      <c r="P5425" s="80"/>
      <c r="Q5425" s="80"/>
    </row>
    <row r="5426" spans="16:17" x14ac:dyDescent="0.25">
      <c r="P5426" s="80"/>
      <c r="Q5426" s="80"/>
    </row>
    <row r="5427" spans="16:17" x14ac:dyDescent="0.25">
      <c r="P5427" s="80"/>
      <c r="Q5427" s="80"/>
    </row>
    <row r="5428" spans="16:17" x14ac:dyDescent="0.25">
      <c r="P5428" s="80"/>
      <c r="Q5428" s="80"/>
    </row>
    <row r="5429" spans="16:17" x14ac:dyDescent="0.25">
      <c r="P5429" s="80"/>
      <c r="Q5429" s="80"/>
    </row>
    <row r="5430" spans="16:17" x14ac:dyDescent="0.25">
      <c r="P5430" s="80"/>
      <c r="Q5430" s="80"/>
    </row>
    <row r="5431" spans="16:17" x14ac:dyDescent="0.25">
      <c r="P5431" s="80"/>
      <c r="Q5431" s="80"/>
    </row>
    <row r="5432" spans="16:17" x14ac:dyDescent="0.25">
      <c r="P5432" s="80"/>
      <c r="Q5432" s="80"/>
    </row>
    <row r="5433" spans="16:17" x14ac:dyDescent="0.25">
      <c r="P5433" s="80"/>
      <c r="Q5433" s="80"/>
    </row>
    <row r="5434" spans="16:17" x14ac:dyDescent="0.25">
      <c r="P5434" s="80"/>
      <c r="Q5434" s="80"/>
    </row>
    <row r="5435" spans="16:17" x14ac:dyDescent="0.25">
      <c r="P5435" s="80"/>
      <c r="Q5435" s="80"/>
    </row>
    <row r="5436" spans="16:17" x14ac:dyDescent="0.25">
      <c r="P5436" s="80"/>
      <c r="Q5436" s="80"/>
    </row>
    <row r="5437" spans="16:17" x14ac:dyDescent="0.25">
      <c r="P5437" s="80"/>
      <c r="Q5437" s="80"/>
    </row>
    <row r="5438" spans="16:17" x14ac:dyDescent="0.25">
      <c r="P5438" s="80"/>
      <c r="Q5438" s="80"/>
    </row>
    <row r="5439" spans="16:17" x14ac:dyDescent="0.25">
      <c r="P5439" s="80"/>
      <c r="Q5439" s="80"/>
    </row>
    <row r="5440" spans="16:17" x14ac:dyDescent="0.25">
      <c r="P5440" s="80"/>
      <c r="Q5440" s="80"/>
    </row>
    <row r="5441" spans="16:17" x14ac:dyDescent="0.25">
      <c r="P5441" s="80"/>
      <c r="Q5441" s="80"/>
    </row>
    <row r="5442" spans="16:17" x14ac:dyDescent="0.25">
      <c r="P5442" s="80"/>
      <c r="Q5442" s="80"/>
    </row>
    <row r="5443" spans="16:17" x14ac:dyDescent="0.25">
      <c r="P5443" s="80"/>
      <c r="Q5443" s="80"/>
    </row>
    <row r="5444" spans="16:17" x14ac:dyDescent="0.25">
      <c r="P5444" s="80"/>
      <c r="Q5444" s="80"/>
    </row>
    <row r="5445" spans="16:17" x14ac:dyDescent="0.25">
      <c r="P5445" s="80"/>
      <c r="Q5445" s="80"/>
    </row>
    <row r="5446" spans="16:17" x14ac:dyDescent="0.25">
      <c r="P5446" s="80"/>
      <c r="Q5446" s="80"/>
    </row>
    <row r="5447" spans="16:17" x14ac:dyDescent="0.25">
      <c r="P5447" s="80"/>
      <c r="Q5447" s="80"/>
    </row>
    <row r="5448" spans="16:17" x14ac:dyDescent="0.25">
      <c r="P5448" s="80"/>
      <c r="Q5448" s="80"/>
    </row>
    <row r="5449" spans="16:17" x14ac:dyDescent="0.25">
      <c r="P5449" s="80"/>
      <c r="Q5449" s="80"/>
    </row>
    <row r="5450" spans="16:17" x14ac:dyDescent="0.25">
      <c r="P5450" s="80"/>
      <c r="Q5450" s="80"/>
    </row>
    <row r="5451" spans="16:17" x14ac:dyDescent="0.25">
      <c r="P5451" s="80"/>
      <c r="Q5451" s="80"/>
    </row>
    <row r="5452" spans="16:17" x14ac:dyDescent="0.25">
      <c r="P5452" s="80"/>
      <c r="Q5452" s="80"/>
    </row>
    <row r="5453" spans="16:17" x14ac:dyDescent="0.25">
      <c r="P5453" s="80"/>
      <c r="Q5453" s="80"/>
    </row>
    <row r="5454" spans="16:17" x14ac:dyDescent="0.25">
      <c r="P5454" s="80"/>
      <c r="Q5454" s="80"/>
    </row>
    <row r="5455" spans="16:17" x14ac:dyDescent="0.25">
      <c r="P5455" s="80"/>
      <c r="Q5455" s="80"/>
    </row>
    <row r="5456" spans="16:17" x14ac:dyDescent="0.25">
      <c r="P5456" s="80"/>
      <c r="Q5456" s="80"/>
    </row>
    <row r="5457" spans="16:17" x14ac:dyDescent="0.25">
      <c r="P5457" s="80"/>
      <c r="Q5457" s="80"/>
    </row>
    <row r="5458" spans="16:17" x14ac:dyDescent="0.25">
      <c r="P5458" s="80"/>
      <c r="Q5458" s="80"/>
    </row>
    <row r="5459" spans="16:17" x14ac:dyDescent="0.25">
      <c r="P5459" s="80"/>
      <c r="Q5459" s="80"/>
    </row>
    <row r="5460" spans="16:17" x14ac:dyDescent="0.25">
      <c r="P5460" s="80"/>
      <c r="Q5460" s="80"/>
    </row>
    <row r="5461" spans="16:17" x14ac:dyDescent="0.25">
      <c r="P5461" s="80"/>
      <c r="Q5461" s="80"/>
    </row>
    <row r="5462" spans="16:17" x14ac:dyDescent="0.25">
      <c r="P5462" s="80"/>
      <c r="Q5462" s="80"/>
    </row>
    <row r="5463" spans="16:17" x14ac:dyDescent="0.25">
      <c r="P5463" s="80"/>
      <c r="Q5463" s="80"/>
    </row>
    <row r="5464" spans="16:17" x14ac:dyDescent="0.25">
      <c r="P5464" s="80"/>
      <c r="Q5464" s="80"/>
    </row>
    <row r="5465" spans="16:17" x14ac:dyDescent="0.25">
      <c r="P5465" s="80"/>
      <c r="Q5465" s="80"/>
    </row>
    <row r="5466" spans="16:17" x14ac:dyDescent="0.25">
      <c r="P5466" s="80"/>
      <c r="Q5466" s="80"/>
    </row>
    <row r="5467" spans="16:17" x14ac:dyDescent="0.25">
      <c r="P5467" s="80"/>
      <c r="Q5467" s="80"/>
    </row>
    <row r="5468" spans="16:17" x14ac:dyDescent="0.25">
      <c r="P5468" s="80"/>
      <c r="Q5468" s="80"/>
    </row>
    <row r="5469" spans="16:17" x14ac:dyDescent="0.25">
      <c r="P5469" s="80"/>
      <c r="Q5469" s="80"/>
    </row>
    <row r="5470" spans="16:17" x14ac:dyDescent="0.25">
      <c r="P5470" s="80"/>
      <c r="Q5470" s="80"/>
    </row>
    <row r="5471" spans="16:17" x14ac:dyDescent="0.25">
      <c r="P5471" s="80"/>
      <c r="Q5471" s="80"/>
    </row>
    <row r="5472" spans="16:17" x14ac:dyDescent="0.25">
      <c r="P5472" s="80"/>
      <c r="Q5472" s="80"/>
    </row>
    <row r="5473" spans="16:17" x14ac:dyDescent="0.25">
      <c r="P5473" s="80"/>
      <c r="Q5473" s="80"/>
    </row>
    <row r="5474" spans="16:17" x14ac:dyDescent="0.25">
      <c r="P5474" s="80"/>
      <c r="Q5474" s="80"/>
    </row>
    <row r="5475" spans="16:17" x14ac:dyDescent="0.25">
      <c r="P5475" s="80"/>
      <c r="Q5475" s="80"/>
    </row>
    <row r="5476" spans="16:17" x14ac:dyDescent="0.25">
      <c r="P5476" s="80"/>
      <c r="Q5476" s="80"/>
    </row>
    <row r="5477" spans="16:17" x14ac:dyDescent="0.25">
      <c r="P5477" s="80"/>
      <c r="Q5477" s="80"/>
    </row>
    <row r="5478" spans="16:17" x14ac:dyDescent="0.25">
      <c r="P5478" s="80"/>
      <c r="Q5478" s="80"/>
    </row>
    <row r="5479" spans="16:17" x14ac:dyDescent="0.25">
      <c r="P5479" s="80"/>
      <c r="Q5479" s="80"/>
    </row>
    <row r="5480" spans="16:17" x14ac:dyDescent="0.25">
      <c r="P5480" s="80"/>
      <c r="Q5480" s="80"/>
    </row>
    <row r="5481" spans="16:17" x14ac:dyDescent="0.25">
      <c r="P5481" s="80"/>
      <c r="Q5481" s="80"/>
    </row>
    <row r="5482" spans="16:17" x14ac:dyDescent="0.25">
      <c r="P5482" s="80"/>
      <c r="Q5482" s="80"/>
    </row>
    <row r="5483" spans="16:17" x14ac:dyDescent="0.25">
      <c r="P5483" s="80"/>
      <c r="Q5483" s="80"/>
    </row>
    <row r="5484" spans="16:17" x14ac:dyDescent="0.25">
      <c r="P5484" s="80"/>
      <c r="Q5484" s="80"/>
    </row>
    <row r="5485" spans="16:17" x14ac:dyDescent="0.25">
      <c r="P5485" s="80"/>
      <c r="Q5485" s="80"/>
    </row>
    <row r="5486" spans="16:17" x14ac:dyDescent="0.25">
      <c r="P5486" s="80"/>
      <c r="Q5486" s="80"/>
    </row>
    <row r="5487" spans="16:17" x14ac:dyDescent="0.25">
      <c r="P5487" s="80"/>
      <c r="Q5487" s="80"/>
    </row>
    <row r="5488" spans="16:17" x14ac:dyDescent="0.25">
      <c r="P5488" s="80"/>
      <c r="Q5488" s="80"/>
    </row>
    <row r="5489" spans="16:17" x14ac:dyDescent="0.25">
      <c r="P5489" s="80"/>
      <c r="Q5489" s="80"/>
    </row>
    <row r="5490" spans="16:17" x14ac:dyDescent="0.25">
      <c r="P5490" s="80"/>
      <c r="Q5490" s="80"/>
    </row>
    <row r="5491" spans="16:17" x14ac:dyDescent="0.25">
      <c r="P5491" s="80"/>
      <c r="Q5491" s="80"/>
    </row>
    <row r="5492" spans="16:17" x14ac:dyDescent="0.25">
      <c r="P5492" s="80"/>
      <c r="Q5492" s="80"/>
    </row>
    <row r="5493" spans="16:17" x14ac:dyDescent="0.25">
      <c r="P5493" s="80"/>
      <c r="Q5493" s="80"/>
    </row>
    <row r="5494" spans="16:17" x14ac:dyDescent="0.25">
      <c r="P5494" s="80"/>
      <c r="Q5494" s="80"/>
    </row>
    <row r="5495" spans="16:17" x14ac:dyDescent="0.25">
      <c r="P5495" s="80"/>
      <c r="Q5495" s="80"/>
    </row>
    <row r="5496" spans="16:17" x14ac:dyDescent="0.25">
      <c r="P5496" s="80"/>
      <c r="Q5496" s="80"/>
    </row>
    <row r="5497" spans="16:17" x14ac:dyDescent="0.25">
      <c r="P5497" s="80"/>
      <c r="Q5497" s="80"/>
    </row>
    <row r="5498" spans="16:17" x14ac:dyDescent="0.25">
      <c r="P5498" s="80"/>
      <c r="Q5498" s="80"/>
    </row>
    <row r="5499" spans="16:17" x14ac:dyDescent="0.25">
      <c r="P5499" s="80"/>
      <c r="Q5499" s="80"/>
    </row>
    <row r="5500" spans="16:17" x14ac:dyDescent="0.25">
      <c r="P5500" s="80"/>
      <c r="Q5500" s="80"/>
    </row>
    <row r="5501" spans="16:17" x14ac:dyDescent="0.25">
      <c r="P5501" s="80"/>
      <c r="Q5501" s="80"/>
    </row>
    <row r="5502" spans="16:17" x14ac:dyDescent="0.25">
      <c r="P5502" s="80"/>
      <c r="Q5502" s="80"/>
    </row>
    <row r="5503" spans="16:17" x14ac:dyDescent="0.25">
      <c r="P5503" s="80"/>
      <c r="Q5503" s="80"/>
    </row>
    <row r="5504" spans="16:17" x14ac:dyDescent="0.25">
      <c r="P5504" s="80"/>
      <c r="Q5504" s="80"/>
    </row>
    <row r="5505" spans="16:17" x14ac:dyDescent="0.25">
      <c r="P5505" s="80"/>
      <c r="Q5505" s="80"/>
    </row>
    <row r="5506" spans="16:17" x14ac:dyDescent="0.25">
      <c r="P5506" s="80"/>
      <c r="Q5506" s="80"/>
    </row>
    <row r="5507" spans="16:17" x14ac:dyDescent="0.25">
      <c r="P5507" s="80"/>
      <c r="Q5507" s="80"/>
    </row>
    <row r="5508" spans="16:17" x14ac:dyDescent="0.25">
      <c r="P5508" s="80"/>
      <c r="Q5508" s="80"/>
    </row>
    <row r="5509" spans="16:17" x14ac:dyDescent="0.25">
      <c r="P5509" s="80"/>
      <c r="Q5509" s="80"/>
    </row>
    <row r="5510" spans="16:17" x14ac:dyDescent="0.25">
      <c r="P5510" s="80"/>
      <c r="Q5510" s="80"/>
    </row>
    <row r="5511" spans="16:17" x14ac:dyDescent="0.25">
      <c r="P5511" s="80"/>
      <c r="Q5511" s="80"/>
    </row>
    <row r="5512" spans="16:17" x14ac:dyDescent="0.25">
      <c r="P5512" s="80"/>
      <c r="Q5512" s="80"/>
    </row>
    <row r="5513" spans="16:17" x14ac:dyDescent="0.25">
      <c r="P5513" s="80"/>
      <c r="Q5513" s="80"/>
    </row>
    <row r="5514" spans="16:17" x14ac:dyDescent="0.25">
      <c r="P5514" s="80"/>
      <c r="Q5514" s="80"/>
    </row>
    <row r="5515" spans="16:17" x14ac:dyDescent="0.25">
      <c r="P5515" s="80"/>
      <c r="Q5515" s="80"/>
    </row>
    <row r="5516" spans="16:17" x14ac:dyDescent="0.25">
      <c r="P5516" s="80"/>
      <c r="Q5516" s="80"/>
    </row>
    <row r="5517" spans="16:17" x14ac:dyDescent="0.25">
      <c r="P5517" s="80"/>
      <c r="Q5517" s="80"/>
    </row>
    <row r="5518" spans="16:17" x14ac:dyDescent="0.25">
      <c r="P5518" s="80"/>
      <c r="Q5518" s="80"/>
    </row>
    <row r="5519" spans="16:17" x14ac:dyDescent="0.25">
      <c r="P5519" s="80"/>
      <c r="Q5519" s="80"/>
    </row>
    <row r="5520" spans="16:17" x14ac:dyDescent="0.25">
      <c r="P5520" s="80"/>
      <c r="Q5520" s="80"/>
    </row>
    <row r="5521" spans="16:17" x14ac:dyDescent="0.25">
      <c r="P5521" s="80"/>
      <c r="Q5521" s="80"/>
    </row>
    <row r="5522" spans="16:17" x14ac:dyDescent="0.25">
      <c r="P5522" s="80"/>
      <c r="Q5522" s="80"/>
    </row>
    <row r="5523" spans="16:17" x14ac:dyDescent="0.25">
      <c r="P5523" s="80"/>
      <c r="Q5523" s="80"/>
    </row>
    <row r="5524" spans="16:17" x14ac:dyDescent="0.25">
      <c r="P5524" s="80"/>
      <c r="Q5524" s="80"/>
    </row>
    <row r="5525" spans="16:17" x14ac:dyDescent="0.25">
      <c r="P5525" s="80"/>
      <c r="Q5525" s="80"/>
    </row>
    <row r="5526" spans="16:17" x14ac:dyDescent="0.25">
      <c r="P5526" s="80"/>
      <c r="Q5526" s="80"/>
    </row>
    <row r="5527" spans="16:17" x14ac:dyDescent="0.25">
      <c r="P5527" s="80"/>
      <c r="Q5527" s="80"/>
    </row>
    <row r="5528" spans="16:17" x14ac:dyDescent="0.25">
      <c r="P5528" s="80"/>
      <c r="Q5528" s="80"/>
    </row>
    <row r="5529" spans="16:17" x14ac:dyDescent="0.25">
      <c r="P5529" s="80"/>
      <c r="Q5529" s="80"/>
    </row>
    <row r="5530" spans="16:17" x14ac:dyDescent="0.25">
      <c r="P5530" s="80"/>
      <c r="Q5530" s="80"/>
    </row>
    <row r="5531" spans="16:17" x14ac:dyDescent="0.25">
      <c r="P5531" s="80"/>
      <c r="Q5531" s="80"/>
    </row>
    <row r="5532" spans="16:17" x14ac:dyDescent="0.25">
      <c r="P5532" s="80"/>
      <c r="Q5532" s="80"/>
    </row>
    <row r="5533" spans="16:17" x14ac:dyDescent="0.25">
      <c r="P5533" s="80"/>
      <c r="Q5533" s="80"/>
    </row>
    <row r="5534" spans="16:17" x14ac:dyDescent="0.25">
      <c r="P5534" s="80"/>
      <c r="Q5534" s="80"/>
    </row>
    <row r="5535" spans="16:17" x14ac:dyDescent="0.25">
      <c r="P5535" s="80"/>
      <c r="Q5535" s="80"/>
    </row>
    <row r="5536" spans="16:17" x14ac:dyDescent="0.25">
      <c r="P5536" s="80"/>
      <c r="Q5536" s="80"/>
    </row>
    <row r="5537" spans="16:17" x14ac:dyDescent="0.25">
      <c r="P5537" s="80"/>
      <c r="Q5537" s="80"/>
    </row>
    <row r="5538" spans="16:17" x14ac:dyDescent="0.25">
      <c r="P5538" s="80"/>
      <c r="Q5538" s="80"/>
    </row>
    <row r="5539" spans="16:17" x14ac:dyDescent="0.25">
      <c r="P5539" s="80"/>
      <c r="Q5539" s="80"/>
    </row>
    <row r="5540" spans="16:17" x14ac:dyDescent="0.25">
      <c r="P5540" s="80"/>
      <c r="Q5540" s="80"/>
    </row>
    <row r="5541" spans="16:17" x14ac:dyDescent="0.25">
      <c r="P5541" s="80"/>
      <c r="Q5541" s="80"/>
    </row>
    <row r="5542" spans="16:17" x14ac:dyDescent="0.25">
      <c r="P5542" s="80"/>
      <c r="Q5542" s="80"/>
    </row>
    <row r="5543" spans="16:17" x14ac:dyDescent="0.25">
      <c r="P5543" s="80"/>
      <c r="Q5543" s="80"/>
    </row>
    <row r="5544" spans="16:17" x14ac:dyDescent="0.25">
      <c r="P5544" s="80"/>
      <c r="Q5544" s="80"/>
    </row>
    <row r="5545" spans="16:17" x14ac:dyDescent="0.25">
      <c r="P5545" s="80"/>
      <c r="Q5545" s="80"/>
    </row>
    <row r="5546" spans="16:17" x14ac:dyDescent="0.25">
      <c r="P5546" s="80"/>
      <c r="Q5546" s="80"/>
    </row>
    <row r="5547" spans="16:17" x14ac:dyDescent="0.25">
      <c r="P5547" s="80"/>
      <c r="Q5547" s="80"/>
    </row>
    <row r="5548" spans="16:17" x14ac:dyDescent="0.25">
      <c r="P5548" s="80"/>
      <c r="Q5548" s="80"/>
    </row>
    <row r="5549" spans="16:17" x14ac:dyDescent="0.25">
      <c r="P5549" s="80"/>
      <c r="Q5549" s="80"/>
    </row>
    <row r="5550" spans="16:17" x14ac:dyDescent="0.25">
      <c r="P5550" s="80"/>
      <c r="Q5550" s="80"/>
    </row>
    <row r="5551" spans="16:17" x14ac:dyDescent="0.25">
      <c r="P5551" s="80"/>
      <c r="Q5551" s="80"/>
    </row>
    <row r="5552" spans="16:17" x14ac:dyDescent="0.25">
      <c r="P5552" s="80"/>
      <c r="Q5552" s="80"/>
    </row>
    <row r="5553" spans="16:17" x14ac:dyDescent="0.25">
      <c r="P5553" s="80"/>
      <c r="Q5553" s="80"/>
    </row>
    <row r="5554" spans="16:17" x14ac:dyDescent="0.25">
      <c r="P5554" s="80"/>
      <c r="Q5554" s="80"/>
    </row>
    <row r="5555" spans="16:17" x14ac:dyDescent="0.25">
      <c r="P5555" s="80"/>
      <c r="Q5555" s="80"/>
    </row>
    <row r="5556" spans="16:17" x14ac:dyDescent="0.25">
      <c r="P5556" s="80"/>
      <c r="Q5556" s="80"/>
    </row>
    <row r="5557" spans="16:17" x14ac:dyDescent="0.25">
      <c r="P5557" s="80"/>
      <c r="Q5557" s="80"/>
    </row>
    <row r="5558" spans="16:17" x14ac:dyDescent="0.25">
      <c r="P5558" s="80"/>
      <c r="Q5558" s="80"/>
    </row>
    <row r="5559" spans="16:17" x14ac:dyDescent="0.25">
      <c r="P5559" s="80"/>
      <c r="Q5559" s="80"/>
    </row>
    <row r="5560" spans="16:17" x14ac:dyDescent="0.25">
      <c r="P5560" s="80"/>
      <c r="Q5560" s="80"/>
    </row>
    <row r="5561" spans="16:17" x14ac:dyDescent="0.25">
      <c r="P5561" s="80"/>
      <c r="Q5561" s="80"/>
    </row>
    <row r="5562" spans="16:17" x14ac:dyDescent="0.25">
      <c r="P5562" s="80"/>
      <c r="Q5562" s="80"/>
    </row>
    <row r="5563" spans="16:17" x14ac:dyDescent="0.25">
      <c r="P5563" s="80"/>
      <c r="Q5563" s="80"/>
    </row>
    <row r="5564" spans="16:17" x14ac:dyDescent="0.25">
      <c r="P5564" s="80"/>
      <c r="Q5564" s="80"/>
    </row>
    <row r="5565" spans="16:17" x14ac:dyDescent="0.25">
      <c r="P5565" s="80"/>
      <c r="Q5565" s="80"/>
    </row>
    <row r="5566" spans="16:17" x14ac:dyDescent="0.25">
      <c r="P5566" s="80"/>
      <c r="Q5566" s="80"/>
    </row>
    <row r="5567" spans="16:17" x14ac:dyDescent="0.25">
      <c r="P5567" s="80"/>
      <c r="Q5567" s="80"/>
    </row>
    <row r="5568" spans="16:17" x14ac:dyDescent="0.25">
      <c r="P5568" s="80"/>
      <c r="Q5568" s="80"/>
    </row>
    <row r="5569" spans="16:17" x14ac:dyDescent="0.25">
      <c r="P5569" s="80"/>
      <c r="Q5569" s="80"/>
    </row>
    <row r="5570" spans="16:17" x14ac:dyDescent="0.25">
      <c r="P5570" s="80"/>
      <c r="Q5570" s="80"/>
    </row>
    <row r="5571" spans="16:17" x14ac:dyDescent="0.25">
      <c r="P5571" s="80"/>
      <c r="Q5571" s="80"/>
    </row>
    <row r="5572" spans="16:17" x14ac:dyDescent="0.25">
      <c r="P5572" s="80"/>
      <c r="Q5572" s="80"/>
    </row>
    <row r="5573" spans="16:17" x14ac:dyDescent="0.25">
      <c r="P5573" s="80"/>
      <c r="Q5573" s="80"/>
    </row>
    <row r="5574" spans="16:17" x14ac:dyDescent="0.25">
      <c r="P5574" s="80"/>
      <c r="Q5574" s="80"/>
    </row>
    <row r="5575" spans="16:17" x14ac:dyDescent="0.25">
      <c r="P5575" s="80"/>
      <c r="Q5575" s="80"/>
    </row>
    <row r="5576" spans="16:17" x14ac:dyDescent="0.25">
      <c r="P5576" s="80"/>
      <c r="Q5576" s="80"/>
    </row>
    <row r="5577" spans="16:17" x14ac:dyDescent="0.25">
      <c r="P5577" s="80"/>
      <c r="Q5577" s="80"/>
    </row>
    <row r="5578" spans="16:17" x14ac:dyDescent="0.25">
      <c r="P5578" s="80"/>
      <c r="Q5578" s="80"/>
    </row>
    <row r="5579" spans="16:17" x14ac:dyDescent="0.25">
      <c r="P5579" s="80"/>
      <c r="Q5579" s="80"/>
    </row>
    <row r="5580" spans="16:17" x14ac:dyDescent="0.25">
      <c r="P5580" s="80"/>
      <c r="Q5580" s="80"/>
    </row>
    <row r="5581" spans="16:17" x14ac:dyDescent="0.25">
      <c r="P5581" s="80"/>
      <c r="Q5581" s="80"/>
    </row>
    <row r="5582" spans="16:17" x14ac:dyDescent="0.25">
      <c r="P5582" s="80"/>
      <c r="Q5582" s="80"/>
    </row>
    <row r="5583" spans="16:17" x14ac:dyDescent="0.25">
      <c r="P5583" s="80"/>
      <c r="Q5583" s="80"/>
    </row>
    <row r="5584" spans="16:17" x14ac:dyDescent="0.25">
      <c r="P5584" s="80"/>
      <c r="Q5584" s="80"/>
    </row>
    <row r="5585" spans="16:17" x14ac:dyDescent="0.25">
      <c r="P5585" s="80"/>
      <c r="Q5585" s="80"/>
    </row>
    <row r="5586" spans="16:17" x14ac:dyDescent="0.25">
      <c r="P5586" s="80"/>
      <c r="Q5586" s="80"/>
    </row>
    <row r="5587" spans="16:17" x14ac:dyDescent="0.25">
      <c r="P5587" s="80"/>
      <c r="Q5587" s="80"/>
    </row>
    <row r="5588" spans="16:17" x14ac:dyDescent="0.25">
      <c r="P5588" s="80"/>
      <c r="Q5588" s="80"/>
    </row>
    <row r="5589" spans="16:17" x14ac:dyDescent="0.25">
      <c r="P5589" s="80"/>
      <c r="Q5589" s="80"/>
    </row>
    <row r="5590" spans="16:17" x14ac:dyDescent="0.25">
      <c r="P5590" s="80"/>
      <c r="Q5590" s="80"/>
    </row>
    <row r="5591" spans="16:17" x14ac:dyDescent="0.25">
      <c r="P5591" s="80"/>
      <c r="Q5591" s="80"/>
    </row>
    <row r="5592" spans="16:17" x14ac:dyDescent="0.25">
      <c r="P5592" s="80"/>
      <c r="Q5592" s="80"/>
    </row>
    <row r="5593" spans="16:17" x14ac:dyDescent="0.25">
      <c r="P5593" s="80"/>
      <c r="Q5593" s="80"/>
    </row>
    <row r="5594" spans="16:17" x14ac:dyDescent="0.25">
      <c r="P5594" s="80"/>
      <c r="Q5594" s="80"/>
    </row>
    <row r="5595" spans="16:17" x14ac:dyDescent="0.25">
      <c r="P5595" s="80"/>
      <c r="Q5595" s="80"/>
    </row>
    <row r="5596" spans="16:17" x14ac:dyDescent="0.25">
      <c r="P5596" s="80"/>
      <c r="Q5596" s="80"/>
    </row>
    <row r="5597" spans="16:17" x14ac:dyDescent="0.25">
      <c r="P5597" s="80"/>
      <c r="Q5597" s="80"/>
    </row>
    <row r="5598" spans="16:17" x14ac:dyDescent="0.25">
      <c r="P5598" s="80"/>
      <c r="Q5598" s="80"/>
    </row>
    <row r="5599" spans="16:17" x14ac:dyDescent="0.25">
      <c r="P5599" s="80"/>
      <c r="Q5599" s="80"/>
    </row>
    <row r="5600" spans="16:17" x14ac:dyDescent="0.25">
      <c r="P5600" s="80"/>
      <c r="Q5600" s="80"/>
    </row>
    <row r="5601" spans="16:17" x14ac:dyDescent="0.25">
      <c r="P5601" s="80"/>
      <c r="Q5601" s="80"/>
    </row>
    <row r="5602" spans="16:17" x14ac:dyDescent="0.25">
      <c r="P5602" s="80"/>
      <c r="Q5602" s="80"/>
    </row>
    <row r="5603" spans="16:17" x14ac:dyDescent="0.25">
      <c r="P5603" s="80"/>
      <c r="Q5603" s="80"/>
    </row>
    <row r="5604" spans="16:17" x14ac:dyDescent="0.25">
      <c r="P5604" s="80"/>
      <c r="Q5604" s="80"/>
    </row>
    <row r="5605" spans="16:17" x14ac:dyDescent="0.25">
      <c r="P5605" s="80"/>
      <c r="Q5605" s="80"/>
    </row>
    <row r="5606" spans="16:17" x14ac:dyDescent="0.25">
      <c r="P5606" s="80"/>
      <c r="Q5606" s="80"/>
    </row>
    <row r="5607" spans="16:17" x14ac:dyDescent="0.25">
      <c r="P5607" s="80"/>
      <c r="Q5607" s="80"/>
    </row>
    <row r="5608" spans="16:17" x14ac:dyDescent="0.25">
      <c r="P5608" s="80"/>
      <c r="Q5608" s="80"/>
    </row>
    <row r="5609" spans="16:17" x14ac:dyDescent="0.25">
      <c r="P5609" s="80"/>
      <c r="Q5609" s="80"/>
    </row>
    <row r="5610" spans="16:17" x14ac:dyDescent="0.25">
      <c r="P5610" s="80"/>
      <c r="Q5610" s="80"/>
    </row>
    <row r="5611" spans="16:17" x14ac:dyDescent="0.25">
      <c r="P5611" s="80"/>
      <c r="Q5611" s="80"/>
    </row>
    <row r="5612" spans="16:17" x14ac:dyDescent="0.25">
      <c r="P5612" s="80"/>
      <c r="Q5612" s="80"/>
    </row>
    <row r="5613" spans="16:17" x14ac:dyDescent="0.25">
      <c r="P5613" s="80"/>
      <c r="Q5613" s="80"/>
    </row>
    <row r="5614" spans="16:17" x14ac:dyDescent="0.25">
      <c r="P5614" s="80"/>
      <c r="Q5614" s="80"/>
    </row>
    <row r="5615" spans="16:17" x14ac:dyDescent="0.25">
      <c r="P5615" s="80"/>
      <c r="Q5615" s="80"/>
    </row>
    <row r="5616" spans="16:17" x14ac:dyDescent="0.25">
      <c r="P5616" s="80"/>
      <c r="Q5616" s="80"/>
    </row>
    <row r="5617" spans="16:17" x14ac:dyDescent="0.25">
      <c r="P5617" s="80"/>
      <c r="Q5617" s="80"/>
    </row>
    <row r="5618" spans="16:17" x14ac:dyDescent="0.25">
      <c r="P5618" s="80"/>
      <c r="Q5618" s="80"/>
    </row>
    <row r="5619" spans="16:17" x14ac:dyDescent="0.25">
      <c r="P5619" s="80"/>
      <c r="Q5619" s="80"/>
    </row>
    <row r="5620" spans="16:17" x14ac:dyDescent="0.25">
      <c r="P5620" s="80"/>
      <c r="Q5620" s="80"/>
    </row>
    <row r="5621" spans="16:17" x14ac:dyDescent="0.25">
      <c r="P5621" s="80"/>
      <c r="Q5621" s="80"/>
    </row>
    <row r="5622" spans="16:17" x14ac:dyDescent="0.25">
      <c r="P5622" s="80"/>
      <c r="Q5622" s="80"/>
    </row>
    <row r="5623" spans="16:17" x14ac:dyDescent="0.25">
      <c r="P5623" s="80"/>
      <c r="Q5623" s="80"/>
    </row>
    <row r="5624" spans="16:17" x14ac:dyDescent="0.25">
      <c r="P5624" s="80"/>
      <c r="Q5624" s="80"/>
    </row>
    <row r="5625" spans="16:17" x14ac:dyDescent="0.25">
      <c r="P5625" s="80"/>
      <c r="Q5625" s="80"/>
    </row>
    <row r="5626" spans="16:17" x14ac:dyDescent="0.25">
      <c r="P5626" s="80"/>
      <c r="Q5626" s="80"/>
    </row>
    <row r="5627" spans="16:17" x14ac:dyDescent="0.25">
      <c r="P5627" s="80"/>
      <c r="Q5627" s="80"/>
    </row>
    <row r="5628" spans="16:17" x14ac:dyDescent="0.25">
      <c r="P5628" s="80"/>
      <c r="Q5628" s="80"/>
    </row>
    <row r="5629" spans="16:17" x14ac:dyDescent="0.25">
      <c r="P5629" s="80"/>
      <c r="Q5629" s="80"/>
    </row>
    <row r="5630" spans="16:17" x14ac:dyDescent="0.25">
      <c r="P5630" s="80"/>
      <c r="Q5630" s="80"/>
    </row>
    <row r="5631" spans="16:17" x14ac:dyDescent="0.25">
      <c r="P5631" s="80"/>
      <c r="Q5631" s="80"/>
    </row>
    <row r="5632" spans="16:17" x14ac:dyDescent="0.25">
      <c r="P5632" s="80"/>
      <c r="Q5632" s="80"/>
    </row>
    <row r="5633" spans="16:17" x14ac:dyDescent="0.25">
      <c r="P5633" s="80"/>
      <c r="Q5633" s="80"/>
    </row>
    <row r="5634" spans="16:17" x14ac:dyDescent="0.25">
      <c r="P5634" s="80"/>
      <c r="Q5634" s="80"/>
    </row>
    <row r="5635" spans="16:17" x14ac:dyDescent="0.25">
      <c r="P5635" s="80"/>
      <c r="Q5635" s="80"/>
    </row>
    <row r="5636" spans="16:17" x14ac:dyDescent="0.25">
      <c r="P5636" s="80"/>
      <c r="Q5636" s="80"/>
    </row>
    <row r="5637" spans="16:17" x14ac:dyDescent="0.25">
      <c r="P5637" s="80"/>
      <c r="Q5637" s="80"/>
    </row>
    <row r="5638" spans="16:17" x14ac:dyDescent="0.25">
      <c r="P5638" s="80"/>
      <c r="Q5638" s="80"/>
    </row>
    <row r="5639" spans="16:17" x14ac:dyDescent="0.25">
      <c r="P5639" s="80"/>
      <c r="Q5639" s="80"/>
    </row>
    <row r="5640" spans="16:17" x14ac:dyDescent="0.25">
      <c r="P5640" s="80"/>
      <c r="Q5640" s="80"/>
    </row>
    <row r="5641" spans="16:17" x14ac:dyDescent="0.25">
      <c r="P5641" s="80"/>
      <c r="Q5641" s="80"/>
    </row>
    <row r="5642" spans="16:17" x14ac:dyDescent="0.25">
      <c r="P5642" s="80"/>
      <c r="Q5642" s="80"/>
    </row>
    <row r="5643" spans="16:17" x14ac:dyDescent="0.25">
      <c r="P5643" s="80"/>
      <c r="Q5643" s="80"/>
    </row>
    <row r="5644" spans="16:17" x14ac:dyDescent="0.25">
      <c r="P5644" s="80"/>
      <c r="Q5644" s="80"/>
    </row>
    <row r="5645" spans="16:17" x14ac:dyDescent="0.25">
      <c r="P5645" s="80"/>
      <c r="Q5645" s="80"/>
    </row>
    <row r="5646" spans="16:17" x14ac:dyDescent="0.25">
      <c r="P5646" s="80"/>
      <c r="Q5646" s="80"/>
    </row>
    <row r="5647" spans="16:17" x14ac:dyDescent="0.25">
      <c r="P5647" s="80"/>
      <c r="Q5647" s="80"/>
    </row>
    <row r="5648" spans="16:17" x14ac:dyDescent="0.25">
      <c r="P5648" s="80"/>
      <c r="Q5648" s="80"/>
    </row>
    <row r="5649" spans="16:17" x14ac:dyDescent="0.25">
      <c r="P5649" s="80"/>
      <c r="Q5649" s="80"/>
    </row>
    <row r="5650" spans="16:17" x14ac:dyDescent="0.25">
      <c r="P5650" s="80"/>
      <c r="Q5650" s="80"/>
    </row>
    <row r="5651" spans="16:17" x14ac:dyDescent="0.25">
      <c r="P5651" s="80"/>
      <c r="Q5651" s="80"/>
    </row>
    <row r="5652" spans="16:17" x14ac:dyDescent="0.25">
      <c r="P5652" s="80"/>
      <c r="Q5652" s="80"/>
    </row>
    <row r="5653" spans="16:17" x14ac:dyDescent="0.25">
      <c r="P5653" s="80"/>
      <c r="Q5653" s="80"/>
    </row>
    <row r="5654" spans="16:17" x14ac:dyDescent="0.25">
      <c r="P5654" s="80"/>
      <c r="Q5654" s="80"/>
    </row>
    <row r="5655" spans="16:17" x14ac:dyDescent="0.25">
      <c r="P5655" s="80"/>
      <c r="Q5655" s="80"/>
    </row>
    <row r="5656" spans="16:17" x14ac:dyDescent="0.25">
      <c r="P5656" s="80"/>
      <c r="Q5656" s="80"/>
    </row>
    <row r="5657" spans="16:17" x14ac:dyDescent="0.25">
      <c r="P5657" s="80"/>
      <c r="Q5657" s="80"/>
    </row>
    <row r="5658" spans="16:17" x14ac:dyDescent="0.25">
      <c r="P5658" s="80"/>
      <c r="Q5658" s="80"/>
    </row>
    <row r="5659" spans="16:17" x14ac:dyDescent="0.25">
      <c r="P5659" s="80"/>
      <c r="Q5659" s="80"/>
    </row>
    <row r="5660" spans="16:17" x14ac:dyDescent="0.25">
      <c r="P5660" s="80"/>
      <c r="Q5660" s="80"/>
    </row>
    <row r="5661" spans="16:17" x14ac:dyDescent="0.25">
      <c r="P5661" s="80"/>
      <c r="Q5661" s="80"/>
    </row>
    <row r="5662" spans="16:17" x14ac:dyDescent="0.25">
      <c r="P5662" s="80"/>
      <c r="Q5662" s="80"/>
    </row>
    <row r="5663" spans="16:17" x14ac:dyDescent="0.25">
      <c r="P5663" s="80"/>
      <c r="Q5663" s="80"/>
    </row>
    <row r="5664" spans="16:17" x14ac:dyDescent="0.25">
      <c r="P5664" s="80"/>
      <c r="Q5664" s="80"/>
    </row>
    <row r="5665" spans="16:17" x14ac:dyDescent="0.25">
      <c r="P5665" s="80"/>
      <c r="Q5665" s="80"/>
    </row>
    <row r="5666" spans="16:17" x14ac:dyDescent="0.25">
      <c r="P5666" s="80"/>
      <c r="Q5666" s="80"/>
    </row>
    <row r="5667" spans="16:17" x14ac:dyDescent="0.25">
      <c r="P5667" s="80"/>
      <c r="Q5667" s="80"/>
    </row>
    <row r="5668" spans="16:17" x14ac:dyDescent="0.25">
      <c r="P5668" s="80"/>
      <c r="Q5668" s="80"/>
    </row>
    <row r="5669" spans="16:17" x14ac:dyDescent="0.25">
      <c r="P5669" s="80"/>
      <c r="Q5669" s="80"/>
    </row>
    <row r="5670" spans="16:17" x14ac:dyDescent="0.25">
      <c r="P5670" s="80"/>
      <c r="Q5670" s="80"/>
    </row>
    <row r="5671" spans="16:17" x14ac:dyDescent="0.25">
      <c r="P5671" s="80"/>
      <c r="Q5671" s="80"/>
    </row>
    <row r="5672" spans="16:17" x14ac:dyDescent="0.25">
      <c r="P5672" s="80"/>
      <c r="Q5672" s="80"/>
    </row>
    <row r="5673" spans="16:17" x14ac:dyDescent="0.25">
      <c r="P5673" s="80"/>
      <c r="Q5673" s="80"/>
    </row>
    <row r="5674" spans="16:17" x14ac:dyDescent="0.25">
      <c r="P5674" s="80"/>
      <c r="Q5674" s="80"/>
    </row>
    <row r="5675" spans="16:17" x14ac:dyDescent="0.25">
      <c r="P5675" s="80"/>
      <c r="Q5675" s="80"/>
    </row>
    <row r="5676" spans="16:17" x14ac:dyDescent="0.25">
      <c r="P5676" s="80"/>
      <c r="Q5676" s="80"/>
    </row>
    <row r="5677" spans="16:17" x14ac:dyDescent="0.25">
      <c r="P5677" s="80"/>
      <c r="Q5677" s="80"/>
    </row>
    <row r="5678" spans="16:17" x14ac:dyDescent="0.25">
      <c r="P5678" s="80"/>
      <c r="Q5678" s="80"/>
    </row>
    <row r="5679" spans="16:17" x14ac:dyDescent="0.25">
      <c r="P5679" s="80"/>
      <c r="Q5679" s="80"/>
    </row>
    <row r="5680" spans="16:17" x14ac:dyDescent="0.25">
      <c r="P5680" s="80"/>
      <c r="Q5680" s="80"/>
    </row>
    <row r="5681" spans="16:17" x14ac:dyDescent="0.25">
      <c r="P5681" s="80"/>
      <c r="Q5681" s="80"/>
    </row>
    <row r="5682" spans="16:17" x14ac:dyDescent="0.25">
      <c r="P5682" s="80"/>
      <c r="Q5682" s="80"/>
    </row>
    <row r="5683" spans="16:17" x14ac:dyDescent="0.25">
      <c r="P5683" s="80"/>
      <c r="Q5683" s="80"/>
    </row>
    <row r="5684" spans="16:17" x14ac:dyDescent="0.25">
      <c r="P5684" s="80"/>
      <c r="Q5684" s="80"/>
    </row>
    <row r="5685" spans="16:17" x14ac:dyDescent="0.25">
      <c r="P5685" s="80"/>
      <c r="Q5685" s="80"/>
    </row>
    <row r="5686" spans="16:17" x14ac:dyDescent="0.25">
      <c r="P5686" s="80"/>
      <c r="Q5686" s="80"/>
    </row>
    <row r="5687" spans="16:17" x14ac:dyDescent="0.25">
      <c r="P5687" s="80"/>
      <c r="Q5687" s="80"/>
    </row>
    <row r="5688" spans="16:17" x14ac:dyDescent="0.25">
      <c r="P5688" s="80"/>
      <c r="Q5688" s="80"/>
    </row>
    <row r="5689" spans="16:17" x14ac:dyDescent="0.25">
      <c r="P5689" s="80"/>
      <c r="Q5689" s="80"/>
    </row>
    <row r="5690" spans="16:17" x14ac:dyDescent="0.25">
      <c r="P5690" s="80"/>
      <c r="Q5690" s="80"/>
    </row>
    <row r="5691" spans="16:17" x14ac:dyDescent="0.25">
      <c r="P5691" s="80"/>
      <c r="Q5691" s="80"/>
    </row>
    <row r="5692" spans="16:17" x14ac:dyDescent="0.25">
      <c r="P5692" s="80"/>
      <c r="Q5692" s="80"/>
    </row>
    <row r="5693" spans="16:17" x14ac:dyDescent="0.25">
      <c r="P5693" s="80"/>
      <c r="Q5693" s="80"/>
    </row>
    <row r="5694" spans="16:17" x14ac:dyDescent="0.25">
      <c r="P5694" s="80"/>
      <c r="Q5694" s="80"/>
    </row>
    <row r="5695" spans="16:17" x14ac:dyDescent="0.25">
      <c r="P5695" s="80"/>
      <c r="Q5695" s="80"/>
    </row>
    <row r="5696" spans="16:17" x14ac:dyDescent="0.25">
      <c r="P5696" s="80"/>
      <c r="Q5696" s="80"/>
    </row>
    <row r="5697" spans="16:17" x14ac:dyDescent="0.25">
      <c r="P5697" s="80"/>
      <c r="Q5697" s="80"/>
    </row>
    <row r="5698" spans="16:17" x14ac:dyDescent="0.25">
      <c r="P5698" s="80"/>
      <c r="Q5698" s="80"/>
    </row>
    <row r="5699" spans="16:17" x14ac:dyDescent="0.25">
      <c r="P5699" s="80"/>
      <c r="Q5699" s="80"/>
    </row>
    <row r="5700" spans="16:17" x14ac:dyDescent="0.25">
      <c r="P5700" s="80"/>
      <c r="Q5700" s="80"/>
    </row>
    <row r="5701" spans="16:17" x14ac:dyDescent="0.25">
      <c r="P5701" s="80"/>
      <c r="Q5701" s="80"/>
    </row>
    <row r="5702" spans="16:17" x14ac:dyDescent="0.25">
      <c r="P5702" s="80"/>
      <c r="Q5702" s="80"/>
    </row>
    <row r="5703" spans="16:17" x14ac:dyDescent="0.25">
      <c r="P5703" s="80"/>
      <c r="Q5703" s="80"/>
    </row>
    <row r="5704" spans="16:17" x14ac:dyDescent="0.25">
      <c r="P5704" s="80"/>
      <c r="Q5704" s="80"/>
    </row>
    <row r="5705" spans="16:17" x14ac:dyDescent="0.25">
      <c r="P5705" s="80"/>
      <c r="Q5705" s="80"/>
    </row>
    <row r="5706" spans="16:17" x14ac:dyDescent="0.25">
      <c r="P5706" s="80"/>
      <c r="Q5706" s="80"/>
    </row>
    <row r="5707" spans="16:17" x14ac:dyDescent="0.25">
      <c r="P5707" s="80"/>
      <c r="Q5707" s="80"/>
    </row>
    <row r="5708" spans="16:17" x14ac:dyDescent="0.25">
      <c r="P5708" s="80"/>
      <c r="Q5708" s="80"/>
    </row>
    <row r="5709" spans="16:17" x14ac:dyDescent="0.25">
      <c r="P5709" s="80"/>
      <c r="Q5709" s="80"/>
    </row>
    <row r="5710" spans="16:17" x14ac:dyDescent="0.25">
      <c r="P5710" s="80"/>
      <c r="Q5710" s="80"/>
    </row>
    <row r="5711" spans="16:17" x14ac:dyDescent="0.25">
      <c r="P5711" s="80"/>
      <c r="Q5711" s="80"/>
    </row>
    <row r="5712" spans="16:17" x14ac:dyDescent="0.25">
      <c r="P5712" s="80"/>
      <c r="Q5712" s="80"/>
    </row>
    <row r="5713" spans="16:17" x14ac:dyDescent="0.25">
      <c r="P5713" s="80"/>
      <c r="Q5713" s="80"/>
    </row>
    <row r="5714" spans="16:17" x14ac:dyDescent="0.25">
      <c r="P5714" s="80"/>
      <c r="Q5714" s="80"/>
    </row>
    <row r="5715" spans="16:17" x14ac:dyDescent="0.25">
      <c r="P5715" s="80"/>
      <c r="Q5715" s="80"/>
    </row>
    <row r="5716" spans="16:17" x14ac:dyDescent="0.25">
      <c r="P5716" s="80"/>
      <c r="Q5716" s="80"/>
    </row>
    <row r="5717" spans="16:17" x14ac:dyDescent="0.25">
      <c r="P5717" s="80"/>
      <c r="Q5717" s="80"/>
    </row>
    <row r="5718" spans="16:17" x14ac:dyDescent="0.25">
      <c r="P5718" s="80"/>
      <c r="Q5718" s="80"/>
    </row>
    <row r="5719" spans="16:17" x14ac:dyDescent="0.25">
      <c r="P5719" s="80"/>
      <c r="Q5719" s="80"/>
    </row>
    <row r="5720" spans="16:17" x14ac:dyDescent="0.25">
      <c r="P5720" s="80"/>
      <c r="Q5720" s="80"/>
    </row>
    <row r="5721" spans="16:17" x14ac:dyDescent="0.25">
      <c r="P5721" s="80"/>
      <c r="Q5721" s="80"/>
    </row>
    <row r="5722" spans="16:17" x14ac:dyDescent="0.25">
      <c r="P5722" s="80"/>
      <c r="Q5722" s="80"/>
    </row>
    <row r="5723" spans="16:17" x14ac:dyDescent="0.25">
      <c r="P5723" s="80"/>
      <c r="Q5723" s="80"/>
    </row>
    <row r="5724" spans="16:17" x14ac:dyDescent="0.25">
      <c r="P5724" s="80"/>
      <c r="Q5724" s="80"/>
    </row>
    <row r="5725" spans="16:17" x14ac:dyDescent="0.25">
      <c r="P5725" s="80"/>
      <c r="Q5725" s="80"/>
    </row>
    <row r="5726" spans="16:17" x14ac:dyDescent="0.25">
      <c r="P5726" s="80"/>
      <c r="Q5726" s="80"/>
    </row>
    <row r="5727" spans="16:17" x14ac:dyDescent="0.25">
      <c r="P5727" s="80"/>
      <c r="Q5727" s="80"/>
    </row>
    <row r="5728" spans="16:17" x14ac:dyDescent="0.25">
      <c r="P5728" s="80"/>
      <c r="Q5728" s="80"/>
    </row>
    <row r="5729" spans="16:17" x14ac:dyDescent="0.25">
      <c r="P5729" s="80"/>
      <c r="Q5729" s="80"/>
    </row>
    <row r="5730" spans="16:17" x14ac:dyDescent="0.25">
      <c r="P5730" s="80"/>
      <c r="Q5730" s="80"/>
    </row>
    <row r="5731" spans="16:17" x14ac:dyDescent="0.25">
      <c r="P5731" s="80"/>
      <c r="Q5731" s="80"/>
    </row>
    <row r="5732" spans="16:17" x14ac:dyDescent="0.25">
      <c r="P5732" s="80"/>
      <c r="Q5732" s="80"/>
    </row>
    <row r="5733" spans="16:17" x14ac:dyDescent="0.25">
      <c r="P5733" s="80"/>
      <c r="Q5733" s="80"/>
    </row>
    <row r="5734" spans="16:17" x14ac:dyDescent="0.25">
      <c r="P5734" s="80"/>
      <c r="Q5734" s="80"/>
    </row>
    <row r="5735" spans="16:17" x14ac:dyDescent="0.25">
      <c r="P5735" s="80"/>
      <c r="Q5735" s="80"/>
    </row>
    <row r="5736" spans="16:17" x14ac:dyDescent="0.25">
      <c r="P5736" s="80"/>
      <c r="Q5736" s="80"/>
    </row>
    <row r="5737" spans="16:17" x14ac:dyDescent="0.25">
      <c r="P5737" s="80"/>
      <c r="Q5737" s="80"/>
    </row>
    <row r="5738" spans="16:17" x14ac:dyDescent="0.25">
      <c r="P5738" s="80"/>
      <c r="Q5738" s="80"/>
    </row>
    <row r="5739" spans="16:17" x14ac:dyDescent="0.25">
      <c r="P5739" s="80"/>
      <c r="Q5739" s="80"/>
    </row>
    <row r="5740" spans="16:17" x14ac:dyDescent="0.25">
      <c r="P5740" s="80"/>
      <c r="Q5740" s="80"/>
    </row>
    <row r="5741" spans="16:17" x14ac:dyDescent="0.25">
      <c r="P5741" s="80"/>
      <c r="Q5741" s="80"/>
    </row>
    <row r="5742" spans="16:17" x14ac:dyDescent="0.25">
      <c r="P5742" s="80"/>
      <c r="Q5742" s="80"/>
    </row>
    <row r="5743" spans="16:17" x14ac:dyDescent="0.25">
      <c r="P5743" s="80"/>
      <c r="Q5743" s="80"/>
    </row>
    <row r="5744" spans="16:17" x14ac:dyDescent="0.25">
      <c r="P5744" s="80"/>
      <c r="Q5744" s="80"/>
    </row>
    <row r="5745" spans="16:17" x14ac:dyDescent="0.25">
      <c r="P5745" s="80"/>
      <c r="Q5745" s="80"/>
    </row>
    <row r="5746" spans="16:17" x14ac:dyDescent="0.25">
      <c r="P5746" s="80"/>
      <c r="Q5746" s="80"/>
    </row>
    <row r="5747" spans="16:17" x14ac:dyDescent="0.25">
      <c r="P5747" s="80"/>
      <c r="Q5747" s="80"/>
    </row>
    <row r="5748" spans="16:17" x14ac:dyDescent="0.25">
      <c r="P5748" s="80"/>
      <c r="Q5748" s="80"/>
    </row>
    <row r="5749" spans="16:17" x14ac:dyDescent="0.25">
      <c r="P5749" s="80"/>
      <c r="Q5749" s="80"/>
    </row>
    <row r="5750" spans="16:17" x14ac:dyDescent="0.25">
      <c r="P5750" s="80"/>
      <c r="Q5750" s="80"/>
    </row>
    <row r="5751" spans="16:17" x14ac:dyDescent="0.25">
      <c r="P5751" s="80"/>
      <c r="Q5751" s="80"/>
    </row>
    <row r="5752" spans="16:17" x14ac:dyDescent="0.25">
      <c r="P5752" s="80"/>
      <c r="Q5752" s="80"/>
    </row>
    <row r="5753" spans="16:17" x14ac:dyDescent="0.25">
      <c r="P5753" s="80"/>
      <c r="Q5753" s="80"/>
    </row>
    <row r="5754" spans="16:17" x14ac:dyDescent="0.25">
      <c r="P5754" s="80"/>
      <c r="Q5754" s="80"/>
    </row>
    <row r="5755" spans="16:17" x14ac:dyDescent="0.25">
      <c r="P5755" s="80"/>
      <c r="Q5755" s="80"/>
    </row>
    <row r="5756" spans="16:17" x14ac:dyDescent="0.25">
      <c r="P5756" s="80"/>
      <c r="Q5756" s="80"/>
    </row>
    <row r="5757" spans="16:17" x14ac:dyDescent="0.25">
      <c r="P5757" s="80"/>
      <c r="Q5757" s="80"/>
    </row>
    <row r="5758" spans="16:17" x14ac:dyDescent="0.25">
      <c r="P5758" s="80"/>
      <c r="Q5758" s="80"/>
    </row>
    <row r="5759" spans="16:17" x14ac:dyDescent="0.25">
      <c r="P5759" s="80"/>
      <c r="Q5759" s="80"/>
    </row>
    <row r="5760" spans="16:17" x14ac:dyDescent="0.25">
      <c r="P5760" s="80"/>
      <c r="Q5760" s="80"/>
    </row>
    <row r="5761" spans="16:17" x14ac:dyDescent="0.25">
      <c r="P5761" s="80"/>
      <c r="Q5761" s="80"/>
    </row>
    <row r="5762" spans="16:17" x14ac:dyDescent="0.25">
      <c r="P5762" s="80"/>
      <c r="Q5762" s="80"/>
    </row>
    <row r="5763" spans="16:17" x14ac:dyDescent="0.25">
      <c r="P5763" s="80"/>
      <c r="Q5763" s="80"/>
    </row>
    <row r="5764" spans="16:17" x14ac:dyDescent="0.25">
      <c r="P5764" s="80"/>
      <c r="Q5764" s="80"/>
    </row>
    <row r="5765" spans="16:17" x14ac:dyDescent="0.25">
      <c r="P5765" s="80"/>
      <c r="Q5765" s="80"/>
    </row>
    <row r="5766" spans="16:17" x14ac:dyDescent="0.25">
      <c r="P5766" s="80"/>
      <c r="Q5766" s="80"/>
    </row>
    <row r="5767" spans="16:17" x14ac:dyDescent="0.25">
      <c r="P5767" s="80"/>
      <c r="Q5767" s="80"/>
    </row>
    <row r="5768" spans="16:17" x14ac:dyDescent="0.25">
      <c r="P5768" s="80"/>
      <c r="Q5768" s="80"/>
    </row>
    <row r="5769" spans="16:17" x14ac:dyDescent="0.25">
      <c r="P5769" s="80"/>
      <c r="Q5769" s="80"/>
    </row>
    <row r="5770" spans="16:17" x14ac:dyDescent="0.25">
      <c r="P5770" s="80"/>
      <c r="Q5770" s="80"/>
    </row>
    <row r="5771" spans="16:17" x14ac:dyDescent="0.25">
      <c r="P5771" s="80"/>
      <c r="Q5771" s="80"/>
    </row>
    <row r="5772" spans="16:17" x14ac:dyDescent="0.25">
      <c r="P5772" s="80"/>
      <c r="Q5772" s="80"/>
    </row>
    <row r="5773" spans="16:17" x14ac:dyDescent="0.25">
      <c r="P5773" s="80"/>
      <c r="Q5773" s="80"/>
    </row>
    <row r="5774" spans="16:17" x14ac:dyDescent="0.25">
      <c r="P5774" s="80"/>
      <c r="Q5774" s="80"/>
    </row>
    <row r="5775" spans="16:17" x14ac:dyDescent="0.25">
      <c r="P5775" s="80"/>
      <c r="Q5775" s="80"/>
    </row>
    <row r="5776" spans="16:17" x14ac:dyDescent="0.25">
      <c r="P5776" s="80"/>
      <c r="Q5776" s="80"/>
    </row>
    <row r="5777" spans="16:17" x14ac:dyDescent="0.25">
      <c r="P5777" s="80"/>
      <c r="Q5777" s="80"/>
    </row>
    <row r="5778" spans="16:17" x14ac:dyDescent="0.25">
      <c r="P5778" s="80"/>
      <c r="Q5778" s="80"/>
    </row>
    <row r="5779" spans="16:17" x14ac:dyDescent="0.25">
      <c r="P5779" s="80"/>
      <c r="Q5779" s="80"/>
    </row>
    <row r="5780" spans="16:17" x14ac:dyDescent="0.25">
      <c r="P5780" s="80"/>
      <c r="Q5780" s="80"/>
    </row>
    <row r="5781" spans="16:17" x14ac:dyDescent="0.25">
      <c r="P5781" s="80"/>
      <c r="Q5781" s="80"/>
    </row>
    <row r="5782" spans="16:17" x14ac:dyDescent="0.25">
      <c r="P5782" s="80"/>
      <c r="Q5782" s="80"/>
    </row>
    <row r="5783" spans="16:17" x14ac:dyDescent="0.25">
      <c r="P5783" s="80"/>
      <c r="Q5783" s="80"/>
    </row>
    <row r="5784" spans="16:17" x14ac:dyDescent="0.25">
      <c r="P5784" s="80"/>
      <c r="Q5784" s="80"/>
    </row>
    <row r="5785" spans="16:17" x14ac:dyDescent="0.25">
      <c r="P5785" s="80"/>
      <c r="Q5785" s="80"/>
    </row>
    <row r="5786" spans="16:17" x14ac:dyDescent="0.25">
      <c r="P5786" s="80"/>
      <c r="Q5786" s="80"/>
    </row>
    <row r="5787" spans="16:17" x14ac:dyDescent="0.25">
      <c r="P5787" s="80"/>
      <c r="Q5787" s="80"/>
    </row>
    <row r="5788" spans="16:17" x14ac:dyDescent="0.25">
      <c r="P5788" s="80"/>
      <c r="Q5788" s="80"/>
    </row>
    <row r="5789" spans="16:17" x14ac:dyDescent="0.25">
      <c r="P5789" s="80"/>
      <c r="Q5789" s="80"/>
    </row>
    <row r="5790" spans="16:17" x14ac:dyDescent="0.25">
      <c r="P5790" s="80"/>
      <c r="Q5790" s="80"/>
    </row>
    <row r="5791" spans="16:17" x14ac:dyDescent="0.25">
      <c r="P5791" s="80"/>
      <c r="Q5791" s="80"/>
    </row>
    <row r="5792" spans="16:17" x14ac:dyDescent="0.25">
      <c r="P5792" s="80"/>
      <c r="Q5792" s="80"/>
    </row>
    <row r="5793" spans="16:17" x14ac:dyDescent="0.25">
      <c r="P5793" s="80"/>
      <c r="Q5793" s="80"/>
    </row>
    <row r="5794" spans="16:17" x14ac:dyDescent="0.25">
      <c r="P5794" s="80"/>
      <c r="Q5794" s="80"/>
    </row>
    <row r="5795" spans="16:17" x14ac:dyDescent="0.25">
      <c r="P5795" s="80"/>
      <c r="Q5795" s="80"/>
    </row>
    <row r="5796" spans="16:17" x14ac:dyDescent="0.25">
      <c r="P5796" s="80"/>
      <c r="Q5796" s="80"/>
    </row>
    <row r="5797" spans="16:17" x14ac:dyDescent="0.25">
      <c r="P5797" s="80"/>
      <c r="Q5797" s="80"/>
    </row>
    <row r="5798" spans="16:17" x14ac:dyDescent="0.25">
      <c r="P5798" s="80"/>
      <c r="Q5798" s="80"/>
    </row>
    <row r="5799" spans="16:17" x14ac:dyDescent="0.25">
      <c r="P5799" s="80"/>
      <c r="Q5799" s="80"/>
    </row>
    <row r="5800" spans="16:17" x14ac:dyDescent="0.25">
      <c r="P5800" s="80"/>
      <c r="Q5800" s="80"/>
    </row>
    <row r="5801" spans="16:17" x14ac:dyDescent="0.25">
      <c r="P5801" s="80"/>
      <c r="Q5801" s="80"/>
    </row>
    <row r="5802" spans="16:17" x14ac:dyDescent="0.25">
      <c r="P5802" s="80"/>
      <c r="Q5802" s="80"/>
    </row>
    <row r="5803" spans="16:17" x14ac:dyDescent="0.25">
      <c r="P5803" s="80"/>
      <c r="Q5803" s="80"/>
    </row>
    <row r="5804" spans="16:17" x14ac:dyDescent="0.25">
      <c r="P5804" s="80"/>
      <c r="Q5804" s="80"/>
    </row>
    <row r="5805" spans="16:17" x14ac:dyDescent="0.25">
      <c r="P5805" s="80"/>
      <c r="Q5805" s="80"/>
    </row>
    <row r="5806" spans="16:17" x14ac:dyDescent="0.25">
      <c r="P5806" s="80"/>
      <c r="Q5806" s="80"/>
    </row>
    <row r="5807" spans="16:17" x14ac:dyDescent="0.25">
      <c r="P5807" s="80"/>
      <c r="Q5807" s="80"/>
    </row>
    <row r="5808" spans="16:17" x14ac:dyDescent="0.25">
      <c r="P5808" s="80"/>
      <c r="Q5808" s="80"/>
    </row>
    <row r="5809" spans="16:17" x14ac:dyDescent="0.25">
      <c r="P5809" s="80"/>
      <c r="Q5809" s="80"/>
    </row>
    <row r="5810" spans="16:17" x14ac:dyDescent="0.25">
      <c r="P5810" s="80"/>
      <c r="Q5810" s="80"/>
    </row>
    <row r="5811" spans="16:17" x14ac:dyDescent="0.25">
      <c r="P5811" s="80"/>
      <c r="Q5811" s="80"/>
    </row>
    <row r="5812" spans="16:17" x14ac:dyDescent="0.25">
      <c r="P5812" s="80"/>
      <c r="Q5812" s="80"/>
    </row>
    <row r="5813" spans="16:17" x14ac:dyDescent="0.25">
      <c r="P5813" s="80"/>
      <c r="Q5813" s="80"/>
    </row>
    <row r="5814" spans="16:17" x14ac:dyDescent="0.25">
      <c r="P5814" s="80"/>
      <c r="Q5814" s="80"/>
    </row>
    <row r="5815" spans="16:17" x14ac:dyDescent="0.25">
      <c r="P5815" s="80"/>
      <c r="Q5815" s="80"/>
    </row>
    <row r="5816" spans="16:17" x14ac:dyDescent="0.25">
      <c r="P5816" s="80"/>
      <c r="Q5816" s="80"/>
    </row>
    <row r="5817" spans="16:17" x14ac:dyDescent="0.25">
      <c r="P5817" s="80"/>
      <c r="Q5817" s="80"/>
    </row>
    <row r="5818" spans="16:17" x14ac:dyDescent="0.25">
      <c r="P5818" s="80"/>
      <c r="Q5818" s="80"/>
    </row>
    <row r="5819" spans="16:17" x14ac:dyDescent="0.25">
      <c r="P5819" s="80"/>
      <c r="Q5819" s="80"/>
    </row>
    <row r="5820" spans="16:17" x14ac:dyDescent="0.25">
      <c r="P5820" s="80"/>
      <c r="Q5820" s="80"/>
    </row>
    <row r="5821" spans="16:17" x14ac:dyDescent="0.25">
      <c r="P5821" s="80"/>
      <c r="Q5821" s="80"/>
    </row>
    <row r="5822" spans="16:17" x14ac:dyDescent="0.25">
      <c r="P5822" s="80"/>
      <c r="Q5822" s="80"/>
    </row>
    <row r="5823" spans="16:17" x14ac:dyDescent="0.25">
      <c r="P5823" s="80"/>
      <c r="Q5823" s="80"/>
    </row>
    <row r="5824" spans="16:17" x14ac:dyDescent="0.25">
      <c r="P5824" s="80"/>
      <c r="Q5824" s="80"/>
    </row>
    <row r="5825" spans="16:17" x14ac:dyDescent="0.25">
      <c r="P5825" s="80"/>
      <c r="Q5825" s="80"/>
    </row>
    <row r="5826" spans="16:17" x14ac:dyDescent="0.25">
      <c r="P5826" s="80"/>
      <c r="Q5826" s="80"/>
    </row>
    <row r="5827" spans="16:17" x14ac:dyDescent="0.25">
      <c r="P5827" s="80"/>
      <c r="Q5827" s="80"/>
    </row>
    <row r="5828" spans="16:17" x14ac:dyDescent="0.25">
      <c r="P5828" s="80"/>
      <c r="Q5828" s="80"/>
    </row>
    <row r="5829" spans="16:17" x14ac:dyDescent="0.25">
      <c r="P5829" s="80"/>
      <c r="Q5829" s="80"/>
    </row>
    <row r="5830" spans="16:17" x14ac:dyDescent="0.25">
      <c r="P5830" s="80"/>
      <c r="Q5830" s="80"/>
    </row>
    <row r="5831" spans="16:17" x14ac:dyDescent="0.25">
      <c r="P5831" s="80"/>
      <c r="Q5831" s="80"/>
    </row>
    <row r="5832" spans="16:17" x14ac:dyDescent="0.25">
      <c r="P5832" s="80"/>
      <c r="Q5832" s="80"/>
    </row>
    <row r="5833" spans="16:17" x14ac:dyDescent="0.25">
      <c r="P5833" s="80"/>
      <c r="Q5833" s="80"/>
    </row>
    <row r="5834" spans="16:17" x14ac:dyDescent="0.25">
      <c r="P5834" s="80"/>
      <c r="Q5834" s="80"/>
    </row>
    <row r="5835" spans="16:17" x14ac:dyDescent="0.25">
      <c r="P5835" s="80"/>
      <c r="Q5835" s="80"/>
    </row>
    <row r="5836" spans="16:17" x14ac:dyDescent="0.25">
      <c r="P5836" s="80"/>
      <c r="Q5836" s="80"/>
    </row>
    <row r="5837" spans="16:17" x14ac:dyDescent="0.25">
      <c r="P5837" s="80"/>
      <c r="Q5837" s="80"/>
    </row>
    <row r="5838" spans="16:17" x14ac:dyDescent="0.25">
      <c r="P5838" s="80"/>
      <c r="Q5838" s="80"/>
    </row>
    <row r="5839" spans="16:17" x14ac:dyDescent="0.25">
      <c r="P5839" s="80"/>
      <c r="Q5839" s="80"/>
    </row>
    <row r="5840" spans="16:17" x14ac:dyDescent="0.25">
      <c r="P5840" s="80"/>
      <c r="Q5840" s="80"/>
    </row>
    <row r="5841" spans="16:17" x14ac:dyDescent="0.25">
      <c r="P5841" s="80"/>
      <c r="Q5841" s="80"/>
    </row>
    <row r="5842" spans="16:17" x14ac:dyDescent="0.25">
      <c r="P5842" s="80"/>
      <c r="Q5842" s="80"/>
    </row>
    <row r="5843" spans="16:17" x14ac:dyDescent="0.25">
      <c r="P5843" s="80"/>
      <c r="Q5843" s="80"/>
    </row>
    <row r="5844" spans="16:17" x14ac:dyDescent="0.25">
      <c r="P5844" s="80"/>
      <c r="Q5844" s="80"/>
    </row>
    <row r="5845" spans="16:17" x14ac:dyDescent="0.25">
      <c r="P5845" s="80"/>
      <c r="Q5845" s="80"/>
    </row>
    <row r="5846" spans="16:17" x14ac:dyDescent="0.25">
      <c r="P5846" s="80"/>
      <c r="Q5846" s="80"/>
    </row>
    <row r="5847" spans="16:17" x14ac:dyDescent="0.25">
      <c r="P5847" s="80"/>
      <c r="Q5847" s="80"/>
    </row>
    <row r="5848" spans="16:17" x14ac:dyDescent="0.25">
      <c r="P5848" s="80"/>
      <c r="Q5848" s="80"/>
    </row>
    <row r="5849" spans="16:17" x14ac:dyDescent="0.25">
      <c r="P5849" s="80"/>
      <c r="Q5849" s="80"/>
    </row>
    <row r="5850" spans="16:17" x14ac:dyDescent="0.25">
      <c r="P5850" s="80"/>
      <c r="Q5850" s="80"/>
    </row>
    <row r="5851" spans="16:17" x14ac:dyDescent="0.25">
      <c r="P5851" s="80"/>
      <c r="Q5851" s="80"/>
    </row>
    <row r="5852" spans="16:17" x14ac:dyDescent="0.25">
      <c r="P5852" s="80"/>
      <c r="Q5852" s="80"/>
    </row>
    <row r="5853" spans="16:17" x14ac:dyDescent="0.25">
      <c r="P5853" s="80"/>
      <c r="Q5853" s="80"/>
    </row>
    <row r="5854" spans="16:17" x14ac:dyDescent="0.25">
      <c r="P5854" s="80"/>
      <c r="Q5854" s="80"/>
    </row>
    <row r="5855" spans="16:17" x14ac:dyDescent="0.25">
      <c r="P5855" s="80"/>
      <c r="Q5855" s="80"/>
    </row>
    <row r="5856" spans="16:17" x14ac:dyDescent="0.25">
      <c r="P5856" s="80"/>
      <c r="Q5856" s="80"/>
    </row>
    <row r="5857" spans="16:17" x14ac:dyDescent="0.25">
      <c r="P5857" s="80"/>
      <c r="Q5857" s="80"/>
    </row>
    <row r="5858" spans="16:17" x14ac:dyDescent="0.25">
      <c r="P5858" s="80"/>
      <c r="Q5858" s="80"/>
    </row>
    <row r="5859" spans="16:17" x14ac:dyDescent="0.25">
      <c r="P5859" s="80"/>
      <c r="Q5859" s="80"/>
    </row>
    <row r="5860" spans="16:17" x14ac:dyDescent="0.25">
      <c r="P5860" s="80"/>
      <c r="Q5860" s="80"/>
    </row>
    <row r="5861" spans="16:17" x14ac:dyDescent="0.25">
      <c r="P5861" s="80"/>
      <c r="Q5861" s="80"/>
    </row>
    <row r="5862" spans="16:17" x14ac:dyDescent="0.25">
      <c r="P5862" s="80"/>
      <c r="Q5862" s="80"/>
    </row>
    <row r="5863" spans="16:17" x14ac:dyDescent="0.25">
      <c r="P5863" s="80"/>
      <c r="Q5863" s="80"/>
    </row>
    <row r="5864" spans="16:17" x14ac:dyDescent="0.25">
      <c r="P5864" s="80"/>
      <c r="Q5864" s="80"/>
    </row>
    <row r="5865" spans="16:17" x14ac:dyDescent="0.25">
      <c r="P5865" s="80"/>
      <c r="Q5865" s="80"/>
    </row>
    <row r="5866" spans="16:17" x14ac:dyDescent="0.25">
      <c r="P5866" s="80"/>
      <c r="Q5866" s="80"/>
    </row>
    <row r="5867" spans="16:17" x14ac:dyDescent="0.25">
      <c r="P5867" s="80"/>
      <c r="Q5867" s="80"/>
    </row>
    <row r="5868" spans="16:17" x14ac:dyDescent="0.25">
      <c r="P5868" s="80"/>
      <c r="Q5868" s="80"/>
    </row>
    <row r="5869" spans="16:17" x14ac:dyDescent="0.25">
      <c r="P5869" s="80"/>
      <c r="Q5869" s="80"/>
    </row>
    <row r="5870" spans="16:17" x14ac:dyDescent="0.25">
      <c r="P5870" s="80"/>
      <c r="Q5870" s="80"/>
    </row>
    <row r="5871" spans="16:17" x14ac:dyDescent="0.25">
      <c r="P5871" s="80"/>
      <c r="Q5871" s="80"/>
    </row>
    <row r="5872" spans="16:17" x14ac:dyDescent="0.25">
      <c r="P5872" s="80"/>
      <c r="Q5872" s="80"/>
    </row>
    <row r="5873" spans="16:17" x14ac:dyDescent="0.25">
      <c r="P5873" s="80"/>
      <c r="Q5873" s="80"/>
    </row>
    <row r="5874" spans="16:17" x14ac:dyDescent="0.25">
      <c r="P5874" s="80"/>
      <c r="Q5874" s="80"/>
    </row>
    <row r="5875" spans="16:17" x14ac:dyDescent="0.25">
      <c r="P5875" s="80"/>
      <c r="Q5875" s="80"/>
    </row>
    <row r="5876" spans="16:17" x14ac:dyDescent="0.25">
      <c r="P5876" s="80"/>
      <c r="Q5876" s="80"/>
    </row>
    <row r="5877" spans="16:17" x14ac:dyDescent="0.25">
      <c r="P5877" s="80"/>
      <c r="Q5877" s="80"/>
    </row>
    <row r="5878" spans="16:17" x14ac:dyDescent="0.25">
      <c r="P5878" s="80"/>
      <c r="Q5878" s="80"/>
    </row>
    <row r="5879" spans="16:17" x14ac:dyDescent="0.25">
      <c r="P5879" s="80"/>
      <c r="Q5879" s="80"/>
    </row>
    <row r="5880" spans="16:17" x14ac:dyDescent="0.25">
      <c r="P5880" s="80"/>
      <c r="Q5880" s="80"/>
    </row>
    <row r="5881" spans="16:17" x14ac:dyDescent="0.25">
      <c r="P5881" s="80"/>
      <c r="Q5881" s="80"/>
    </row>
    <row r="5882" spans="16:17" x14ac:dyDescent="0.25">
      <c r="P5882" s="80"/>
      <c r="Q5882" s="80"/>
    </row>
    <row r="5883" spans="16:17" x14ac:dyDescent="0.25">
      <c r="P5883" s="80"/>
      <c r="Q5883" s="80"/>
    </row>
    <row r="5884" spans="16:17" x14ac:dyDescent="0.25">
      <c r="P5884" s="80"/>
      <c r="Q5884" s="80"/>
    </row>
    <row r="5885" spans="16:17" x14ac:dyDescent="0.25">
      <c r="P5885" s="80"/>
      <c r="Q5885" s="80"/>
    </row>
    <row r="5886" spans="16:17" x14ac:dyDescent="0.25">
      <c r="P5886" s="80"/>
      <c r="Q5886" s="80"/>
    </row>
    <row r="5887" spans="16:17" x14ac:dyDescent="0.25">
      <c r="P5887" s="80"/>
      <c r="Q5887" s="80"/>
    </row>
    <row r="5888" spans="16:17" x14ac:dyDescent="0.25">
      <c r="P5888" s="80"/>
      <c r="Q5888" s="80"/>
    </row>
    <row r="5889" spans="16:17" x14ac:dyDescent="0.25">
      <c r="P5889" s="80"/>
      <c r="Q5889" s="80"/>
    </row>
    <row r="5890" spans="16:17" x14ac:dyDescent="0.25">
      <c r="P5890" s="80"/>
      <c r="Q5890" s="80"/>
    </row>
    <row r="5891" spans="16:17" x14ac:dyDescent="0.25">
      <c r="P5891" s="80"/>
      <c r="Q5891" s="80"/>
    </row>
    <row r="5892" spans="16:17" x14ac:dyDescent="0.25">
      <c r="P5892" s="80"/>
      <c r="Q5892" s="80"/>
    </row>
    <row r="5893" spans="16:17" x14ac:dyDescent="0.25">
      <c r="P5893" s="80"/>
      <c r="Q5893" s="80"/>
    </row>
    <row r="5894" spans="16:17" x14ac:dyDescent="0.25">
      <c r="P5894" s="80"/>
      <c r="Q5894" s="80"/>
    </row>
    <row r="5895" spans="16:17" x14ac:dyDescent="0.25">
      <c r="P5895" s="80"/>
      <c r="Q5895" s="80"/>
    </row>
    <row r="5896" spans="16:17" x14ac:dyDescent="0.25">
      <c r="P5896" s="80"/>
      <c r="Q5896" s="80"/>
    </row>
    <row r="5897" spans="16:17" x14ac:dyDescent="0.25">
      <c r="P5897" s="80"/>
      <c r="Q5897" s="80"/>
    </row>
    <row r="5898" spans="16:17" x14ac:dyDescent="0.25">
      <c r="P5898" s="80"/>
      <c r="Q5898" s="80"/>
    </row>
    <row r="5899" spans="16:17" x14ac:dyDescent="0.25">
      <c r="P5899" s="80"/>
      <c r="Q5899" s="80"/>
    </row>
    <row r="5900" spans="16:17" x14ac:dyDescent="0.25">
      <c r="P5900" s="80"/>
      <c r="Q5900" s="80"/>
    </row>
    <row r="5901" spans="16:17" x14ac:dyDescent="0.25">
      <c r="P5901" s="80"/>
      <c r="Q5901" s="80"/>
    </row>
    <row r="5902" spans="16:17" x14ac:dyDescent="0.25">
      <c r="P5902" s="80"/>
      <c r="Q5902" s="80"/>
    </row>
    <row r="5903" spans="16:17" x14ac:dyDescent="0.25">
      <c r="P5903" s="80"/>
      <c r="Q5903" s="80"/>
    </row>
    <row r="5904" spans="16:17" x14ac:dyDescent="0.25">
      <c r="P5904" s="80"/>
      <c r="Q5904" s="80"/>
    </row>
    <row r="5905" spans="16:17" x14ac:dyDescent="0.25">
      <c r="P5905" s="80"/>
      <c r="Q5905" s="80"/>
    </row>
    <row r="5906" spans="16:17" x14ac:dyDescent="0.25">
      <c r="P5906" s="80"/>
      <c r="Q5906" s="80"/>
    </row>
    <row r="5907" spans="16:17" x14ac:dyDescent="0.25">
      <c r="P5907" s="80"/>
      <c r="Q5907" s="80"/>
    </row>
    <row r="5908" spans="16:17" x14ac:dyDescent="0.25">
      <c r="P5908" s="80"/>
      <c r="Q5908" s="80"/>
    </row>
    <row r="5909" spans="16:17" x14ac:dyDescent="0.25">
      <c r="P5909" s="80"/>
      <c r="Q5909" s="80"/>
    </row>
    <row r="5910" spans="16:17" x14ac:dyDescent="0.25">
      <c r="P5910" s="80"/>
      <c r="Q5910" s="80"/>
    </row>
    <row r="5911" spans="16:17" x14ac:dyDescent="0.25">
      <c r="P5911" s="80"/>
      <c r="Q5911" s="80"/>
    </row>
    <row r="5912" spans="16:17" x14ac:dyDescent="0.25">
      <c r="P5912" s="80"/>
      <c r="Q5912" s="80"/>
    </row>
    <row r="5913" spans="16:17" x14ac:dyDescent="0.25">
      <c r="P5913" s="80"/>
      <c r="Q5913" s="80"/>
    </row>
    <row r="5914" spans="16:17" x14ac:dyDescent="0.25">
      <c r="P5914" s="80"/>
      <c r="Q5914" s="80"/>
    </row>
    <row r="5915" spans="16:17" x14ac:dyDescent="0.25">
      <c r="P5915" s="80"/>
      <c r="Q5915" s="80"/>
    </row>
    <row r="5916" spans="16:17" x14ac:dyDescent="0.25">
      <c r="P5916" s="80"/>
      <c r="Q5916" s="80"/>
    </row>
    <row r="5917" spans="16:17" x14ac:dyDescent="0.25">
      <c r="P5917" s="80"/>
      <c r="Q5917" s="80"/>
    </row>
    <row r="5918" spans="16:17" x14ac:dyDescent="0.25">
      <c r="P5918" s="80"/>
      <c r="Q5918" s="80"/>
    </row>
    <row r="5919" spans="16:17" x14ac:dyDescent="0.25">
      <c r="P5919" s="80"/>
      <c r="Q5919" s="80"/>
    </row>
    <row r="5920" spans="16:17" x14ac:dyDescent="0.25">
      <c r="P5920" s="80"/>
      <c r="Q5920" s="80"/>
    </row>
    <row r="5921" spans="16:17" x14ac:dyDescent="0.25">
      <c r="P5921" s="80"/>
      <c r="Q5921" s="80"/>
    </row>
    <row r="5922" spans="16:17" x14ac:dyDescent="0.25">
      <c r="P5922" s="80"/>
      <c r="Q5922" s="80"/>
    </row>
    <row r="5923" spans="16:17" x14ac:dyDescent="0.25">
      <c r="P5923" s="80"/>
      <c r="Q5923" s="80"/>
    </row>
    <row r="5924" spans="16:17" x14ac:dyDescent="0.25">
      <c r="P5924" s="80"/>
      <c r="Q5924" s="80"/>
    </row>
    <row r="5925" spans="16:17" x14ac:dyDescent="0.25">
      <c r="P5925" s="80"/>
      <c r="Q5925" s="80"/>
    </row>
    <row r="5926" spans="16:17" x14ac:dyDescent="0.25">
      <c r="P5926" s="80"/>
      <c r="Q5926" s="80"/>
    </row>
    <row r="5927" spans="16:17" x14ac:dyDescent="0.25">
      <c r="P5927" s="80"/>
      <c r="Q5927" s="80"/>
    </row>
    <row r="5928" spans="16:17" x14ac:dyDescent="0.25">
      <c r="P5928" s="80"/>
      <c r="Q5928" s="80"/>
    </row>
    <row r="5929" spans="16:17" x14ac:dyDescent="0.25">
      <c r="P5929" s="80"/>
      <c r="Q5929" s="80"/>
    </row>
    <row r="5930" spans="16:17" x14ac:dyDescent="0.25">
      <c r="P5930" s="80"/>
      <c r="Q5930" s="80"/>
    </row>
    <row r="5931" spans="16:17" x14ac:dyDescent="0.25">
      <c r="P5931" s="80"/>
      <c r="Q5931" s="80"/>
    </row>
    <row r="5932" spans="16:17" x14ac:dyDescent="0.25">
      <c r="P5932" s="80"/>
      <c r="Q5932" s="80"/>
    </row>
    <row r="5933" spans="16:17" x14ac:dyDescent="0.25">
      <c r="P5933" s="80"/>
      <c r="Q5933" s="80"/>
    </row>
    <row r="5934" spans="16:17" x14ac:dyDescent="0.25">
      <c r="P5934" s="80"/>
      <c r="Q5934" s="80"/>
    </row>
    <row r="5935" spans="16:17" x14ac:dyDescent="0.25">
      <c r="P5935" s="80"/>
      <c r="Q5935" s="80"/>
    </row>
    <row r="5936" spans="16:17" x14ac:dyDescent="0.25">
      <c r="P5936" s="80"/>
      <c r="Q5936" s="80"/>
    </row>
    <row r="5937" spans="16:17" x14ac:dyDescent="0.25">
      <c r="P5937" s="80"/>
      <c r="Q5937" s="80"/>
    </row>
    <row r="5938" spans="16:17" x14ac:dyDescent="0.25">
      <c r="P5938" s="80"/>
      <c r="Q5938" s="80"/>
    </row>
    <row r="5939" spans="16:17" x14ac:dyDescent="0.25">
      <c r="P5939" s="80"/>
      <c r="Q5939" s="80"/>
    </row>
    <row r="5940" spans="16:17" x14ac:dyDescent="0.25">
      <c r="P5940" s="80"/>
      <c r="Q5940" s="80"/>
    </row>
    <row r="5941" spans="16:17" x14ac:dyDescent="0.25">
      <c r="P5941" s="80"/>
      <c r="Q5941" s="80"/>
    </row>
    <row r="5942" spans="16:17" x14ac:dyDescent="0.25">
      <c r="P5942" s="80"/>
      <c r="Q5942" s="80"/>
    </row>
    <row r="5943" spans="16:17" x14ac:dyDescent="0.25">
      <c r="P5943" s="80"/>
      <c r="Q5943" s="80"/>
    </row>
    <row r="5944" spans="16:17" x14ac:dyDescent="0.25">
      <c r="P5944" s="80"/>
      <c r="Q5944" s="80"/>
    </row>
    <row r="5945" spans="16:17" x14ac:dyDescent="0.25">
      <c r="P5945" s="80"/>
      <c r="Q5945" s="80"/>
    </row>
    <row r="5946" spans="16:17" x14ac:dyDescent="0.25">
      <c r="P5946" s="80"/>
      <c r="Q5946" s="80"/>
    </row>
    <row r="5947" spans="16:17" x14ac:dyDescent="0.25">
      <c r="P5947" s="80"/>
      <c r="Q5947" s="80"/>
    </row>
    <row r="5948" spans="16:17" x14ac:dyDescent="0.25">
      <c r="P5948" s="80"/>
      <c r="Q5948" s="80"/>
    </row>
    <row r="5949" spans="16:17" x14ac:dyDescent="0.25">
      <c r="P5949" s="80"/>
      <c r="Q5949" s="80"/>
    </row>
    <row r="5950" spans="16:17" x14ac:dyDescent="0.25">
      <c r="P5950" s="80"/>
      <c r="Q5950" s="80"/>
    </row>
    <row r="5951" spans="16:17" x14ac:dyDescent="0.25">
      <c r="P5951" s="80"/>
      <c r="Q5951" s="80"/>
    </row>
    <row r="5952" spans="16:17" x14ac:dyDescent="0.25">
      <c r="P5952" s="80"/>
      <c r="Q5952" s="80"/>
    </row>
    <row r="5953" spans="16:17" x14ac:dyDescent="0.25">
      <c r="P5953" s="80"/>
      <c r="Q5953" s="80"/>
    </row>
    <row r="5954" spans="16:17" x14ac:dyDescent="0.25">
      <c r="P5954" s="80"/>
      <c r="Q5954" s="80"/>
    </row>
    <row r="5955" spans="16:17" x14ac:dyDescent="0.25">
      <c r="P5955" s="80"/>
      <c r="Q5955" s="80"/>
    </row>
    <row r="5956" spans="16:17" x14ac:dyDescent="0.25">
      <c r="P5956" s="80"/>
      <c r="Q5956" s="80"/>
    </row>
    <row r="5957" spans="16:17" x14ac:dyDescent="0.25">
      <c r="P5957" s="80"/>
      <c r="Q5957" s="80"/>
    </row>
    <row r="5958" spans="16:17" x14ac:dyDescent="0.25">
      <c r="P5958" s="80"/>
      <c r="Q5958" s="80"/>
    </row>
    <row r="5959" spans="16:17" x14ac:dyDescent="0.25">
      <c r="P5959" s="80"/>
      <c r="Q5959" s="80"/>
    </row>
    <row r="5960" spans="16:17" x14ac:dyDescent="0.25">
      <c r="P5960" s="80"/>
      <c r="Q5960" s="80"/>
    </row>
    <row r="5961" spans="16:17" x14ac:dyDescent="0.25">
      <c r="P5961" s="80"/>
      <c r="Q5961" s="80"/>
    </row>
    <row r="5962" spans="16:17" x14ac:dyDescent="0.25">
      <c r="P5962" s="80"/>
      <c r="Q5962" s="80"/>
    </row>
    <row r="5963" spans="16:17" x14ac:dyDescent="0.25">
      <c r="P5963" s="80"/>
      <c r="Q5963" s="80"/>
    </row>
    <row r="5964" spans="16:17" x14ac:dyDescent="0.25">
      <c r="P5964" s="80"/>
      <c r="Q5964" s="80"/>
    </row>
    <row r="5965" spans="16:17" x14ac:dyDescent="0.25">
      <c r="P5965" s="80"/>
      <c r="Q5965" s="80"/>
    </row>
    <row r="5966" spans="16:17" x14ac:dyDescent="0.25">
      <c r="P5966" s="80"/>
      <c r="Q5966" s="80"/>
    </row>
    <row r="5967" spans="16:17" x14ac:dyDescent="0.25">
      <c r="P5967" s="80"/>
      <c r="Q5967" s="80"/>
    </row>
    <row r="5968" spans="16:17" x14ac:dyDescent="0.25">
      <c r="P5968" s="80"/>
      <c r="Q5968" s="80"/>
    </row>
    <row r="5969" spans="16:17" x14ac:dyDescent="0.25">
      <c r="P5969" s="80"/>
      <c r="Q5969" s="80"/>
    </row>
    <row r="5970" spans="16:17" x14ac:dyDescent="0.25">
      <c r="P5970" s="80"/>
      <c r="Q5970" s="80"/>
    </row>
    <row r="5971" spans="16:17" x14ac:dyDescent="0.25">
      <c r="P5971" s="80"/>
      <c r="Q5971" s="80"/>
    </row>
    <row r="5972" spans="16:17" x14ac:dyDescent="0.25">
      <c r="P5972" s="80"/>
      <c r="Q5972" s="80"/>
    </row>
    <row r="5973" spans="16:17" x14ac:dyDescent="0.25">
      <c r="P5973" s="80"/>
      <c r="Q5973" s="80"/>
    </row>
    <row r="5974" spans="16:17" x14ac:dyDescent="0.25">
      <c r="P5974" s="80"/>
      <c r="Q5974" s="80"/>
    </row>
    <row r="5975" spans="16:17" x14ac:dyDescent="0.25">
      <c r="P5975" s="80"/>
      <c r="Q5975" s="80"/>
    </row>
    <row r="5976" spans="16:17" x14ac:dyDescent="0.25">
      <c r="P5976" s="80"/>
      <c r="Q5976" s="80"/>
    </row>
    <row r="5977" spans="16:17" x14ac:dyDescent="0.25">
      <c r="P5977" s="80"/>
      <c r="Q5977" s="80"/>
    </row>
    <row r="5978" spans="16:17" x14ac:dyDescent="0.25">
      <c r="P5978" s="80"/>
      <c r="Q5978" s="80"/>
    </row>
    <row r="5979" spans="16:17" x14ac:dyDescent="0.25">
      <c r="P5979" s="80"/>
      <c r="Q5979" s="80"/>
    </row>
    <row r="5980" spans="16:17" x14ac:dyDescent="0.25">
      <c r="P5980" s="80"/>
      <c r="Q5980" s="80"/>
    </row>
    <row r="5981" spans="16:17" x14ac:dyDescent="0.25">
      <c r="P5981" s="80"/>
      <c r="Q5981" s="80"/>
    </row>
    <row r="5982" spans="16:17" x14ac:dyDescent="0.25">
      <c r="P5982" s="80"/>
      <c r="Q5982" s="80"/>
    </row>
    <row r="5983" spans="16:17" x14ac:dyDescent="0.25">
      <c r="P5983" s="80"/>
      <c r="Q5983" s="80"/>
    </row>
    <row r="5984" spans="16:17" x14ac:dyDescent="0.25">
      <c r="P5984" s="80"/>
      <c r="Q5984" s="80"/>
    </row>
    <row r="5985" spans="16:17" x14ac:dyDescent="0.25">
      <c r="P5985" s="80"/>
      <c r="Q5985" s="80"/>
    </row>
    <row r="5986" spans="16:17" x14ac:dyDescent="0.25">
      <c r="P5986" s="80"/>
      <c r="Q5986" s="80"/>
    </row>
    <row r="5987" spans="16:17" x14ac:dyDescent="0.25">
      <c r="P5987" s="80"/>
      <c r="Q5987" s="80"/>
    </row>
    <row r="5988" spans="16:17" x14ac:dyDescent="0.25">
      <c r="P5988" s="80"/>
      <c r="Q5988" s="80"/>
    </row>
    <row r="5989" spans="16:17" x14ac:dyDescent="0.25">
      <c r="P5989" s="80"/>
      <c r="Q5989" s="80"/>
    </row>
    <row r="5990" spans="16:17" x14ac:dyDescent="0.25">
      <c r="P5990" s="80"/>
      <c r="Q5990" s="80"/>
    </row>
    <row r="5991" spans="16:17" x14ac:dyDescent="0.25">
      <c r="P5991" s="80"/>
      <c r="Q5991" s="80"/>
    </row>
    <row r="5992" spans="16:17" x14ac:dyDescent="0.25">
      <c r="P5992" s="80"/>
      <c r="Q5992" s="80"/>
    </row>
    <row r="5993" spans="16:17" x14ac:dyDescent="0.25">
      <c r="P5993" s="80"/>
      <c r="Q5993" s="80"/>
    </row>
    <row r="5994" spans="16:17" x14ac:dyDescent="0.25">
      <c r="P5994" s="80"/>
      <c r="Q5994" s="80"/>
    </row>
    <row r="5995" spans="16:17" x14ac:dyDescent="0.25">
      <c r="P5995" s="80"/>
      <c r="Q5995" s="80"/>
    </row>
    <row r="5996" spans="16:17" x14ac:dyDescent="0.25">
      <c r="P5996" s="80"/>
      <c r="Q5996" s="80"/>
    </row>
    <row r="5997" spans="16:17" x14ac:dyDescent="0.25">
      <c r="P5997" s="80"/>
      <c r="Q5997" s="80"/>
    </row>
    <row r="5998" spans="16:17" x14ac:dyDescent="0.25">
      <c r="P5998" s="80"/>
      <c r="Q5998" s="80"/>
    </row>
    <row r="5999" spans="16:17" x14ac:dyDescent="0.25">
      <c r="P5999" s="80"/>
      <c r="Q5999" s="80"/>
    </row>
    <row r="6000" spans="16:17" x14ac:dyDescent="0.25">
      <c r="P6000" s="80"/>
      <c r="Q6000" s="80"/>
    </row>
    <row r="6001" spans="16:17" x14ac:dyDescent="0.25">
      <c r="P6001" s="80"/>
      <c r="Q6001" s="80"/>
    </row>
    <row r="6002" spans="16:17" x14ac:dyDescent="0.25">
      <c r="P6002" s="80"/>
      <c r="Q6002" s="80"/>
    </row>
    <row r="6003" spans="16:17" x14ac:dyDescent="0.25">
      <c r="P6003" s="80"/>
      <c r="Q6003" s="80"/>
    </row>
    <row r="6004" spans="16:17" x14ac:dyDescent="0.25">
      <c r="P6004" s="80"/>
      <c r="Q6004" s="80"/>
    </row>
    <row r="6005" spans="16:17" x14ac:dyDescent="0.25">
      <c r="P6005" s="80"/>
      <c r="Q6005" s="80"/>
    </row>
    <row r="6006" spans="16:17" x14ac:dyDescent="0.25">
      <c r="P6006" s="80"/>
      <c r="Q6006" s="80"/>
    </row>
    <row r="6007" spans="16:17" x14ac:dyDescent="0.25">
      <c r="P6007" s="80"/>
      <c r="Q6007" s="80"/>
    </row>
    <row r="6008" spans="16:17" x14ac:dyDescent="0.25">
      <c r="P6008" s="80"/>
      <c r="Q6008" s="80"/>
    </row>
    <row r="6009" spans="16:17" x14ac:dyDescent="0.25">
      <c r="P6009" s="80"/>
      <c r="Q6009" s="80"/>
    </row>
    <row r="6010" spans="16:17" x14ac:dyDescent="0.25">
      <c r="P6010" s="80"/>
      <c r="Q6010" s="80"/>
    </row>
    <row r="6011" spans="16:17" x14ac:dyDescent="0.25">
      <c r="P6011" s="80"/>
      <c r="Q6011" s="80"/>
    </row>
    <row r="6012" spans="16:17" x14ac:dyDescent="0.25">
      <c r="P6012" s="80"/>
      <c r="Q6012" s="80"/>
    </row>
    <row r="6013" spans="16:17" x14ac:dyDescent="0.25">
      <c r="P6013" s="80"/>
      <c r="Q6013" s="80"/>
    </row>
    <row r="6014" spans="16:17" x14ac:dyDescent="0.25">
      <c r="P6014" s="80"/>
      <c r="Q6014" s="80"/>
    </row>
    <row r="6015" spans="16:17" x14ac:dyDescent="0.25">
      <c r="P6015" s="80"/>
      <c r="Q6015" s="80"/>
    </row>
    <row r="6016" spans="16:17" x14ac:dyDescent="0.25">
      <c r="P6016" s="80"/>
      <c r="Q6016" s="80"/>
    </row>
    <row r="6017" spans="16:17" x14ac:dyDescent="0.25">
      <c r="P6017" s="80"/>
      <c r="Q6017" s="80"/>
    </row>
    <row r="6018" spans="16:17" x14ac:dyDescent="0.25">
      <c r="P6018" s="80"/>
      <c r="Q6018" s="80"/>
    </row>
    <row r="6019" spans="16:17" x14ac:dyDescent="0.25">
      <c r="P6019" s="80"/>
      <c r="Q6019" s="80"/>
    </row>
    <row r="6020" spans="16:17" x14ac:dyDescent="0.25">
      <c r="P6020" s="80"/>
      <c r="Q6020" s="80"/>
    </row>
    <row r="6021" spans="16:17" x14ac:dyDescent="0.25">
      <c r="P6021" s="80"/>
      <c r="Q6021" s="80"/>
    </row>
    <row r="6022" spans="16:17" x14ac:dyDescent="0.25">
      <c r="P6022" s="80"/>
      <c r="Q6022" s="80"/>
    </row>
    <row r="6023" spans="16:17" x14ac:dyDescent="0.25">
      <c r="P6023" s="80"/>
      <c r="Q6023" s="80"/>
    </row>
    <row r="6024" spans="16:17" x14ac:dyDescent="0.25">
      <c r="P6024" s="80"/>
      <c r="Q6024" s="80"/>
    </row>
    <row r="6025" spans="16:17" x14ac:dyDescent="0.25">
      <c r="P6025" s="80"/>
      <c r="Q6025" s="80"/>
    </row>
    <row r="6026" spans="16:17" x14ac:dyDescent="0.25">
      <c r="P6026" s="80"/>
      <c r="Q6026" s="80"/>
    </row>
    <row r="6027" spans="16:17" x14ac:dyDescent="0.25">
      <c r="P6027" s="80"/>
      <c r="Q6027" s="80"/>
    </row>
    <row r="6028" spans="16:17" x14ac:dyDescent="0.25">
      <c r="P6028" s="80"/>
      <c r="Q6028" s="80"/>
    </row>
    <row r="6029" spans="16:17" x14ac:dyDescent="0.25">
      <c r="P6029" s="80"/>
      <c r="Q6029" s="80"/>
    </row>
    <row r="6030" spans="16:17" x14ac:dyDescent="0.25">
      <c r="P6030" s="80"/>
      <c r="Q6030" s="80"/>
    </row>
    <row r="6031" spans="16:17" x14ac:dyDescent="0.25">
      <c r="P6031" s="80"/>
      <c r="Q6031" s="80"/>
    </row>
    <row r="6032" spans="16:17" x14ac:dyDescent="0.25">
      <c r="P6032" s="80"/>
      <c r="Q6032" s="80"/>
    </row>
    <row r="6033" spans="16:17" x14ac:dyDescent="0.25">
      <c r="P6033" s="80"/>
      <c r="Q6033" s="80"/>
    </row>
    <row r="6034" spans="16:17" x14ac:dyDescent="0.25">
      <c r="P6034" s="80"/>
      <c r="Q6034" s="80"/>
    </row>
    <row r="6035" spans="16:17" x14ac:dyDescent="0.25">
      <c r="P6035" s="80"/>
      <c r="Q6035" s="80"/>
    </row>
    <row r="6036" spans="16:17" x14ac:dyDescent="0.25">
      <c r="P6036" s="80"/>
      <c r="Q6036" s="80"/>
    </row>
    <row r="6037" spans="16:17" x14ac:dyDescent="0.25">
      <c r="P6037" s="80"/>
      <c r="Q6037" s="80"/>
    </row>
    <row r="6038" spans="16:17" x14ac:dyDescent="0.25">
      <c r="P6038" s="80"/>
      <c r="Q6038" s="80"/>
    </row>
    <row r="6039" spans="16:17" x14ac:dyDescent="0.25">
      <c r="P6039" s="80"/>
      <c r="Q6039" s="80"/>
    </row>
    <row r="6040" spans="16:17" x14ac:dyDescent="0.25">
      <c r="P6040" s="80"/>
      <c r="Q6040" s="80"/>
    </row>
    <row r="6041" spans="16:17" x14ac:dyDescent="0.25">
      <c r="P6041" s="80"/>
      <c r="Q6041" s="80"/>
    </row>
    <row r="6042" spans="16:17" x14ac:dyDescent="0.25">
      <c r="P6042" s="80"/>
      <c r="Q6042" s="80"/>
    </row>
    <row r="6043" spans="16:17" x14ac:dyDescent="0.25">
      <c r="P6043" s="80"/>
      <c r="Q6043" s="80"/>
    </row>
    <row r="6044" spans="16:17" x14ac:dyDescent="0.25">
      <c r="P6044" s="80"/>
      <c r="Q6044" s="80"/>
    </row>
    <row r="6045" spans="16:17" x14ac:dyDescent="0.25">
      <c r="P6045" s="80"/>
      <c r="Q6045" s="80"/>
    </row>
    <row r="6046" spans="16:17" x14ac:dyDescent="0.25">
      <c r="P6046" s="80"/>
      <c r="Q6046" s="80"/>
    </row>
    <row r="6047" spans="16:17" x14ac:dyDescent="0.25">
      <c r="P6047" s="80"/>
      <c r="Q6047" s="80"/>
    </row>
    <row r="6048" spans="16:17" x14ac:dyDescent="0.25">
      <c r="P6048" s="80"/>
      <c r="Q6048" s="80"/>
    </row>
    <row r="6049" spans="16:17" x14ac:dyDescent="0.25">
      <c r="P6049" s="80"/>
      <c r="Q6049" s="80"/>
    </row>
    <row r="6050" spans="16:17" x14ac:dyDescent="0.25">
      <c r="P6050" s="80"/>
      <c r="Q6050" s="80"/>
    </row>
    <row r="6051" spans="16:17" x14ac:dyDescent="0.25">
      <c r="P6051" s="80"/>
      <c r="Q6051" s="80"/>
    </row>
    <row r="6052" spans="16:17" x14ac:dyDescent="0.25">
      <c r="P6052" s="80"/>
      <c r="Q6052" s="80"/>
    </row>
    <row r="6053" spans="16:17" x14ac:dyDescent="0.25">
      <c r="P6053" s="80"/>
      <c r="Q6053" s="80"/>
    </row>
    <row r="6054" spans="16:17" x14ac:dyDescent="0.25">
      <c r="P6054" s="80"/>
      <c r="Q6054" s="80"/>
    </row>
    <row r="6055" spans="16:17" x14ac:dyDescent="0.25">
      <c r="P6055" s="80"/>
      <c r="Q6055" s="80"/>
    </row>
    <row r="6056" spans="16:17" x14ac:dyDescent="0.25">
      <c r="P6056" s="80"/>
      <c r="Q6056" s="80"/>
    </row>
    <row r="6057" spans="16:17" x14ac:dyDescent="0.25">
      <c r="P6057" s="80"/>
      <c r="Q6057" s="80"/>
    </row>
    <row r="6058" spans="16:17" x14ac:dyDescent="0.25">
      <c r="P6058" s="80"/>
      <c r="Q6058" s="80"/>
    </row>
    <row r="6059" spans="16:17" x14ac:dyDescent="0.25">
      <c r="P6059" s="80"/>
      <c r="Q6059" s="80"/>
    </row>
    <row r="6060" spans="16:17" x14ac:dyDescent="0.25">
      <c r="P6060" s="80"/>
      <c r="Q6060" s="80"/>
    </row>
    <row r="6061" spans="16:17" x14ac:dyDescent="0.25">
      <c r="P6061" s="80"/>
      <c r="Q6061" s="80"/>
    </row>
    <row r="6062" spans="16:17" x14ac:dyDescent="0.25">
      <c r="P6062" s="80"/>
      <c r="Q6062" s="80"/>
    </row>
    <row r="6063" spans="16:17" x14ac:dyDescent="0.25">
      <c r="P6063" s="80"/>
      <c r="Q6063" s="80"/>
    </row>
    <row r="6064" spans="16:17" x14ac:dyDescent="0.25">
      <c r="P6064" s="80"/>
      <c r="Q6064" s="80"/>
    </row>
    <row r="6065" spans="16:17" x14ac:dyDescent="0.25">
      <c r="P6065" s="80"/>
      <c r="Q6065" s="80"/>
    </row>
    <row r="6066" spans="16:17" x14ac:dyDescent="0.25">
      <c r="P6066" s="80"/>
      <c r="Q6066" s="80"/>
    </row>
    <row r="6067" spans="16:17" x14ac:dyDescent="0.25">
      <c r="P6067" s="80"/>
      <c r="Q6067" s="80"/>
    </row>
    <row r="6068" spans="16:17" x14ac:dyDescent="0.25">
      <c r="P6068" s="80"/>
      <c r="Q6068" s="80"/>
    </row>
    <row r="6069" spans="16:17" x14ac:dyDescent="0.25">
      <c r="P6069" s="80"/>
      <c r="Q6069" s="80"/>
    </row>
    <row r="6070" spans="16:17" x14ac:dyDescent="0.25">
      <c r="P6070" s="80"/>
      <c r="Q6070" s="80"/>
    </row>
    <row r="6071" spans="16:17" x14ac:dyDescent="0.25">
      <c r="P6071" s="80"/>
      <c r="Q6071" s="80"/>
    </row>
    <row r="6072" spans="16:17" x14ac:dyDescent="0.25">
      <c r="P6072" s="80"/>
      <c r="Q6072" s="80"/>
    </row>
    <row r="6073" spans="16:17" x14ac:dyDescent="0.25">
      <c r="P6073" s="80"/>
      <c r="Q6073" s="80"/>
    </row>
    <row r="6074" spans="16:17" x14ac:dyDescent="0.25">
      <c r="P6074" s="80"/>
      <c r="Q6074" s="80"/>
    </row>
    <row r="6075" spans="16:17" x14ac:dyDescent="0.25">
      <c r="P6075" s="80"/>
      <c r="Q6075" s="80"/>
    </row>
    <row r="6076" spans="16:17" x14ac:dyDescent="0.25">
      <c r="P6076" s="80"/>
      <c r="Q6076" s="80"/>
    </row>
    <row r="6077" spans="16:17" x14ac:dyDescent="0.25">
      <c r="P6077" s="80"/>
      <c r="Q6077" s="80"/>
    </row>
    <row r="6078" spans="16:17" x14ac:dyDescent="0.25">
      <c r="P6078" s="80"/>
      <c r="Q6078" s="80"/>
    </row>
    <row r="6079" spans="16:17" x14ac:dyDescent="0.25">
      <c r="P6079" s="80"/>
      <c r="Q6079" s="80"/>
    </row>
    <row r="6080" spans="16:17" x14ac:dyDescent="0.25">
      <c r="P6080" s="80"/>
      <c r="Q6080" s="80"/>
    </row>
    <row r="6081" spans="16:17" x14ac:dyDescent="0.25">
      <c r="P6081" s="80"/>
      <c r="Q6081" s="80"/>
    </row>
    <row r="6082" spans="16:17" x14ac:dyDescent="0.25">
      <c r="P6082" s="80"/>
      <c r="Q6082" s="80"/>
    </row>
    <row r="6083" spans="16:17" x14ac:dyDescent="0.25">
      <c r="P6083" s="80"/>
      <c r="Q6083" s="80"/>
    </row>
    <row r="6084" spans="16:17" x14ac:dyDescent="0.25">
      <c r="P6084" s="80"/>
      <c r="Q6084" s="80"/>
    </row>
    <row r="6085" spans="16:17" x14ac:dyDescent="0.25">
      <c r="P6085" s="80"/>
      <c r="Q6085" s="80"/>
    </row>
    <row r="6086" spans="16:17" x14ac:dyDescent="0.25">
      <c r="P6086" s="80"/>
      <c r="Q6086" s="80"/>
    </row>
    <row r="6087" spans="16:17" x14ac:dyDescent="0.25">
      <c r="P6087" s="80"/>
      <c r="Q6087" s="80"/>
    </row>
    <row r="6088" spans="16:17" x14ac:dyDescent="0.25">
      <c r="P6088" s="80"/>
      <c r="Q6088" s="80"/>
    </row>
    <row r="6089" spans="16:17" x14ac:dyDescent="0.25">
      <c r="P6089" s="80"/>
      <c r="Q6089" s="80"/>
    </row>
    <row r="6090" spans="16:17" x14ac:dyDescent="0.25">
      <c r="P6090" s="80"/>
      <c r="Q6090" s="80"/>
    </row>
    <row r="6091" spans="16:17" x14ac:dyDescent="0.25">
      <c r="P6091" s="80"/>
      <c r="Q6091" s="80"/>
    </row>
    <row r="6092" spans="16:17" x14ac:dyDescent="0.25">
      <c r="P6092" s="80"/>
      <c r="Q6092" s="80"/>
    </row>
    <row r="6093" spans="16:17" x14ac:dyDescent="0.25">
      <c r="P6093" s="80"/>
      <c r="Q6093" s="80"/>
    </row>
    <row r="6094" spans="16:17" x14ac:dyDescent="0.25">
      <c r="P6094" s="80"/>
      <c r="Q6094" s="80"/>
    </row>
    <row r="6095" spans="16:17" x14ac:dyDescent="0.25">
      <c r="P6095" s="80"/>
      <c r="Q6095" s="80"/>
    </row>
    <row r="6096" spans="16:17" x14ac:dyDescent="0.25">
      <c r="P6096" s="80"/>
      <c r="Q6096" s="80"/>
    </row>
    <row r="6097" spans="16:17" x14ac:dyDescent="0.25">
      <c r="P6097" s="80"/>
      <c r="Q6097" s="80"/>
    </row>
    <row r="6098" spans="16:17" x14ac:dyDescent="0.25">
      <c r="P6098" s="80"/>
      <c r="Q6098" s="80"/>
    </row>
    <row r="6099" spans="16:17" x14ac:dyDescent="0.25">
      <c r="P6099" s="80"/>
      <c r="Q6099" s="80"/>
    </row>
    <row r="6100" spans="16:17" x14ac:dyDescent="0.25">
      <c r="P6100" s="80"/>
      <c r="Q6100" s="80"/>
    </row>
    <row r="6101" spans="16:17" x14ac:dyDescent="0.25">
      <c r="P6101" s="80"/>
      <c r="Q6101" s="80"/>
    </row>
    <row r="6102" spans="16:17" x14ac:dyDescent="0.25">
      <c r="P6102" s="80"/>
      <c r="Q6102" s="80"/>
    </row>
    <row r="6103" spans="16:17" x14ac:dyDescent="0.25">
      <c r="P6103" s="80"/>
      <c r="Q6103" s="80"/>
    </row>
    <row r="6104" spans="16:17" x14ac:dyDescent="0.25">
      <c r="P6104" s="80"/>
      <c r="Q6104" s="80"/>
    </row>
    <row r="6105" spans="16:17" x14ac:dyDescent="0.25">
      <c r="P6105" s="80"/>
      <c r="Q6105" s="80"/>
    </row>
    <row r="6106" spans="16:17" x14ac:dyDescent="0.25">
      <c r="P6106" s="80"/>
      <c r="Q6106" s="80"/>
    </row>
    <row r="6107" spans="16:17" x14ac:dyDescent="0.25">
      <c r="P6107" s="80"/>
      <c r="Q6107" s="80"/>
    </row>
    <row r="6108" spans="16:17" x14ac:dyDescent="0.25">
      <c r="P6108" s="80"/>
      <c r="Q6108" s="80"/>
    </row>
    <row r="6109" spans="16:17" x14ac:dyDescent="0.25">
      <c r="P6109" s="80"/>
      <c r="Q6109" s="80"/>
    </row>
    <row r="6110" spans="16:17" x14ac:dyDescent="0.25">
      <c r="P6110" s="80"/>
      <c r="Q6110" s="80"/>
    </row>
    <row r="6111" spans="16:17" x14ac:dyDescent="0.25">
      <c r="P6111" s="80"/>
      <c r="Q6111" s="80"/>
    </row>
    <row r="6112" spans="16:17" x14ac:dyDescent="0.25">
      <c r="P6112" s="80"/>
      <c r="Q6112" s="80"/>
    </row>
    <row r="6113" spans="16:17" x14ac:dyDescent="0.25">
      <c r="P6113" s="80"/>
      <c r="Q6113" s="80"/>
    </row>
    <row r="6114" spans="16:17" x14ac:dyDescent="0.25">
      <c r="P6114" s="80"/>
      <c r="Q6114" s="80"/>
    </row>
    <row r="6115" spans="16:17" x14ac:dyDescent="0.25">
      <c r="P6115" s="80"/>
      <c r="Q6115" s="80"/>
    </row>
    <row r="6116" spans="16:17" x14ac:dyDescent="0.25">
      <c r="P6116" s="80"/>
      <c r="Q6116" s="80"/>
    </row>
    <row r="6117" spans="16:17" x14ac:dyDescent="0.25">
      <c r="P6117" s="80"/>
      <c r="Q6117" s="80"/>
    </row>
    <row r="6118" spans="16:17" x14ac:dyDescent="0.25">
      <c r="P6118" s="80"/>
      <c r="Q6118" s="80"/>
    </row>
    <row r="6119" spans="16:17" x14ac:dyDescent="0.25">
      <c r="P6119" s="80"/>
      <c r="Q6119" s="80"/>
    </row>
    <row r="6120" spans="16:17" x14ac:dyDescent="0.25">
      <c r="P6120" s="80"/>
      <c r="Q6120" s="80"/>
    </row>
    <row r="6121" spans="16:17" x14ac:dyDescent="0.25">
      <c r="P6121" s="80"/>
      <c r="Q6121" s="80"/>
    </row>
    <row r="6122" spans="16:17" x14ac:dyDescent="0.25">
      <c r="P6122" s="80"/>
      <c r="Q6122" s="80"/>
    </row>
    <row r="6123" spans="16:17" x14ac:dyDescent="0.25">
      <c r="P6123" s="80"/>
      <c r="Q6123" s="80"/>
    </row>
    <row r="6124" spans="16:17" x14ac:dyDescent="0.25">
      <c r="P6124" s="80"/>
      <c r="Q6124" s="80"/>
    </row>
    <row r="6125" spans="16:17" x14ac:dyDescent="0.25">
      <c r="P6125" s="80"/>
      <c r="Q6125" s="80"/>
    </row>
    <row r="6126" spans="16:17" x14ac:dyDescent="0.25">
      <c r="P6126" s="80"/>
      <c r="Q6126" s="80"/>
    </row>
    <row r="6127" spans="16:17" x14ac:dyDescent="0.25">
      <c r="P6127" s="80"/>
      <c r="Q6127" s="80"/>
    </row>
    <row r="6128" spans="16:17" x14ac:dyDescent="0.25">
      <c r="P6128" s="80"/>
      <c r="Q6128" s="80"/>
    </row>
    <row r="6129" spans="16:17" x14ac:dyDescent="0.25">
      <c r="P6129" s="80"/>
      <c r="Q6129" s="80"/>
    </row>
    <row r="6130" spans="16:17" x14ac:dyDescent="0.25">
      <c r="P6130" s="80"/>
      <c r="Q6130" s="80"/>
    </row>
    <row r="6131" spans="16:17" x14ac:dyDescent="0.25">
      <c r="P6131" s="80"/>
      <c r="Q6131" s="80"/>
    </row>
    <row r="6132" spans="16:17" x14ac:dyDescent="0.25">
      <c r="P6132" s="80"/>
      <c r="Q6132" s="80"/>
    </row>
    <row r="6133" spans="16:17" x14ac:dyDescent="0.25">
      <c r="P6133" s="80"/>
      <c r="Q6133" s="80"/>
    </row>
    <row r="6134" spans="16:17" x14ac:dyDescent="0.25">
      <c r="P6134" s="80"/>
      <c r="Q6134" s="80"/>
    </row>
    <row r="6135" spans="16:17" x14ac:dyDescent="0.25">
      <c r="P6135" s="80"/>
      <c r="Q6135" s="80"/>
    </row>
    <row r="6136" spans="16:17" x14ac:dyDescent="0.25">
      <c r="P6136" s="80"/>
      <c r="Q6136" s="80"/>
    </row>
    <row r="6137" spans="16:17" x14ac:dyDescent="0.25">
      <c r="P6137" s="80"/>
      <c r="Q6137" s="80"/>
    </row>
    <row r="6138" spans="16:17" x14ac:dyDescent="0.25">
      <c r="P6138" s="80"/>
      <c r="Q6138" s="80"/>
    </row>
    <row r="6139" spans="16:17" x14ac:dyDescent="0.25">
      <c r="P6139" s="80"/>
      <c r="Q6139" s="80"/>
    </row>
    <row r="6140" spans="16:17" x14ac:dyDescent="0.25">
      <c r="P6140" s="80"/>
      <c r="Q6140" s="80"/>
    </row>
    <row r="6141" spans="16:17" x14ac:dyDescent="0.25">
      <c r="P6141" s="80"/>
      <c r="Q6141" s="80"/>
    </row>
    <row r="6142" spans="16:17" x14ac:dyDescent="0.25">
      <c r="P6142" s="80"/>
      <c r="Q6142" s="80"/>
    </row>
    <row r="6143" spans="16:17" x14ac:dyDescent="0.25">
      <c r="P6143" s="80"/>
      <c r="Q6143" s="80"/>
    </row>
    <row r="6144" spans="16:17" x14ac:dyDescent="0.25">
      <c r="P6144" s="80"/>
      <c r="Q6144" s="80"/>
    </row>
    <row r="6145" spans="16:17" x14ac:dyDescent="0.25">
      <c r="P6145" s="80"/>
      <c r="Q6145" s="80"/>
    </row>
    <row r="6146" spans="16:17" x14ac:dyDescent="0.25">
      <c r="P6146" s="80"/>
      <c r="Q6146" s="80"/>
    </row>
    <row r="6147" spans="16:17" x14ac:dyDescent="0.25">
      <c r="P6147" s="80"/>
      <c r="Q6147" s="80"/>
    </row>
    <row r="6148" spans="16:17" x14ac:dyDescent="0.25">
      <c r="P6148" s="80"/>
      <c r="Q6148" s="80"/>
    </row>
    <row r="6149" spans="16:17" x14ac:dyDescent="0.25">
      <c r="P6149" s="80"/>
      <c r="Q6149" s="80"/>
    </row>
    <row r="6150" spans="16:17" x14ac:dyDescent="0.25">
      <c r="P6150" s="80"/>
      <c r="Q6150" s="80"/>
    </row>
    <row r="6151" spans="16:17" x14ac:dyDescent="0.25">
      <c r="P6151" s="80"/>
      <c r="Q6151" s="80"/>
    </row>
    <row r="6152" spans="16:17" x14ac:dyDescent="0.25">
      <c r="P6152" s="80"/>
      <c r="Q6152" s="80"/>
    </row>
    <row r="6153" spans="16:17" x14ac:dyDescent="0.25">
      <c r="P6153" s="80"/>
      <c r="Q6153" s="80"/>
    </row>
    <row r="6154" spans="16:17" x14ac:dyDescent="0.25">
      <c r="P6154" s="80"/>
      <c r="Q6154" s="80"/>
    </row>
    <row r="6155" spans="16:17" x14ac:dyDescent="0.25">
      <c r="P6155" s="80"/>
      <c r="Q6155" s="80"/>
    </row>
    <row r="6156" spans="16:17" x14ac:dyDescent="0.25">
      <c r="P6156" s="80"/>
      <c r="Q6156" s="80"/>
    </row>
    <row r="6157" spans="16:17" x14ac:dyDescent="0.25">
      <c r="P6157" s="80"/>
      <c r="Q6157" s="80"/>
    </row>
    <row r="6158" spans="16:17" x14ac:dyDescent="0.25">
      <c r="P6158" s="80"/>
      <c r="Q6158" s="80"/>
    </row>
    <row r="6159" spans="16:17" x14ac:dyDescent="0.25">
      <c r="P6159" s="80"/>
      <c r="Q6159" s="80"/>
    </row>
    <row r="6160" spans="16:17" x14ac:dyDescent="0.25">
      <c r="P6160" s="80"/>
      <c r="Q6160" s="80"/>
    </row>
    <row r="6161" spans="16:17" x14ac:dyDescent="0.25">
      <c r="P6161" s="80"/>
      <c r="Q6161" s="80"/>
    </row>
    <row r="6162" spans="16:17" x14ac:dyDescent="0.25">
      <c r="P6162" s="80"/>
      <c r="Q6162" s="80"/>
    </row>
    <row r="6163" spans="16:17" x14ac:dyDescent="0.25">
      <c r="P6163" s="80"/>
      <c r="Q6163" s="80"/>
    </row>
    <row r="6164" spans="16:17" x14ac:dyDescent="0.25">
      <c r="P6164" s="80"/>
      <c r="Q6164" s="80"/>
    </row>
    <row r="6165" spans="16:17" x14ac:dyDescent="0.25">
      <c r="P6165" s="80"/>
      <c r="Q6165" s="80"/>
    </row>
    <row r="6166" spans="16:17" x14ac:dyDescent="0.25">
      <c r="P6166" s="80"/>
      <c r="Q6166" s="80"/>
    </row>
    <row r="6167" spans="16:17" x14ac:dyDescent="0.25">
      <c r="P6167" s="80"/>
      <c r="Q6167" s="80"/>
    </row>
    <row r="6168" spans="16:17" x14ac:dyDescent="0.25">
      <c r="P6168" s="80"/>
      <c r="Q6168" s="80"/>
    </row>
    <row r="6169" spans="16:17" x14ac:dyDescent="0.25">
      <c r="P6169" s="80"/>
      <c r="Q6169" s="80"/>
    </row>
    <row r="6170" spans="16:17" x14ac:dyDescent="0.25">
      <c r="P6170" s="80"/>
      <c r="Q6170" s="80"/>
    </row>
    <row r="6171" spans="16:17" x14ac:dyDescent="0.25">
      <c r="P6171" s="80"/>
      <c r="Q6171" s="80"/>
    </row>
    <row r="6172" spans="16:17" x14ac:dyDescent="0.25">
      <c r="P6172" s="80"/>
      <c r="Q6172" s="80"/>
    </row>
    <row r="6173" spans="16:17" x14ac:dyDescent="0.25">
      <c r="P6173" s="80"/>
      <c r="Q6173" s="80"/>
    </row>
    <row r="6174" spans="16:17" x14ac:dyDescent="0.25">
      <c r="P6174" s="80"/>
      <c r="Q6174" s="80"/>
    </row>
    <row r="6175" spans="16:17" x14ac:dyDescent="0.25">
      <c r="P6175" s="80"/>
      <c r="Q6175" s="80"/>
    </row>
    <row r="6176" spans="16:17" x14ac:dyDescent="0.25">
      <c r="P6176" s="80"/>
      <c r="Q6176" s="80"/>
    </row>
    <row r="6177" spans="16:17" x14ac:dyDescent="0.25">
      <c r="P6177" s="80"/>
      <c r="Q6177" s="80"/>
    </row>
    <row r="6178" spans="16:17" x14ac:dyDescent="0.25">
      <c r="P6178" s="80"/>
      <c r="Q6178" s="80"/>
    </row>
    <row r="6179" spans="16:17" x14ac:dyDescent="0.25">
      <c r="P6179" s="80"/>
      <c r="Q6179" s="80"/>
    </row>
    <row r="6180" spans="16:17" x14ac:dyDescent="0.25">
      <c r="P6180" s="80"/>
      <c r="Q6180" s="80"/>
    </row>
    <row r="6181" spans="16:17" x14ac:dyDescent="0.25">
      <c r="P6181" s="80"/>
      <c r="Q6181" s="80"/>
    </row>
    <row r="6182" spans="16:17" x14ac:dyDescent="0.25">
      <c r="P6182" s="80"/>
      <c r="Q6182" s="80"/>
    </row>
    <row r="6183" spans="16:17" x14ac:dyDescent="0.25">
      <c r="P6183" s="80"/>
      <c r="Q6183" s="80"/>
    </row>
    <row r="6184" spans="16:17" x14ac:dyDescent="0.25">
      <c r="P6184" s="80"/>
      <c r="Q6184" s="80"/>
    </row>
    <row r="6185" spans="16:17" x14ac:dyDescent="0.25">
      <c r="P6185" s="80"/>
      <c r="Q6185" s="80"/>
    </row>
    <row r="6186" spans="16:17" x14ac:dyDescent="0.25">
      <c r="P6186" s="80"/>
      <c r="Q6186" s="80"/>
    </row>
    <row r="6187" spans="16:17" x14ac:dyDescent="0.25">
      <c r="P6187" s="80"/>
      <c r="Q6187" s="80"/>
    </row>
    <row r="6188" spans="16:17" x14ac:dyDescent="0.25">
      <c r="P6188" s="80"/>
      <c r="Q6188" s="80"/>
    </row>
    <row r="6189" spans="16:17" x14ac:dyDescent="0.25">
      <c r="P6189" s="80"/>
      <c r="Q6189" s="80"/>
    </row>
    <row r="6190" spans="16:17" x14ac:dyDescent="0.25">
      <c r="P6190" s="80"/>
      <c r="Q6190" s="80"/>
    </row>
    <row r="6191" spans="16:17" x14ac:dyDescent="0.25">
      <c r="P6191" s="80"/>
      <c r="Q6191" s="80"/>
    </row>
    <row r="6192" spans="16:17" x14ac:dyDescent="0.25">
      <c r="P6192" s="80"/>
      <c r="Q6192" s="80"/>
    </row>
    <row r="6193" spans="16:17" x14ac:dyDescent="0.25">
      <c r="P6193" s="80"/>
      <c r="Q6193" s="80"/>
    </row>
    <row r="6194" spans="16:17" x14ac:dyDescent="0.25">
      <c r="P6194" s="80"/>
      <c r="Q6194" s="80"/>
    </row>
    <row r="6195" spans="16:17" x14ac:dyDescent="0.25">
      <c r="P6195" s="80"/>
      <c r="Q6195" s="80"/>
    </row>
    <row r="6196" spans="16:17" x14ac:dyDescent="0.25">
      <c r="P6196" s="80"/>
      <c r="Q6196" s="80"/>
    </row>
    <row r="6197" spans="16:17" x14ac:dyDescent="0.25">
      <c r="P6197" s="80"/>
      <c r="Q6197" s="80"/>
    </row>
    <row r="6198" spans="16:17" x14ac:dyDescent="0.25">
      <c r="P6198" s="80"/>
      <c r="Q6198" s="80"/>
    </row>
    <row r="6199" spans="16:17" x14ac:dyDescent="0.25">
      <c r="P6199" s="80"/>
      <c r="Q6199" s="80"/>
    </row>
    <row r="6200" spans="16:17" x14ac:dyDescent="0.25">
      <c r="P6200" s="80"/>
      <c r="Q6200" s="80"/>
    </row>
    <row r="6201" spans="16:17" x14ac:dyDescent="0.25">
      <c r="P6201" s="80"/>
      <c r="Q6201" s="80"/>
    </row>
    <row r="6202" spans="16:17" x14ac:dyDescent="0.25">
      <c r="P6202" s="80"/>
      <c r="Q6202" s="80"/>
    </row>
    <row r="6203" spans="16:17" x14ac:dyDescent="0.25">
      <c r="P6203" s="80"/>
      <c r="Q6203" s="80"/>
    </row>
    <row r="6204" spans="16:17" x14ac:dyDescent="0.25">
      <c r="P6204" s="80"/>
      <c r="Q6204" s="80"/>
    </row>
    <row r="6205" spans="16:17" x14ac:dyDescent="0.25">
      <c r="P6205" s="80"/>
      <c r="Q6205" s="80"/>
    </row>
    <row r="6206" spans="16:17" x14ac:dyDescent="0.25">
      <c r="P6206" s="80"/>
      <c r="Q6206" s="80"/>
    </row>
    <row r="6207" spans="16:17" x14ac:dyDescent="0.25">
      <c r="P6207" s="80"/>
      <c r="Q6207" s="80"/>
    </row>
    <row r="6208" spans="16:17" x14ac:dyDescent="0.25">
      <c r="P6208" s="80"/>
      <c r="Q6208" s="80"/>
    </row>
    <row r="6209" spans="16:17" x14ac:dyDescent="0.25">
      <c r="P6209" s="80"/>
      <c r="Q6209" s="80"/>
    </row>
    <row r="6210" spans="16:17" x14ac:dyDescent="0.25">
      <c r="P6210" s="80"/>
      <c r="Q6210" s="80"/>
    </row>
    <row r="6211" spans="16:17" x14ac:dyDescent="0.25">
      <c r="P6211" s="80"/>
      <c r="Q6211" s="80"/>
    </row>
    <row r="6212" spans="16:17" x14ac:dyDescent="0.25">
      <c r="P6212" s="80"/>
      <c r="Q6212" s="80"/>
    </row>
    <row r="6213" spans="16:17" x14ac:dyDescent="0.25">
      <c r="P6213" s="80"/>
      <c r="Q6213" s="80"/>
    </row>
    <row r="6214" spans="16:17" x14ac:dyDescent="0.25">
      <c r="P6214" s="80"/>
      <c r="Q6214" s="80"/>
    </row>
    <row r="6215" spans="16:17" x14ac:dyDescent="0.25">
      <c r="P6215" s="80"/>
      <c r="Q6215" s="80"/>
    </row>
    <row r="6216" spans="16:17" x14ac:dyDescent="0.25">
      <c r="P6216" s="80"/>
      <c r="Q6216" s="80"/>
    </row>
    <row r="6217" spans="16:17" x14ac:dyDescent="0.25">
      <c r="P6217" s="80"/>
      <c r="Q6217" s="80"/>
    </row>
    <row r="6218" spans="16:17" x14ac:dyDescent="0.25">
      <c r="P6218" s="80"/>
      <c r="Q6218" s="80"/>
    </row>
    <row r="6219" spans="16:17" x14ac:dyDescent="0.25">
      <c r="P6219" s="80"/>
      <c r="Q6219" s="80"/>
    </row>
    <row r="6220" spans="16:17" x14ac:dyDescent="0.25">
      <c r="P6220" s="80"/>
      <c r="Q6220" s="80"/>
    </row>
    <row r="6221" spans="16:17" x14ac:dyDescent="0.25">
      <c r="P6221" s="80"/>
      <c r="Q6221" s="80"/>
    </row>
    <row r="6222" spans="16:17" x14ac:dyDescent="0.25">
      <c r="P6222" s="80"/>
      <c r="Q6222" s="80"/>
    </row>
    <row r="6223" spans="16:17" x14ac:dyDescent="0.25">
      <c r="P6223" s="80"/>
      <c r="Q6223" s="80"/>
    </row>
    <row r="6224" spans="16:17" x14ac:dyDescent="0.25">
      <c r="P6224" s="80"/>
      <c r="Q6224" s="80"/>
    </row>
    <row r="6225" spans="16:17" x14ac:dyDescent="0.25">
      <c r="P6225" s="80"/>
      <c r="Q6225" s="80"/>
    </row>
    <row r="6226" spans="16:17" x14ac:dyDescent="0.25">
      <c r="P6226" s="80"/>
      <c r="Q6226" s="80"/>
    </row>
    <row r="6227" spans="16:17" x14ac:dyDescent="0.25">
      <c r="P6227" s="80"/>
      <c r="Q6227" s="80"/>
    </row>
    <row r="6228" spans="16:17" x14ac:dyDescent="0.25">
      <c r="P6228" s="80"/>
      <c r="Q6228" s="80"/>
    </row>
    <row r="6229" spans="16:17" x14ac:dyDescent="0.25">
      <c r="P6229" s="80"/>
      <c r="Q6229" s="80"/>
    </row>
    <row r="6230" spans="16:17" x14ac:dyDescent="0.25">
      <c r="P6230" s="80"/>
      <c r="Q6230" s="80"/>
    </row>
    <row r="6231" spans="16:17" x14ac:dyDescent="0.25">
      <c r="P6231" s="80"/>
      <c r="Q6231" s="80"/>
    </row>
    <row r="6232" spans="16:17" x14ac:dyDescent="0.25">
      <c r="P6232" s="80"/>
      <c r="Q6232" s="80"/>
    </row>
    <row r="6233" spans="16:17" x14ac:dyDescent="0.25">
      <c r="P6233" s="80"/>
      <c r="Q6233" s="80"/>
    </row>
    <row r="6234" spans="16:17" x14ac:dyDescent="0.25">
      <c r="P6234" s="80"/>
      <c r="Q6234" s="80"/>
    </row>
    <row r="6235" spans="16:17" x14ac:dyDescent="0.25">
      <c r="P6235" s="80"/>
      <c r="Q6235" s="80"/>
    </row>
    <row r="6236" spans="16:17" x14ac:dyDescent="0.25">
      <c r="P6236" s="80"/>
      <c r="Q6236" s="80"/>
    </row>
    <row r="6237" spans="16:17" x14ac:dyDescent="0.25">
      <c r="P6237" s="80"/>
      <c r="Q6237" s="80"/>
    </row>
    <row r="6238" spans="16:17" x14ac:dyDescent="0.25">
      <c r="P6238" s="80"/>
      <c r="Q6238" s="80"/>
    </row>
    <row r="6239" spans="16:17" x14ac:dyDescent="0.25">
      <c r="P6239" s="80"/>
      <c r="Q6239" s="80"/>
    </row>
    <row r="6240" spans="16:17" x14ac:dyDescent="0.25">
      <c r="P6240" s="80"/>
      <c r="Q6240" s="80"/>
    </row>
    <row r="6241" spans="16:17" x14ac:dyDescent="0.25">
      <c r="P6241" s="80"/>
      <c r="Q6241" s="80"/>
    </row>
    <row r="6242" spans="16:17" x14ac:dyDescent="0.25">
      <c r="P6242" s="80"/>
      <c r="Q6242" s="80"/>
    </row>
    <row r="6243" spans="16:17" x14ac:dyDescent="0.25">
      <c r="P6243" s="80"/>
      <c r="Q6243" s="80"/>
    </row>
    <row r="6244" spans="16:17" x14ac:dyDescent="0.25">
      <c r="P6244" s="80"/>
      <c r="Q6244" s="80"/>
    </row>
    <row r="6245" spans="16:17" x14ac:dyDescent="0.25">
      <c r="P6245" s="80"/>
      <c r="Q6245" s="80"/>
    </row>
    <row r="6246" spans="16:17" x14ac:dyDescent="0.25">
      <c r="P6246" s="80"/>
      <c r="Q6246" s="80"/>
    </row>
    <row r="6247" spans="16:17" x14ac:dyDescent="0.25">
      <c r="P6247" s="80"/>
      <c r="Q6247" s="80"/>
    </row>
    <row r="6248" spans="16:17" x14ac:dyDescent="0.25">
      <c r="P6248" s="80"/>
      <c r="Q6248" s="80"/>
    </row>
    <row r="6249" spans="16:17" x14ac:dyDescent="0.25">
      <c r="P6249" s="80"/>
      <c r="Q6249" s="80"/>
    </row>
    <row r="6250" spans="16:17" x14ac:dyDescent="0.25">
      <c r="P6250" s="80"/>
      <c r="Q6250" s="80"/>
    </row>
    <row r="6251" spans="16:17" x14ac:dyDescent="0.25">
      <c r="P6251" s="80"/>
      <c r="Q6251" s="80"/>
    </row>
    <row r="6252" spans="16:17" x14ac:dyDescent="0.25">
      <c r="P6252" s="80"/>
      <c r="Q6252" s="80"/>
    </row>
    <row r="6253" spans="16:17" x14ac:dyDescent="0.25">
      <c r="P6253" s="80"/>
      <c r="Q6253" s="80"/>
    </row>
    <row r="6254" spans="16:17" x14ac:dyDescent="0.25">
      <c r="P6254" s="80"/>
      <c r="Q6254" s="80"/>
    </row>
    <row r="6255" spans="16:17" x14ac:dyDescent="0.25">
      <c r="P6255" s="80"/>
      <c r="Q6255" s="80"/>
    </row>
    <row r="6256" spans="16:17" x14ac:dyDescent="0.25">
      <c r="P6256" s="80"/>
      <c r="Q6256" s="80"/>
    </row>
    <row r="6257" spans="16:17" x14ac:dyDescent="0.25">
      <c r="P6257" s="80"/>
      <c r="Q6257" s="80"/>
    </row>
    <row r="6258" spans="16:17" x14ac:dyDescent="0.25">
      <c r="P6258" s="80"/>
      <c r="Q6258" s="80"/>
    </row>
    <row r="6259" spans="16:17" x14ac:dyDescent="0.25">
      <c r="P6259" s="80"/>
      <c r="Q6259" s="80"/>
    </row>
    <row r="6260" spans="16:17" x14ac:dyDescent="0.25">
      <c r="P6260" s="80"/>
      <c r="Q6260" s="80"/>
    </row>
    <row r="6261" spans="16:17" x14ac:dyDescent="0.25">
      <c r="P6261" s="80"/>
      <c r="Q6261" s="80"/>
    </row>
    <row r="6262" spans="16:17" x14ac:dyDescent="0.25">
      <c r="P6262" s="80"/>
      <c r="Q6262" s="80"/>
    </row>
    <row r="6263" spans="16:17" x14ac:dyDescent="0.25">
      <c r="P6263" s="80"/>
      <c r="Q6263" s="80"/>
    </row>
    <row r="6264" spans="16:17" x14ac:dyDescent="0.25">
      <c r="P6264" s="80"/>
      <c r="Q6264" s="80"/>
    </row>
    <row r="6265" spans="16:17" x14ac:dyDescent="0.25">
      <c r="P6265" s="80"/>
      <c r="Q6265" s="80"/>
    </row>
    <row r="6266" spans="16:17" x14ac:dyDescent="0.25">
      <c r="P6266" s="80"/>
      <c r="Q6266" s="80"/>
    </row>
    <row r="6267" spans="16:17" x14ac:dyDescent="0.25">
      <c r="P6267" s="80"/>
      <c r="Q6267" s="80"/>
    </row>
    <row r="6268" spans="16:17" x14ac:dyDescent="0.25">
      <c r="P6268" s="80"/>
      <c r="Q6268" s="80"/>
    </row>
    <row r="6269" spans="16:17" x14ac:dyDescent="0.25">
      <c r="P6269" s="80"/>
      <c r="Q6269" s="80"/>
    </row>
    <row r="6270" spans="16:17" x14ac:dyDescent="0.25">
      <c r="P6270" s="80"/>
      <c r="Q6270" s="80"/>
    </row>
    <row r="6271" spans="16:17" x14ac:dyDescent="0.25">
      <c r="P6271" s="80"/>
      <c r="Q6271" s="80"/>
    </row>
    <row r="6272" spans="16:17" x14ac:dyDescent="0.25">
      <c r="P6272" s="80"/>
      <c r="Q6272" s="80"/>
    </row>
    <row r="6273" spans="16:17" x14ac:dyDescent="0.25">
      <c r="P6273" s="80"/>
      <c r="Q6273" s="80"/>
    </row>
    <row r="6274" spans="16:17" x14ac:dyDescent="0.25">
      <c r="P6274" s="80"/>
      <c r="Q6274" s="80"/>
    </row>
    <row r="6275" spans="16:17" x14ac:dyDescent="0.25">
      <c r="P6275" s="80"/>
      <c r="Q6275" s="80"/>
    </row>
    <row r="6276" spans="16:17" x14ac:dyDescent="0.25">
      <c r="P6276" s="80"/>
      <c r="Q6276" s="80"/>
    </row>
    <row r="6277" spans="16:17" x14ac:dyDescent="0.25">
      <c r="P6277" s="80"/>
      <c r="Q6277" s="80"/>
    </row>
    <row r="6278" spans="16:17" x14ac:dyDescent="0.25">
      <c r="P6278" s="80"/>
      <c r="Q6278" s="80"/>
    </row>
    <row r="6279" spans="16:17" x14ac:dyDescent="0.25">
      <c r="P6279" s="80"/>
      <c r="Q6279" s="80"/>
    </row>
    <row r="6280" spans="16:17" x14ac:dyDescent="0.25">
      <c r="P6280" s="80"/>
      <c r="Q6280" s="80"/>
    </row>
    <row r="6281" spans="16:17" x14ac:dyDescent="0.25">
      <c r="P6281" s="80"/>
      <c r="Q6281" s="80"/>
    </row>
    <row r="6282" spans="16:17" x14ac:dyDescent="0.25">
      <c r="P6282" s="80"/>
      <c r="Q6282" s="80"/>
    </row>
    <row r="6283" spans="16:17" x14ac:dyDescent="0.25">
      <c r="P6283" s="80"/>
      <c r="Q6283" s="80"/>
    </row>
    <row r="6284" spans="16:17" x14ac:dyDescent="0.25">
      <c r="P6284" s="80"/>
      <c r="Q6284" s="80"/>
    </row>
    <row r="6285" spans="16:17" x14ac:dyDescent="0.25">
      <c r="P6285" s="80"/>
      <c r="Q6285" s="80"/>
    </row>
    <row r="6286" spans="16:17" x14ac:dyDescent="0.25">
      <c r="P6286" s="80"/>
      <c r="Q6286" s="80"/>
    </row>
    <row r="6287" spans="16:17" x14ac:dyDescent="0.25">
      <c r="P6287" s="80"/>
      <c r="Q6287" s="80"/>
    </row>
    <row r="6288" spans="16:17" x14ac:dyDescent="0.25">
      <c r="P6288" s="80"/>
      <c r="Q6288" s="80"/>
    </row>
    <row r="6289" spans="16:17" x14ac:dyDescent="0.25">
      <c r="P6289" s="80"/>
      <c r="Q6289" s="80"/>
    </row>
    <row r="6290" spans="16:17" x14ac:dyDescent="0.25">
      <c r="P6290" s="80"/>
      <c r="Q6290" s="80"/>
    </row>
    <row r="6291" spans="16:17" x14ac:dyDescent="0.25">
      <c r="P6291" s="80"/>
      <c r="Q6291" s="80"/>
    </row>
    <row r="6292" spans="16:17" x14ac:dyDescent="0.25">
      <c r="P6292" s="80"/>
      <c r="Q6292" s="80"/>
    </row>
    <row r="6293" spans="16:17" x14ac:dyDescent="0.25">
      <c r="P6293" s="80"/>
      <c r="Q6293" s="80"/>
    </row>
    <row r="6294" spans="16:17" x14ac:dyDescent="0.25">
      <c r="P6294" s="80"/>
      <c r="Q6294" s="80"/>
    </row>
    <row r="6295" spans="16:17" x14ac:dyDescent="0.25">
      <c r="P6295" s="80"/>
      <c r="Q6295" s="80"/>
    </row>
    <row r="6296" spans="16:17" x14ac:dyDescent="0.25">
      <c r="P6296" s="80"/>
      <c r="Q6296" s="80"/>
    </row>
    <row r="6297" spans="16:17" x14ac:dyDescent="0.25">
      <c r="P6297" s="80"/>
      <c r="Q6297" s="80"/>
    </row>
    <row r="6298" spans="16:17" x14ac:dyDescent="0.25">
      <c r="P6298" s="80"/>
      <c r="Q6298" s="80"/>
    </row>
    <row r="6299" spans="16:17" x14ac:dyDescent="0.25">
      <c r="P6299" s="80"/>
      <c r="Q6299" s="80"/>
    </row>
    <row r="6300" spans="16:17" x14ac:dyDescent="0.25">
      <c r="P6300" s="80"/>
      <c r="Q6300" s="80"/>
    </row>
    <row r="6301" spans="16:17" x14ac:dyDescent="0.25">
      <c r="P6301" s="80"/>
      <c r="Q6301" s="80"/>
    </row>
    <row r="6302" spans="16:17" x14ac:dyDescent="0.25">
      <c r="P6302" s="80"/>
      <c r="Q6302" s="80"/>
    </row>
    <row r="6303" spans="16:17" x14ac:dyDescent="0.25">
      <c r="P6303" s="80"/>
      <c r="Q6303" s="80"/>
    </row>
    <row r="6304" spans="16:17" x14ac:dyDescent="0.25">
      <c r="P6304" s="80"/>
      <c r="Q6304" s="80"/>
    </row>
    <row r="6305" spans="16:17" x14ac:dyDescent="0.25">
      <c r="P6305" s="80"/>
      <c r="Q6305" s="80"/>
    </row>
    <row r="6306" spans="16:17" x14ac:dyDescent="0.25">
      <c r="P6306" s="80"/>
      <c r="Q6306" s="80"/>
    </row>
    <row r="6307" spans="16:17" x14ac:dyDescent="0.25">
      <c r="P6307" s="80"/>
      <c r="Q6307" s="80"/>
    </row>
    <row r="6308" spans="16:17" x14ac:dyDescent="0.25">
      <c r="P6308" s="80"/>
      <c r="Q6308" s="80"/>
    </row>
    <row r="6309" spans="16:17" x14ac:dyDescent="0.25">
      <c r="P6309" s="80"/>
      <c r="Q6309" s="80"/>
    </row>
    <row r="6310" spans="16:17" x14ac:dyDescent="0.25">
      <c r="P6310" s="80"/>
      <c r="Q6310" s="80"/>
    </row>
    <row r="6311" spans="16:17" x14ac:dyDescent="0.25">
      <c r="P6311" s="80"/>
      <c r="Q6311" s="80"/>
    </row>
    <row r="6312" spans="16:17" x14ac:dyDescent="0.25">
      <c r="P6312" s="80"/>
      <c r="Q6312" s="80"/>
    </row>
    <row r="6313" spans="16:17" x14ac:dyDescent="0.25">
      <c r="P6313" s="80"/>
      <c r="Q6313" s="80"/>
    </row>
    <row r="6314" spans="16:17" x14ac:dyDescent="0.25">
      <c r="P6314" s="80"/>
      <c r="Q6314" s="80"/>
    </row>
    <row r="6315" spans="16:17" x14ac:dyDescent="0.25">
      <c r="P6315" s="80"/>
      <c r="Q6315" s="80"/>
    </row>
    <row r="6316" spans="16:17" x14ac:dyDescent="0.25">
      <c r="P6316" s="80"/>
      <c r="Q6316" s="80"/>
    </row>
    <row r="6317" spans="16:17" x14ac:dyDescent="0.25">
      <c r="P6317" s="80"/>
      <c r="Q6317" s="80"/>
    </row>
    <row r="6318" spans="16:17" x14ac:dyDescent="0.25">
      <c r="P6318" s="80"/>
      <c r="Q6318" s="80"/>
    </row>
    <row r="6319" spans="16:17" x14ac:dyDescent="0.25">
      <c r="P6319" s="80"/>
      <c r="Q6319" s="80"/>
    </row>
    <row r="6320" spans="16:17" x14ac:dyDescent="0.25">
      <c r="P6320" s="80"/>
      <c r="Q6320" s="80"/>
    </row>
    <row r="6321" spans="16:17" x14ac:dyDescent="0.25">
      <c r="P6321" s="80"/>
      <c r="Q6321" s="80"/>
    </row>
    <row r="6322" spans="16:17" x14ac:dyDescent="0.25">
      <c r="P6322" s="80"/>
      <c r="Q6322" s="80"/>
    </row>
    <row r="6323" spans="16:17" x14ac:dyDescent="0.25">
      <c r="P6323" s="80"/>
      <c r="Q6323" s="80"/>
    </row>
    <row r="6324" spans="16:17" x14ac:dyDescent="0.25">
      <c r="P6324" s="80"/>
      <c r="Q6324" s="80"/>
    </row>
    <row r="6325" spans="16:17" x14ac:dyDescent="0.25">
      <c r="P6325" s="80"/>
      <c r="Q6325" s="80"/>
    </row>
    <row r="6326" spans="16:17" x14ac:dyDescent="0.25">
      <c r="P6326" s="80"/>
      <c r="Q6326" s="80"/>
    </row>
    <row r="6327" spans="16:17" x14ac:dyDescent="0.25">
      <c r="P6327" s="80"/>
      <c r="Q6327" s="80"/>
    </row>
    <row r="6328" spans="16:17" x14ac:dyDescent="0.25">
      <c r="P6328" s="80"/>
      <c r="Q6328" s="80"/>
    </row>
    <row r="6329" spans="16:17" x14ac:dyDescent="0.25">
      <c r="P6329" s="80"/>
      <c r="Q6329" s="80"/>
    </row>
    <row r="6330" spans="16:17" x14ac:dyDescent="0.25">
      <c r="P6330" s="80"/>
      <c r="Q6330" s="80"/>
    </row>
    <row r="6331" spans="16:17" x14ac:dyDescent="0.25">
      <c r="P6331" s="80"/>
      <c r="Q6331" s="80"/>
    </row>
    <row r="6332" spans="16:17" x14ac:dyDescent="0.25">
      <c r="P6332" s="80"/>
      <c r="Q6332" s="80"/>
    </row>
    <row r="6333" spans="16:17" x14ac:dyDescent="0.25">
      <c r="P6333" s="80"/>
      <c r="Q6333" s="80"/>
    </row>
    <row r="6334" spans="16:17" x14ac:dyDescent="0.25">
      <c r="P6334" s="80"/>
      <c r="Q6334" s="80"/>
    </row>
    <row r="6335" spans="16:17" x14ac:dyDescent="0.25">
      <c r="P6335" s="80"/>
      <c r="Q6335" s="80"/>
    </row>
    <row r="6336" spans="16:17" x14ac:dyDescent="0.25">
      <c r="P6336" s="80"/>
      <c r="Q6336" s="80"/>
    </row>
    <row r="6337" spans="16:17" x14ac:dyDescent="0.25">
      <c r="P6337" s="80"/>
      <c r="Q6337" s="80"/>
    </row>
    <row r="6338" spans="16:17" x14ac:dyDescent="0.25">
      <c r="P6338" s="80"/>
      <c r="Q6338" s="80"/>
    </row>
    <row r="6339" spans="16:17" x14ac:dyDescent="0.25">
      <c r="P6339" s="80"/>
      <c r="Q6339" s="80"/>
    </row>
    <row r="6340" spans="16:17" x14ac:dyDescent="0.25">
      <c r="P6340" s="80"/>
      <c r="Q6340" s="80"/>
    </row>
    <row r="6341" spans="16:17" x14ac:dyDescent="0.25">
      <c r="P6341" s="80"/>
      <c r="Q6341" s="80"/>
    </row>
    <row r="6342" spans="16:17" x14ac:dyDescent="0.25">
      <c r="P6342" s="80"/>
      <c r="Q6342" s="80"/>
    </row>
    <row r="6343" spans="16:17" x14ac:dyDescent="0.25">
      <c r="P6343" s="80"/>
      <c r="Q6343" s="80"/>
    </row>
    <row r="6344" spans="16:17" x14ac:dyDescent="0.25">
      <c r="P6344" s="80"/>
      <c r="Q6344" s="80"/>
    </row>
    <row r="6345" spans="16:17" x14ac:dyDescent="0.25">
      <c r="P6345" s="80"/>
      <c r="Q6345" s="80"/>
    </row>
    <row r="6346" spans="16:17" x14ac:dyDescent="0.25">
      <c r="P6346" s="80"/>
      <c r="Q6346" s="80"/>
    </row>
    <row r="6347" spans="16:17" x14ac:dyDescent="0.25">
      <c r="P6347" s="80"/>
      <c r="Q6347" s="80"/>
    </row>
    <row r="6348" spans="16:17" x14ac:dyDescent="0.25">
      <c r="P6348" s="80"/>
      <c r="Q6348" s="80"/>
    </row>
    <row r="6349" spans="16:17" x14ac:dyDescent="0.25">
      <c r="P6349" s="80"/>
      <c r="Q6349" s="80"/>
    </row>
    <row r="6350" spans="16:17" x14ac:dyDescent="0.25">
      <c r="P6350" s="80"/>
      <c r="Q6350" s="80"/>
    </row>
    <row r="6351" spans="16:17" x14ac:dyDescent="0.25">
      <c r="P6351" s="80"/>
      <c r="Q6351" s="80"/>
    </row>
    <row r="6352" spans="16:17" x14ac:dyDescent="0.25">
      <c r="P6352" s="80"/>
      <c r="Q6352" s="80"/>
    </row>
    <row r="6353" spans="16:17" x14ac:dyDescent="0.25">
      <c r="P6353" s="80"/>
      <c r="Q6353" s="80"/>
    </row>
    <row r="6354" spans="16:17" x14ac:dyDescent="0.25">
      <c r="P6354" s="80"/>
      <c r="Q6354" s="80"/>
    </row>
    <row r="6355" spans="16:17" x14ac:dyDescent="0.25">
      <c r="P6355" s="80"/>
      <c r="Q6355" s="80"/>
    </row>
    <row r="6356" spans="16:17" x14ac:dyDescent="0.25">
      <c r="P6356" s="80"/>
      <c r="Q6356" s="80"/>
    </row>
    <row r="6357" spans="16:17" x14ac:dyDescent="0.25">
      <c r="P6357" s="80"/>
      <c r="Q6357" s="80"/>
    </row>
    <row r="6358" spans="16:17" x14ac:dyDescent="0.25">
      <c r="P6358" s="80"/>
      <c r="Q6358" s="80"/>
    </row>
    <row r="6359" spans="16:17" x14ac:dyDescent="0.25">
      <c r="P6359" s="80"/>
      <c r="Q6359" s="80"/>
    </row>
    <row r="6360" spans="16:17" x14ac:dyDescent="0.25">
      <c r="P6360" s="80"/>
      <c r="Q6360" s="80"/>
    </row>
    <row r="6361" spans="16:17" x14ac:dyDescent="0.25">
      <c r="P6361" s="80"/>
      <c r="Q6361" s="80"/>
    </row>
    <row r="6362" spans="16:17" x14ac:dyDescent="0.25">
      <c r="P6362" s="80"/>
      <c r="Q6362" s="80"/>
    </row>
    <row r="6363" spans="16:17" x14ac:dyDescent="0.25">
      <c r="P6363" s="80"/>
      <c r="Q6363" s="80"/>
    </row>
    <row r="6364" spans="16:17" x14ac:dyDescent="0.25">
      <c r="P6364" s="80"/>
      <c r="Q6364" s="80"/>
    </row>
    <row r="6365" spans="16:17" x14ac:dyDescent="0.25">
      <c r="P6365" s="80"/>
      <c r="Q6365" s="80"/>
    </row>
    <row r="6366" spans="16:17" x14ac:dyDescent="0.25">
      <c r="P6366" s="80"/>
      <c r="Q6366" s="80"/>
    </row>
    <row r="6367" spans="16:17" x14ac:dyDescent="0.25">
      <c r="P6367" s="80"/>
      <c r="Q6367" s="80"/>
    </row>
    <row r="6368" spans="16:17" x14ac:dyDescent="0.25">
      <c r="P6368" s="80"/>
      <c r="Q6368" s="80"/>
    </row>
    <row r="6369" spans="16:17" x14ac:dyDescent="0.25">
      <c r="P6369" s="80"/>
      <c r="Q6369" s="80"/>
    </row>
    <row r="6370" spans="16:17" x14ac:dyDescent="0.25">
      <c r="P6370" s="80"/>
      <c r="Q6370" s="80"/>
    </row>
    <row r="6371" spans="16:17" x14ac:dyDescent="0.25">
      <c r="P6371" s="80"/>
      <c r="Q6371" s="80"/>
    </row>
    <row r="6372" spans="16:17" x14ac:dyDescent="0.25">
      <c r="P6372" s="80"/>
      <c r="Q6372" s="80"/>
    </row>
    <row r="6373" spans="16:17" x14ac:dyDescent="0.25">
      <c r="P6373" s="80"/>
      <c r="Q6373" s="80"/>
    </row>
    <row r="6374" spans="16:17" x14ac:dyDescent="0.25">
      <c r="P6374" s="80"/>
      <c r="Q6374" s="80"/>
    </row>
    <row r="6375" spans="16:17" x14ac:dyDescent="0.25">
      <c r="P6375" s="80"/>
      <c r="Q6375" s="80"/>
    </row>
    <row r="6376" spans="16:17" x14ac:dyDescent="0.25">
      <c r="P6376" s="80"/>
      <c r="Q6376" s="80"/>
    </row>
    <row r="6377" spans="16:17" x14ac:dyDescent="0.25">
      <c r="P6377" s="80"/>
      <c r="Q6377" s="80"/>
    </row>
    <row r="6378" spans="16:17" x14ac:dyDescent="0.25">
      <c r="P6378" s="80"/>
      <c r="Q6378" s="80"/>
    </row>
    <row r="6379" spans="16:17" x14ac:dyDescent="0.25">
      <c r="P6379" s="80"/>
      <c r="Q6379" s="80"/>
    </row>
    <row r="6380" spans="16:17" x14ac:dyDescent="0.25">
      <c r="P6380" s="80"/>
      <c r="Q6380" s="80"/>
    </row>
    <row r="6381" spans="16:17" x14ac:dyDescent="0.25">
      <c r="P6381" s="80"/>
      <c r="Q6381" s="80"/>
    </row>
    <row r="6382" spans="16:17" x14ac:dyDescent="0.25">
      <c r="P6382" s="80"/>
      <c r="Q6382" s="80"/>
    </row>
    <row r="6383" spans="16:17" x14ac:dyDescent="0.25">
      <c r="P6383" s="80"/>
      <c r="Q6383" s="80"/>
    </row>
    <row r="6384" spans="16:17" x14ac:dyDescent="0.25">
      <c r="P6384" s="80"/>
      <c r="Q6384" s="80"/>
    </row>
    <row r="6385" spans="16:17" x14ac:dyDescent="0.25">
      <c r="P6385" s="80"/>
      <c r="Q6385" s="80"/>
    </row>
    <row r="6386" spans="16:17" x14ac:dyDescent="0.25">
      <c r="P6386" s="80"/>
      <c r="Q6386" s="80"/>
    </row>
    <row r="6387" spans="16:17" x14ac:dyDescent="0.25">
      <c r="P6387" s="80"/>
      <c r="Q6387" s="80"/>
    </row>
    <row r="6388" spans="16:17" x14ac:dyDescent="0.25">
      <c r="P6388" s="80"/>
      <c r="Q6388" s="80"/>
    </row>
    <row r="6389" spans="16:17" x14ac:dyDescent="0.25">
      <c r="P6389" s="80"/>
      <c r="Q6389" s="80"/>
    </row>
    <row r="6390" spans="16:17" x14ac:dyDescent="0.25">
      <c r="P6390" s="80"/>
      <c r="Q6390" s="80"/>
    </row>
    <row r="6391" spans="16:17" x14ac:dyDescent="0.25">
      <c r="P6391" s="80"/>
      <c r="Q6391" s="80"/>
    </row>
    <row r="6392" spans="16:17" x14ac:dyDescent="0.25">
      <c r="P6392" s="80"/>
      <c r="Q6392" s="80"/>
    </row>
    <row r="6393" spans="16:17" x14ac:dyDescent="0.25">
      <c r="P6393" s="80"/>
      <c r="Q6393" s="80"/>
    </row>
    <row r="6394" spans="16:17" x14ac:dyDescent="0.25">
      <c r="P6394" s="80"/>
      <c r="Q6394" s="80"/>
    </row>
    <row r="6395" spans="16:17" x14ac:dyDescent="0.25">
      <c r="P6395" s="80"/>
      <c r="Q6395" s="80"/>
    </row>
    <row r="6396" spans="16:17" x14ac:dyDescent="0.25">
      <c r="P6396" s="80"/>
      <c r="Q6396" s="80"/>
    </row>
    <row r="6397" spans="16:17" x14ac:dyDescent="0.25">
      <c r="P6397" s="80"/>
      <c r="Q6397" s="80"/>
    </row>
    <row r="6398" spans="16:17" x14ac:dyDescent="0.25">
      <c r="P6398" s="80"/>
      <c r="Q6398" s="80"/>
    </row>
    <row r="6399" spans="16:17" x14ac:dyDescent="0.25">
      <c r="P6399" s="80"/>
      <c r="Q6399" s="80"/>
    </row>
    <row r="6400" spans="16:17" x14ac:dyDescent="0.25">
      <c r="P6400" s="80"/>
      <c r="Q6400" s="80"/>
    </row>
    <row r="6401" spans="16:17" x14ac:dyDescent="0.25">
      <c r="P6401" s="80"/>
      <c r="Q6401" s="80"/>
    </row>
    <row r="6402" spans="16:17" x14ac:dyDescent="0.25">
      <c r="P6402" s="80"/>
      <c r="Q6402" s="80"/>
    </row>
    <row r="6403" spans="16:17" x14ac:dyDescent="0.25">
      <c r="P6403" s="80"/>
      <c r="Q6403" s="80"/>
    </row>
    <row r="6404" spans="16:17" x14ac:dyDescent="0.25">
      <c r="P6404" s="80"/>
      <c r="Q6404" s="80"/>
    </row>
    <row r="6405" spans="16:17" x14ac:dyDescent="0.25">
      <c r="P6405" s="80"/>
      <c r="Q6405" s="80"/>
    </row>
    <row r="6406" spans="16:17" x14ac:dyDescent="0.25">
      <c r="P6406" s="80"/>
      <c r="Q6406" s="80"/>
    </row>
    <row r="6407" spans="16:17" x14ac:dyDescent="0.25">
      <c r="P6407" s="80"/>
      <c r="Q6407" s="80"/>
    </row>
    <row r="6408" spans="16:17" x14ac:dyDescent="0.25">
      <c r="P6408" s="80"/>
      <c r="Q6408" s="80"/>
    </row>
    <row r="6409" spans="16:17" x14ac:dyDescent="0.25">
      <c r="P6409" s="80"/>
      <c r="Q6409" s="80"/>
    </row>
    <row r="6410" spans="16:17" x14ac:dyDescent="0.25">
      <c r="P6410" s="80"/>
      <c r="Q6410" s="80"/>
    </row>
    <row r="6411" spans="16:17" x14ac:dyDescent="0.25">
      <c r="P6411" s="80"/>
      <c r="Q6411" s="80"/>
    </row>
    <row r="6412" spans="16:17" x14ac:dyDescent="0.25">
      <c r="P6412" s="80"/>
      <c r="Q6412" s="80"/>
    </row>
    <row r="6413" spans="16:17" x14ac:dyDescent="0.25">
      <c r="P6413" s="80"/>
      <c r="Q6413" s="80"/>
    </row>
    <row r="6414" spans="16:17" x14ac:dyDescent="0.25">
      <c r="P6414" s="80"/>
      <c r="Q6414" s="80"/>
    </row>
    <row r="6415" spans="16:17" x14ac:dyDescent="0.25">
      <c r="P6415" s="80"/>
      <c r="Q6415" s="80"/>
    </row>
    <row r="6416" spans="16:17" x14ac:dyDescent="0.25">
      <c r="P6416" s="80"/>
      <c r="Q6416" s="80"/>
    </row>
    <row r="6417" spans="16:17" x14ac:dyDescent="0.25">
      <c r="P6417" s="80"/>
      <c r="Q6417" s="80"/>
    </row>
    <row r="6418" spans="16:17" x14ac:dyDescent="0.25">
      <c r="P6418" s="80"/>
      <c r="Q6418" s="80"/>
    </row>
    <row r="6419" spans="16:17" x14ac:dyDescent="0.25">
      <c r="P6419" s="80"/>
      <c r="Q6419" s="80"/>
    </row>
    <row r="6420" spans="16:17" x14ac:dyDescent="0.25">
      <c r="P6420" s="80"/>
      <c r="Q6420" s="80"/>
    </row>
    <row r="6421" spans="16:17" x14ac:dyDescent="0.25">
      <c r="P6421" s="80"/>
      <c r="Q6421" s="80"/>
    </row>
    <row r="6422" spans="16:17" x14ac:dyDescent="0.25">
      <c r="P6422" s="80"/>
      <c r="Q6422" s="80"/>
    </row>
    <row r="6423" spans="16:17" x14ac:dyDescent="0.25">
      <c r="P6423" s="80"/>
      <c r="Q6423" s="80"/>
    </row>
    <row r="6424" spans="16:17" x14ac:dyDescent="0.25">
      <c r="P6424" s="80"/>
      <c r="Q6424" s="80"/>
    </row>
    <row r="6425" spans="16:17" x14ac:dyDescent="0.25">
      <c r="P6425" s="80"/>
      <c r="Q6425" s="80"/>
    </row>
    <row r="6426" spans="16:17" x14ac:dyDescent="0.25">
      <c r="P6426" s="80"/>
      <c r="Q6426" s="80"/>
    </row>
    <row r="6427" spans="16:17" x14ac:dyDescent="0.25">
      <c r="P6427" s="80"/>
      <c r="Q6427" s="80"/>
    </row>
    <row r="6428" spans="16:17" x14ac:dyDescent="0.25">
      <c r="P6428" s="80"/>
      <c r="Q6428" s="80"/>
    </row>
    <row r="6429" spans="16:17" x14ac:dyDescent="0.25">
      <c r="P6429" s="80"/>
      <c r="Q6429" s="80"/>
    </row>
    <row r="6430" spans="16:17" x14ac:dyDescent="0.25">
      <c r="P6430" s="80"/>
      <c r="Q6430" s="80"/>
    </row>
    <row r="6431" spans="16:17" x14ac:dyDescent="0.25">
      <c r="P6431" s="80"/>
      <c r="Q6431" s="80"/>
    </row>
    <row r="6432" spans="16:17" x14ac:dyDescent="0.25">
      <c r="P6432" s="80"/>
      <c r="Q6432" s="80"/>
    </row>
    <row r="6433" spans="16:17" x14ac:dyDescent="0.25">
      <c r="P6433" s="80"/>
      <c r="Q6433" s="80"/>
    </row>
    <row r="6434" spans="16:17" x14ac:dyDescent="0.25">
      <c r="P6434" s="80"/>
      <c r="Q6434" s="80"/>
    </row>
    <row r="6435" spans="16:17" x14ac:dyDescent="0.25">
      <c r="P6435" s="80"/>
      <c r="Q6435" s="80"/>
    </row>
    <row r="6436" spans="16:17" x14ac:dyDescent="0.25">
      <c r="P6436" s="80"/>
      <c r="Q6436" s="80"/>
    </row>
    <row r="6437" spans="16:17" x14ac:dyDescent="0.25">
      <c r="P6437" s="80"/>
      <c r="Q6437" s="80"/>
    </row>
    <row r="6438" spans="16:17" x14ac:dyDescent="0.25">
      <c r="P6438" s="80"/>
      <c r="Q6438" s="80"/>
    </row>
    <row r="6439" spans="16:17" x14ac:dyDescent="0.25">
      <c r="P6439" s="80"/>
      <c r="Q6439" s="80"/>
    </row>
    <row r="6440" spans="16:17" x14ac:dyDescent="0.25">
      <c r="P6440" s="80"/>
      <c r="Q6440" s="80"/>
    </row>
    <row r="6441" spans="16:17" x14ac:dyDescent="0.25">
      <c r="P6441" s="80"/>
      <c r="Q6441" s="80"/>
    </row>
    <row r="6442" spans="16:17" x14ac:dyDescent="0.25">
      <c r="P6442" s="80"/>
      <c r="Q6442" s="80"/>
    </row>
    <row r="6443" spans="16:17" x14ac:dyDescent="0.25">
      <c r="P6443" s="80"/>
      <c r="Q6443" s="80"/>
    </row>
    <row r="6444" spans="16:17" x14ac:dyDescent="0.25">
      <c r="P6444" s="80"/>
      <c r="Q6444" s="80"/>
    </row>
    <row r="6445" spans="16:17" x14ac:dyDescent="0.25">
      <c r="P6445" s="80"/>
      <c r="Q6445" s="80"/>
    </row>
    <row r="6446" spans="16:17" x14ac:dyDescent="0.25">
      <c r="P6446" s="80"/>
      <c r="Q6446" s="80"/>
    </row>
    <row r="6447" spans="16:17" x14ac:dyDescent="0.25">
      <c r="P6447" s="80"/>
      <c r="Q6447" s="80"/>
    </row>
    <row r="6448" spans="16:17" x14ac:dyDescent="0.25">
      <c r="P6448" s="80"/>
      <c r="Q6448" s="80"/>
    </row>
    <row r="6449" spans="16:17" x14ac:dyDescent="0.25">
      <c r="P6449" s="80"/>
      <c r="Q6449" s="80"/>
    </row>
    <row r="6450" spans="16:17" x14ac:dyDescent="0.25">
      <c r="P6450" s="80"/>
      <c r="Q6450" s="80"/>
    </row>
    <row r="6451" spans="16:17" x14ac:dyDescent="0.25">
      <c r="P6451" s="80"/>
      <c r="Q6451" s="80"/>
    </row>
    <row r="6452" spans="16:17" x14ac:dyDescent="0.25">
      <c r="P6452" s="80"/>
      <c r="Q6452" s="80"/>
    </row>
    <row r="6453" spans="16:17" x14ac:dyDescent="0.25">
      <c r="P6453" s="80"/>
      <c r="Q6453" s="80"/>
    </row>
    <row r="6454" spans="16:17" x14ac:dyDescent="0.25">
      <c r="P6454" s="80"/>
      <c r="Q6454" s="80"/>
    </row>
    <row r="6455" spans="16:17" x14ac:dyDescent="0.25">
      <c r="P6455" s="80"/>
      <c r="Q6455" s="80"/>
    </row>
    <row r="6456" spans="16:17" x14ac:dyDescent="0.25">
      <c r="P6456" s="80"/>
      <c r="Q6456" s="80"/>
    </row>
    <row r="6457" spans="16:17" x14ac:dyDescent="0.25">
      <c r="P6457" s="80"/>
      <c r="Q6457" s="80"/>
    </row>
    <row r="6458" spans="16:17" x14ac:dyDescent="0.25">
      <c r="P6458" s="80"/>
      <c r="Q6458" s="80"/>
    </row>
    <row r="6459" spans="16:17" x14ac:dyDescent="0.25">
      <c r="P6459" s="80"/>
      <c r="Q6459" s="80"/>
    </row>
    <row r="6460" spans="16:17" x14ac:dyDescent="0.25">
      <c r="P6460" s="80"/>
      <c r="Q6460" s="80"/>
    </row>
    <row r="6461" spans="16:17" x14ac:dyDescent="0.25">
      <c r="P6461" s="80"/>
      <c r="Q6461" s="80"/>
    </row>
    <row r="6462" spans="16:17" x14ac:dyDescent="0.25">
      <c r="P6462" s="80"/>
      <c r="Q6462" s="80"/>
    </row>
    <row r="6463" spans="16:17" x14ac:dyDescent="0.25">
      <c r="P6463" s="80"/>
      <c r="Q6463" s="80"/>
    </row>
    <row r="6464" spans="16:17" x14ac:dyDescent="0.25">
      <c r="P6464" s="80"/>
      <c r="Q6464" s="80"/>
    </row>
    <row r="6465" spans="16:17" x14ac:dyDescent="0.25">
      <c r="P6465" s="80"/>
      <c r="Q6465" s="80"/>
    </row>
    <row r="6466" spans="16:17" x14ac:dyDescent="0.25">
      <c r="P6466" s="80"/>
      <c r="Q6466" s="80"/>
    </row>
    <row r="6467" spans="16:17" x14ac:dyDescent="0.25">
      <c r="P6467" s="80"/>
      <c r="Q6467" s="80"/>
    </row>
    <row r="6468" spans="16:17" x14ac:dyDescent="0.25">
      <c r="P6468" s="80"/>
      <c r="Q6468" s="80"/>
    </row>
    <row r="6469" spans="16:17" x14ac:dyDescent="0.25">
      <c r="P6469" s="80"/>
      <c r="Q6469" s="80"/>
    </row>
    <row r="6470" spans="16:17" x14ac:dyDescent="0.25">
      <c r="P6470" s="80"/>
      <c r="Q6470" s="80"/>
    </row>
    <row r="6471" spans="16:17" x14ac:dyDescent="0.25">
      <c r="P6471" s="80"/>
      <c r="Q6471" s="80"/>
    </row>
    <row r="6472" spans="16:17" x14ac:dyDescent="0.25">
      <c r="P6472" s="80"/>
      <c r="Q6472" s="80"/>
    </row>
    <row r="6473" spans="16:17" x14ac:dyDescent="0.25">
      <c r="P6473" s="80"/>
      <c r="Q6473" s="80"/>
    </row>
    <row r="6474" spans="16:17" x14ac:dyDescent="0.25">
      <c r="P6474" s="80"/>
      <c r="Q6474" s="80"/>
    </row>
    <row r="6475" spans="16:17" x14ac:dyDescent="0.25">
      <c r="P6475" s="80"/>
      <c r="Q6475" s="80"/>
    </row>
    <row r="6476" spans="16:17" x14ac:dyDescent="0.25">
      <c r="P6476" s="80"/>
      <c r="Q6476" s="80"/>
    </row>
    <row r="6477" spans="16:17" x14ac:dyDescent="0.25">
      <c r="P6477" s="80"/>
      <c r="Q6477" s="80"/>
    </row>
    <row r="6478" spans="16:17" x14ac:dyDescent="0.25">
      <c r="P6478" s="80"/>
      <c r="Q6478" s="80"/>
    </row>
    <row r="6479" spans="16:17" x14ac:dyDescent="0.25">
      <c r="P6479" s="80"/>
      <c r="Q6479" s="80"/>
    </row>
    <row r="6480" spans="16:17" x14ac:dyDescent="0.25">
      <c r="P6480" s="80"/>
      <c r="Q6480" s="80"/>
    </row>
    <row r="6481" spans="16:17" x14ac:dyDescent="0.25">
      <c r="P6481" s="80"/>
      <c r="Q6481" s="80"/>
    </row>
    <row r="6482" spans="16:17" x14ac:dyDescent="0.25">
      <c r="P6482" s="80"/>
      <c r="Q6482" s="80"/>
    </row>
    <row r="6483" spans="16:17" x14ac:dyDescent="0.25">
      <c r="P6483" s="80"/>
      <c r="Q6483" s="80"/>
    </row>
    <row r="6484" spans="16:17" x14ac:dyDescent="0.25">
      <c r="P6484" s="80"/>
      <c r="Q6484" s="80"/>
    </row>
    <row r="6485" spans="16:17" x14ac:dyDescent="0.25">
      <c r="P6485" s="80"/>
      <c r="Q6485" s="80"/>
    </row>
    <row r="6486" spans="16:17" x14ac:dyDescent="0.25">
      <c r="P6486" s="80"/>
      <c r="Q6486" s="80"/>
    </row>
    <row r="6487" spans="16:17" x14ac:dyDescent="0.25">
      <c r="P6487" s="80"/>
      <c r="Q6487" s="80"/>
    </row>
    <row r="6488" spans="16:17" x14ac:dyDescent="0.25">
      <c r="P6488" s="80"/>
      <c r="Q6488" s="80"/>
    </row>
    <row r="6489" spans="16:17" x14ac:dyDescent="0.25">
      <c r="P6489" s="80"/>
      <c r="Q6489" s="80"/>
    </row>
    <row r="6490" spans="16:17" x14ac:dyDescent="0.25">
      <c r="P6490" s="80"/>
      <c r="Q6490" s="80"/>
    </row>
    <row r="6491" spans="16:17" x14ac:dyDescent="0.25">
      <c r="P6491" s="80"/>
      <c r="Q6491" s="80"/>
    </row>
    <row r="6492" spans="16:17" x14ac:dyDescent="0.25">
      <c r="P6492" s="80"/>
      <c r="Q6492" s="80"/>
    </row>
    <row r="6493" spans="16:17" x14ac:dyDescent="0.25">
      <c r="P6493" s="80"/>
      <c r="Q6493" s="80"/>
    </row>
    <row r="6494" spans="16:17" x14ac:dyDescent="0.25">
      <c r="P6494" s="80"/>
      <c r="Q6494" s="80"/>
    </row>
    <row r="6495" spans="16:17" x14ac:dyDescent="0.25">
      <c r="P6495" s="80"/>
      <c r="Q6495" s="80"/>
    </row>
    <row r="6496" spans="16:17" x14ac:dyDescent="0.25">
      <c r="P6496" s="80"/>
      <c r="Q6496" s="80"/>
    </row>
    <row r="6497" spans="16:17" x14ac:dyDescent="0.25">
      <c r="P6497" s="80"/>
      <c r="Q6497" s="80"/>
    </row>
    <row r="6498" spans="16:17" x14ac:dyDescent="0.25">
      <c r="P6498" s="80"/>
      <c r="Q6498" s="80"/>
    </row>
    <row r="6499" spans="16:17" x14ac:dyDescent="0.25">
      <c r="P6499" s="80"/>
      <c r="Q6499" s="80"/>
    </row>
    <row r="6500" spans="16:17" x14ac:dyDescent="0.25">
      <c r="P6500" s="80"/>
      <c r="Q6500" s="80"/>
    </row>
    <row r="6501" spans="16:17" x14ac:dyDescent="0.25">
      <c r="P6501" s="80"/>
      <c r="Q6501" s="80"/>
    </row>
    <row r="6502" spans="16:17" x14ac:dyDescent="0.25">
      <c r="P6502" s="80"/>
      <c r="Q6502" s="80"/>
    </row>
    <row r="6503" spans="16:17" x14ac:dyDescent="0.25">
      <c r="P6503" s="80"/>
      <c r="Q6503" s="80"/>
    </row>
    <row r="6504" spans="16:17" x14ac:dyDescent="0.25">
      <c r="P6504" s="80"/>
      <c r="Q6504" s="80"/>
    </row>
    <row r="6505" spans="16:17" x14ac:dyDescent="0.25">
      <c r="P6505" s="80"/>
      <c r="Q6505" s="80"/>
    </row>
    <row r="6506" spans="16:17" x14ac:dyDescent="0.25">
      <c r="P6506" s="80"/>
      <c r="Q6506" s="80"/>
    </row>
    <row r="6507" spans="16:17" x14ac:dyDescent="0.25">
      <c r="P6507" s="80"/>
      <c r="Q6507" s="80"/>
    </row>
    <row r="6508" spans="16:17" x14ac:dyDescent="0.25">
      <c r="P6508" s="80"/>
      <c r="Q6508" s="80"/>
    </row>
    <row r="6509" spans="16:17" x14ac:dyDescent="0.25">
      <c r="P6509" s="80"/>
      <c r="Q6509" s="80"/>
    </row>
    <row r="6510" spans="16:17" x14ac:dyDescent="0.25">
      <c r="P6510" s="80"/>
      <c r="Q6510" s="80"/>
    </row>
    <row r="6511" spans="16:17" x14ac:dyDescent="0.25">
      <c r="P6511" s="80"/>
      <c r="Q6511" s="80"/>
    </row>
    <row r="6512" spans="16:17" x14ac:dyDescent="0.25">
      <c r="P6512" s="80"/>
      <c r="Q6512" s="80"/>
    </row>
    <row r="6513" spans="16:17" x14ac:dyDescent="0.25">
      <c r="P6513" s="80"/>
      <c r="Q6513" s="80"/>
    </row>
    <row r="6514" spans="16:17" x14ac:dyDescent="0.25">
      <c r="P6514" s="80"/>
      <c r="Q6514" s="80"/>
    </row>
    <row r="6515" spans="16:17" x14ac:dyDescent="0.25">
      <c r="P6515" s="80"/>
      <c r="Q6515" s="80"/>
    </row>
    <row r="6516" spans="16:17" x14ac:dyDescent="0.25">
      <c r="P6516" s="80"/>
      <c r="Q6516" s="80"/>
    </row>
    <row r="6517" spans="16:17" x14ac:dyDescent="0.25">
      <c r="P6517" s="80"/>
      <c r="Q6517" s="80"/>
    </row>
    <row r="6518" spans="16:17" x14ac:dyDescent="0.25">
      <c r="P6518" s="80"/>
      <c r="Q6518" s="80"/>
    </row>
    <row r="6519" spans="16:17" x14ac:dyDescent="0.25">
      <c r="P6519" s="80"/>
      <c r="Q6519" s="80"/>
    </row>
    <row r="6520" spans="16:17" x14ac:dyDescent="0.25">
      <c r="P6520" s="80"/>
      <c r="Q6520" s="80"/>
    </row>
    <row r="6521" spans="16:17" x14ac:dyDescent="0.25">
      <c r="P6521" s="80"/>
      <c r="Q6521" s="80"/>
    </row>
    <row r="6522" spans="16:17" x14ac:dyDescent="0.25">
      <c r="P6522" s="80"/>
      <c r="Q6522" s="80"/>
    </row>
    <row r="6523" spans="16:17" x14ac:dyDescent="0.25">
      <c r="P6523" s="80"/>
      <c r="Q6523" s="80"/>
    </row>
    <row r="6524" spans="16:17" x14ac:dyDescent="0.25">
      <c r="P6524" s="80"/>
      <c r="Q6524" s="80"/>
    </row>
    <row r="6525" spans="16:17" x14ac:dyDescent="0.25">
      <c r="P6525" s="80"/>
      <c r="Q6525" s="80"/>
    </row>
    <row r="6526" spans="16:17" x14ac:dyDescent="0.25">
      <c r="P6526" s="80"/>
      <c r="Q6526" s="80"/>
    </row>
    <row r="6527" spans="16:17" x14ac:dyDescent="0.25">
      <c r="P6527" s="80"/>
      <c r="Q6527" s="80"/>
    </row>
    <row r="6528" spans="16:17" x14ac:dyDescent="0.25">
      <c r="P6528" s="80"/>
      <c r="Q6528" s="80"/>
    </row>
    <row r="6529" spans="16:17" x14ac:dyDescent="0.25">
      <c r="P6529" s="80"/>
      <c r="Q6529" s="80"/>
    </row>
    <row r="6530" spans="16:17" x14ac:dyDescent="0.25">
      <c r="P6530" s="80"/>
      <c r="Q6530" s="80"/>
    </row>
    <row r="6531" spans="16:17" x14ac:dyDescent="0.25">
      <c r="P6531" s="80"/>
      <c r="Q6531" s="80"/>
    </row>
    <row r="6532" spans="16:17" x14ac:dyDescent="0.25">
      <c r="P6532" s="80"/>
      <c r="Q6532" s="80"/>
    </row>
    <row r="6533" spans="16:17" x14ac:dyDescent="0.25">
      <c r="P6533" s="80"/>
      <c r="Q6533" s="80"/>
    </row>
    <row r="6534" spans="16:17" x14ac:dyDescent="0.25">
      <c r="P6534" s="80"/>
      <c r="Q6534" s="80"/>
    </row>
    <row r="6535" spans="16:17" x14ac:dyDescent="0.25">
      <c r="P6535" s="80"/>
      <c r="Q6535" s="80"/>
    </row>
    <row r="6536" spans="16:17" x14ac:dyDescent="0.25">
      <c r="P6536" s="80"/>
      <c r="Q6536" s="80"/>
    </row>
    <row r="6537" spans="16:17" x14ac:dyDescent="0.25">
      <c r="P6537" s="80"/>
      <c r="Q6537" s="80"/>
    </row>
    <row r="6538" spans="16:17" x14ac:dyDescent="0.25">
      <c r="P6538" s="80"/>
      <c r="Q6538" s="80"/>
    </row>
    <row r="6539" spans="16:17" x14ac:dyDescent="0.25">
      <c r="P6539" s="80"/>
      <c r="Q6539" s="80"/>
    </row>
    <row r="6540" spans="16:17" x14ac:dyDescent="0.25">
      <c r="P6540" s="80"/>
      <c r="Q6540" s="80"/>
    </row>
    <row r="6541" spans="16:17" x14ac:dyDescent="0.25">
      <c r="P6541" s="80"/>
      <c r="Q6541" s="80"/>
    </row>
    <row r="6542" spans="16:17" x14ac:dyDescent="0.25">
      <c r="P6542" s="80"/>
      <c r="Q6542" s="80"/>
    </row>
    <row r="6543" spans="16:17" x14ac:dyDescent="0.25">
      <c r="P6543" s="80"/>
      <c r="Q6543" s="80"/>
    </row>
    <row r="6544" spans="16:17" x14ac:dyDescent="0.25">
      <c r="P6544" s="80"/>
      <c r="Q6544" s="80"/>
    </row>
    <row r="6545" spans="16:17" x14ac:dyDescent="0.25">
      <c r="P6545" s="80"/>
      <c r="Q6545" s="80"/>
    </row>
    <row r="6546" spans="16:17" x14ac:dyDescent="0.25">
      <c r="P6546" s="80"/>
      <c r="Q6546" s="80"/>
    </row>
    <row r="6547" spans="16:17" x14ac:dyDescent="0.25">
      <c r="P6547" s="80"/>
      <c r="Q6547" s="80"/>
    </row>
    <row r="6548" spans="16:17" x14ac:dyDescent="0.25">
      <c r="P6548" s="80"/>
      <c r="Q6548" s="80"/>
    </row>
    <row r="6549" spans="16:17" x14ac:dyDescent="0.25">
      <c r="P6549" s="80"/>
      <c r="Q6549" s="80"/>
    </row>
    <row r="6550" spans="16:17" x14ac:dyDescent="0.25">
      <c r="P6550" s="80"/>
      <c r="Q6550" s="80"/>
    </row>
    <row r="6551" spans="16:17" x14ac:dyDescent="0.25">
      <c r="P6551" s="80"/>
      <c r="Q6551" s="80"/>
    </row>
    <row r="6552" spans="16:17" x14ac:dyDescent="0.25">
      <c r="P6552" s="80"/>
      <c r="Q6552" s="80"/>
    </row>
    <row r="6553" spans="16:17" x14ac:dyDescent="0.25">
      <c r="P6553" s="80"/>
      <c r="Q6553" s="80"/>
    </row>
    <row r="6554" spans="16:17" x14ac:dyDescent="0.25">
      <c r="P6554" s="80"/>
      <c r="Q6554" s="80"/>
    </row>
    <row r="6555" spans="16:17" x14ac:dyDescent="0.25">
      <c r="P6555" s="80"/>
      <c r="Q6555" s="80"/>
    </row>
    <row r="6556" spans="16:17" x14ac:dyDescent="0.25">
      <c r="P6556" s="80"/>
      <c r="Q6556" s="80"/>
    </row>
    <row r="6557" spans="16:17" x14ac:dyDescent="0.25">
      <c r="P6557" s="80"/>
      <c r="Q6557" s="80"/>
    </row>
    <row r="6558" spans="16:17" x14ac:dyDescent="0.25">
      <c r="P6558" s="80"/>
      <c r="Q6558" s="80"/>
    </row>
    <row r="6559" spans="16:17" x14ac:dyDescent="0.25">
      <c r="P6559" s="80"/>
      <c r="Q6559" s="80"/>
    </row>
    <row r="6560" spans="16:17" x14ac:dyDescent="0.25">
      <c r="P6560" s="80"/>
      <c r="Q6560" s="80"/>
    </row>
    <row r="6561" spans="16:17" x14ac:dyDescent="0.25">
      <c r="P6561" s="80"/>
      <c r="Q6561" s="80"/>
    </row>
    <row r="6562" spans="16:17" x14ac:dyDescent="0.25">
      <c r="P6562" s="80"/>
      <c r="Q6562" s="80"/>
    </row>
    <row r="6563" spans="16:17" x14ac:dyDescent="0.25">
      <c r="P6563" s="80"/>
      <c r="Q6563" s="80"/>
    </row>
    <row r="6564" spans="16:17" x14ac:dyDescent="0.25">
      <c r="P6564" s="80"/>
      <c r="Q6564" s="80"/>
    </row>
    <row r="6565" spans="16:17" x14ac:dyDescent="0.25">
      <c r="P6565" s="80"/>
      <c r="Q6565" s="80"/>
    </row>
    <row r="6566" spans="16:17" x14ac:dyDescent="0.25">
      <c r="P6566" s="80"/>
      <c r="Q6566" s="80"/>
    </row>
    <row r="6567" spans="16:17" x14ac:dyDescent="0.25">
      <c r="P6567" s="80"/>
      <c r="Q6567" s="80"/>
    </row>
    <row r="6568" spans="16:17" x14ac:dyDescent="0.25">
      <c r="P6568" s="80"/>
      <c r="Q6568" s="80"/>
    </row>
    <row r="6569" spans="16:17" x14ac:dyDescent="0.25">
      <c r="P6569" s="80"/>
      <c r="Q6569" s="80"/>
    </row>
    <row r="6570" spans="16:17" x14ac:dyDescent="0.25">
      <c r="P6570" s="80"/>
      <c r="Q6570" s="80"/>
    </row>
    <row r="6571" spans="16:17" x14ac:dyDescent="0.25">
      <c r="P6571" s="80"/>
      <c r="Q6571" s="80"/>
    </row>
    <row r="6572" spans="16:17" x14ac:dyDescent="0.25">
      <c r="P6572" s="80"/>
      <c r="Q6572" s="80"/>
    </row>
    <row r="6573" spans="16:17" x14ac:dyDescent="0.25">
      <c r="P6573" s="80"/>
      <c r="Q6573" s="80"/>
    </row>
    <row r="6574" spans="16:17" x14ac:dyDescent="0.25">
      <c r="P6574" s="80"/>
      <c r="Q6574" s="80"/>
    </row>
    <row r="6575" spans="16:17" x14ac:dyDescent="0.25">
      <c r="P6575" s="80"/>
      <c r="Q6575" s="80"/>
    </row>
    <row r="6576" spans="16:17" x14ac:dyDescent="0.25">
      <c r="P6576" s="80"/>
      <c r="Q6576" s="80"/>
    </row>
    <row r="6577" spans="16:17" x14ac:dyDescent="0.25">
      <c r="P6577" s="80"/>
      <c r="Q6577" s="80"/>
    </row>
    <row r="6578" spans="16:17" x14ac:dyDescent="0.25">
      <c r="P6578" s="80"/>
      <c r="Q6578" s="80"/>
    </row>
    <row r="6579" spans="16:17" x14ac:dyDescent="0.25">
      <c r="P6579" s="80"/>
      <c r="Q6579" s="80"/>
    </row>
    <row r="6580" spans="16:17" x14ac:dyDescent="0.25">
      <c r="P6580" s="80"/>
      <c r="Q6580" s="80"/>
    </row>
    <row r="6581" spans="16:17" x14ac:dyDescent="0.25">
      <c r="P6581" s="80"/>
      <c r="Q6581" s="80"/>
    </row>
    <row r="6582" spans="16:17" x14ac:dyDescent="0.25">
      <c r="P6582" s="80"/>
      <c r="Q6582" s="80"/>
    </row>
    <row r="6583" spans="16:17" x14ac:dyDescent="0.25">
      <c r="P6583" s="80"/>
      <c r="Q6583" s="80"/>
    </row>
    <row r="6584" spans="16:17" x14ac:dyDescent="0.25">
      <c r="P6584" s="80"/>
      <c r="Q6584" s="80"/>
    </row>
    <row r="6585" spans="16:17" x14ac:dyDescent="0.25">
      <c r="P6585" s="80"/>
      <c r="Q6585" s="80"/>
    </row>
    <row r="6586" spans="16:17" x14ac:dyDescent="0.25">
      <c r="P6586" s="80"/>
      <c r="Q6586" s="80"/>
    </row>
    <row r="6587" spans="16:17" x14ac:dyDescent="0.25">
      <c r="P6587" s="80"/>
      <c r="Q6587" s="80"/>
    </row>
    <row r="6588" spans="16:17" x14ac:dyDescent="0.25">
      <c r="P6588" s="80"/>
      <c r="Q6588" s="80"/>
    </row>
    <row r="6589" spans="16:17" x14ac:dyDescent="0.25">
      <c r="P6589" s="80"/>
      <c r="Q6589" s="80"/>
    </row>
    <row r="6590" spans="16:17" x14ac:dyDescent="0.25">
      <c r="P6590" s="80"/>
      <c r="Q6590" s="80"/>
    </row>
    <row r="6591" spans="16:17" x14ac:dyDescent="0.25">
      <c r="P6591" s="80"/>
      <c r="Q6591" s="80"/>
    </row>
    <row r="6592" spans="16:17" x14ac:dyDescent="0.25">
      <c r="P6592" s="80"/>
      <c r="Q6592" s="80"/>
    </row>
    <row r="6593" spans="16:17" x14ac:dyDescent="0.25">
      <c r="P6593" s="80"/>
      <c r="Q6593" s="80"/>
    </row>
    <row r="6594" spans="16:17" x14ac:dyDescent="0.25">
      <c r="P6594" s="80"/>
      <c r="Q6594" s="80"/>
    </row>
    <row r="6595" spans="16:17" x14ac:dyDescent="0.25">
      <c r="P6595" s="80"/>
      <c r="Q6595" s="80"/>
    </row>
    <row r="6596" spans="16:17" x14ac:dyDescent="0.25">
      <c r="P6596" s="80"/>
      <c r="Q6596" s="80"/>
    </row>
    <row r="6597" spans="16:17" x14ac:dyDescent="0.25">
      <c r="P6597" s="80"/>
      <c r="Q6597" s="80"/>
    </row>
    <row r="6598" spans="16:17" x14ac:dyDescent="0.25">
      <c r="P6598" s="80"/>
      <c r="Q6598" s="80"/>
    </row>
    <row r="6599" spans="16:17" x14ac:dyDescent="0.25">
      <c r="P6599" s="80"/>
      <c r="Q6599" s="80"/>
    </row>
    <row r="6600" spans="16:17" x14ac:dyDescent="0.25">
      <c r="P6600" s="80"/>
      <c r="Q6600" s="80"/>
    </row>
    <row r="6601" spans="16:17" x14ac:dyDescent="0.25">
      <c r="P6601" s="80"/>
      <c r="Q6601" s="80"/>
    </row>
    <row r="6602" spans="16:17" x14ac:dyDescent="0.25">
      <c r="P6602" s="80"/>
      <c r="Q6602" s="80"/>
    </row>
    <row r="6603" spans="16:17" x14ac:dyDescent="0.25">
      <c r="P6603" s="80"/>
      <c r="Q6603" s="80"/>
    </row>
    <row r="6604" spans="16:17" x14ac:dyDescent="0.25">
      <c r="P6604" s="80"/>
      <c r="Q6604" s="80"/>
    </row>
    <row r="6605" spans="16:17" x14ac:dyDescent="0.25">
      <c r="P6605" s="80"/>
      <c r="Q6605" s="80"/>
    </row>
    <row r="6606" spans="16:17" x14ac:dyDescent="0.25">
      <c r="P6606" s="80"/>
      <c r="Q6606" s="80"/>
    </row>
    <row r="6607" spans="16:17" x14ac:dyDescent="0.25">
      <c r="P6607" s="80"/>
      <c r="Q6607" s="80"/>
    </row>
    <row r="6608" spans="16:17" x14ac:dyDescent="0.25">
      <c r="P6608" s="80"/>
      <c r="Q6608" s="80"/>
    </row>
    <row r="6609" spans="16:17" x14ac:dyDescent="0.25">
      <c r="P6609" s="80"/>
      <c r="Q6609" s="80"/>
    </row>
    <row r="6610" spans="16:17" x14ac:dyDescent="0.25">
      <c r="P6610" s="80"/>
      <c r="Q6610" s="80"/>
    </row>
    <row r="6611" spans="16:17" x14ac:dyDescent="0.25">
      <c r="P6611" s="80"/>
      <c r="Q6611" s="80"/>
    </row>
    <row r="6612" spans="16:17" x14ac:dyDescent="0.25">
      <c r="P6612" s="80"/>
      <c r="Q6612" s="80"/>
    </row>
    <row r="6613" spans="16:17" x14ac:dyDescent="0.25">
      <c r="P6613" s="80"/>
      <c r="Q6613" s="80"/>
    </row>
    <row r="6614" spans="16:17" x14ac:dyDescent="0.25">
      <c r="P6614" s="80"/>
      <c r="Q6614" s="80"/>
    </row>
    <row r="6615" spans="16:17" x14ac:dyDescent="0.25">
      <c r="P6615" s="80"/>
      <c r="Q6615" s="80"/>
    </row>
    <row r="6616" spans="16:17" x14ac:dyDescent="0.25">
      <c r="P6616" s="80"/>
      <c r="Q6616" s="80"/>
    </row>
    <row r="6617" spans="16:17" x14ac:dyDescent="0.25">
      <c r="P6617" s="80"/>
      <c r="Q6617" s="80"/>
    </row>
    <row r="6618" spans="16:17" x14ac:dyDescent="0.25">
      <c r="P6618" s="80"/>
      <c r="Q6618" s="80"/>
    </row>
    <row r="6619" spans="16:17" x14ac:dyDescent="0.25">
      <c r="P6619" s="80"/>
      <c r="Q6619" s="80"/>
    </row>
    <row r="6620" spans="16:17" x14ac:dyDescent="0.25">
      <c r="P6620" s="80"/>
      <c r="Q6620" s="80"/>
    </row>
    <row r="6621" spans="16:17" x14ac:dyDescent="0.25">
      <c r="P6621" s="80"/>
      <c r="Q6621" s="80"/>
    </row>
    <row r="6622" spans="16:17" x14ac:dyDescent="0.25">
      <c r="P6622" s="80"/>
      <c r="Q6622" s="80"/>
    </row>
    <row r="6623" spans="16:17" x14ac:dyDescent="0.25">
      <c r="P6623" s="80"/>
      <c r="Q6623" s="80"/>
    </row>
    <row r="6624" spans="16:17" x14ac:dyDescent="0.25">
      <c r="P6624" s="80"/>
      <c r="Q6624" s="80"/>
    </row>
    <row r="6625" spans="16:17" x14ac:dyDescent="0.25">
      <c r="P6625" s="80"/>
      <c r="Q6625" s="80"/>
    </row>
    <row r="6626" spans="16:17" x14ac:dyDescent="0.25">
      <c r="P6626" s="80"/>
      <c r="Q6626" s="80"/>
    </row>
    <row r="6627" spans="16:17" x14ac:dyDescent="0.25">
      <c r="P6627" s="80"/>
      <c r="Q6627" s="80"/>
    </row>
    <row r="6628" spans="16:17" x14ac:dyDescent="0.25">
      <c r="P6628" s="80"/>
      <c r="Q6628" s="80"/>
    </row>
    <row r="6629" spans="16:17" x14ac:dyDescent="0.25">
      <c r="P6629" s="80"/>
      <c r="Q6629" s="80"/>
    </row>
    <row r="6630" spans="16:17" x14ac:dyDescent="0.25">
      <c r="P6630" s="80"/>
      <c r="Q6630" s="80"/>
    </row>
    <row r="6631" spans="16:17" x14ac:dyDescent="0.25">
      <c r="P6631" s="80"/>
      <c r="Q6631" s="80"/>
    </row>
    <row r="6632" spans="16:17" x14ac:dyDescent="0.25">
      <c r="P6632" s="80"/>
      <c r="Q6632" s="80"/>
    </row>
    <row r="6633" spans="16:17" x14ac:dyDescent="0.25">
      <c r="P6633" s="80"/>
      <c r="Q6633" s="80"/>
    </row>
    <row r="6634" spans="16:17" x14ac:dyDescent="0.25">
      <c r="P6634" s="80"/>
      <c r="Q6634" s="80"/>
    </row>
    <row r="6635" spans="16:17" x14ac:dyDescent="0.25">
      <c r="P6635" s="80"/>
      <c r="Q6635" s="80"/>
    </row>
    <row r="6636" spans="16:17" x14ac:dyDescent="0.25">
      <c r="P6636" s="80"/>
      <c r="Q6636" s="80"/>
    </row>
    <row r="6637" spans="16:17" x14ac:dyDescent="0.25">
      <c r="P6637" s="80"/>
      <c r="Q6637" s="80"/>
    </row>
    <row r="6638" spans="16:17" x14ac:dyDescent="0.25">
      <c r="P6638" s="80"/>
      <c r="Q6638" s="80"/>
    </row>
    <row r="6639" spans="16:17" x14ac:dyDescent="0.25">
      <c r="P6639" s="80"/>
      <c r="Q6639" s="80"/>
    </row>
    <row r="6640" spans="16:17" x14ac:dyDescent="0.25">
      <c r="P6640" s="80"/>
      <c r="Q6640" s="80"/>
    </row>
    <row r="6641" spans="16:17" x14ac:dyDescent="0.25">
      <c r="P6641" s="80"/>
      <c r="Q6641" s="80"/>
    </row>
    <row r="6642" spans="16:17" x14ac:dyDescent="0.25">
      <c r="P6642" s="80"/>
      <c r="Q6642" s="80"/>
    </row>
    <row r="6643" spans="16:17" x14ac:dyDescent="0.25">
      <c r="P6643" s="80"/>
      <c r="Q6643" s="80"/>
    </row>
    <row r="6644" spans="16:17" x14ac:dyDescent="0.25">
      <c r="P6644" s="80"/>
      <c r="Q6644" s="80"/>
    </row>
    <row r="6645" spans="16:17" x14ac:dyDescent="0.25">
      <c r="P6645" s="80"/>
      <c r="Q6645" s="80"/>
    </row>
    <row r="6646" spans="16:17" x14ac:dyDescent="0.25">
      <c r="P6646" s="80"/>
      <c r="Q6646" s="80"/>
    </row>
    <row r="6647" spans="16:17" x14ac:dyDescent="0.25">
      <c r="P6647" s="80"/>
      <c r="Q6647" s="80"/>
    </row>
    <row r="6648" spans="16:17" x14ac:dyDescent="0.25">
      <c r="P6648" s="80"/>
      <c r="Q6648" s="80"/>
    </row>
    <row r="6649" spans="16:17" x14ac:dyDescent="0.25">
      <c r="P6649" s="80"/>
      <c r="Q6649" s="80"/>
    </row>
    <row r="6650" spans="16:17" x14ac:dyDescent="0.25">
      <c r="P6650" s="80"/>
      <c r="Q6650" s="80"/>
    </row>
    <row r="6651" spans="16:17" x14ac:dyDescent="0.25">
      <c r="P6651" s="80"/>
      <c r="Q6651" s="80"/>
    </row>
    <row r="6652" spans="16:17" x14ac:dyDescent="0.25">
      <c r="P6652" s="80"/>
      <c r="Q6652" s="80"/>
    </row>
    <row r="6653" spans="16:17" x14ac:dyDescent="0.25">
      <c r="P6653" s="80"/>
      <c r="Q6653" s="80"/>
    </row>
    <row r="6654" spans="16:17" x14ac:dyDescent="0.25">
      <c r="P6654" s="80"/>
      <c r="Q6654" s="80"/>
    </row>
    <row r="6655" spans="16:17" x14ac:dyDescent="0.25">
      <c r="P6655" s="80"/>
      <c r="Q6655" s="80"/>
    </row>
    <row r="6656" spans="16:17" x14ac:dyDescent="0.25">
      <c r="P6656" s="80"/>
      <c r="Q6656" s="80"/>
    </row>
    <row r="6657" spans="16:17" x14ac:dyDescent="0.25">
      <c r="P6657" s="80"/>
      <c r="Q6657" s="80"/>
    </row>
    <row r="6658" spans="16:17" x14ac:dyDescent="0.25">
      <c r="P6658" s="80"/>
      <c r="Q6658" s="80"/>
    </row>
    <row r="6659" spans="16:17" x14ac:dyDescent="0.25">
      <c r="P6659" s="80"/>
      <c r="Q6659" s="80"/>
    </row>
    <row r="6660" spans="16:17" x14ac:dyDescent="0.25">
      <c r="P6660" s="80"/>
      <c r="Q6660" s="80"/>
    </row>
    <row r="6661" spans="16:17" x14ac:dyDescent="0.25">
      <c r="P6661" s="80"/>
      <c r="Q6661" s="80"/>
    </row>
    <row r="6662" spans="16:17" x14ac:dyDescent="0.25">
      <c r="P6662" s="80"/>
      <c r="Q6662" s="80"/>
    </row>
    <row r="6663" spans="16:17" x14ac:dyDescent="0.25">
      <c r="P6663" s="80"/>
      <c r="Q6663" s="80"/>
    </row>
    <row r="6664" spans="16:17" x14ac:dyDescent="0.25">
      <c r="P6664" s="80"/>
      <c r="Q6664" s="80"/>
    </row>
    <row r="6665" spans="16:17" x14ac:dyDescent="0.25">
      <c r="P6665" s="80"/>
      <c r="Q6665" s="80"/>
    </row>
    <row r="6666" spans="16:17" x14ac:dyDescent="0.25">
      <c r="P6666" s="80"/>
      <c r="Q6666" s="80"/>
    </row>
    <row r="6667" spans="16:17" x14ac:dyDescent="0.25">
      <c r="P6667" s="80"/>
      <c r="Q6667" s="80"/>
    </row>
    <row r="6668" spans="16:17" x14ac:dyDescent="0.25">
      <c r="P6668" s="80"/>
      <c r="Q6668" s="80"/>
    </row>
    <row r="6669" spans="16:17" x14ac:dyDescent="0.25">
      <c r="P6669" s="80"/>
      <c r="Q6669" s="80"/>
    </row>
    <row r="6670" spans="16:17" x14ac:dyDescent="0.25">
      <c r="P6670" s="80"/>
      <c r="Q6670" s="80"/>
    </row>
    <row r="6671" spans="16:17" x14ac:dyDescent="0.25">
      <c r="P6671" s="80"/>
      <c r="Q6671" s="80"/>
    </row>
    <row r="6672" spans="16:17" x14ac:dyDescent="0.25">
      <c r="P6672" s="80"/>
      <c r="Q6672" s="80"/>
    </row>
    <row r="6673" spans="16:17" x14ac:dyDescent="0.25">
      <c r="P6673" s="80"/>
      <c r="Q6673" s="80"/>
    </row>
    <row r="6674" spans="16:17" x14ac:dyDescent="0.25">
      <c r="P6674" s="80"/>
      <c r="Q6674" s="80"/>
    </row>
    <row r="6675" spans="16:17" x14ac:dyDescent="0.25">
      <c r="P6675" s="80"/>
      <c r="Q6675" s="80"/>
    </row>
    <row r="6676" spans="16:17" x14ac:dyDescent="0.25">
      <c r="P6676" s="80"/>
      <c r="Q6676" s="80"/>
    </row>
    <row r="6677" spans="16:17" x14ac:dyDescent="0.25">
      <c r="P6677" s="80"/>
      <c r="Q6677" s="80"/>
    </row>
    <row r="6678" spans="16:17" x14ac:dyDescent="0.25">
      <c r="P6678" s="80"/>
      <c r="Q6678" s="80"/>
    </row>
    <row r="6679" spans="16:17" x14ac:dyDescent="0.25">
      <c r="P6679" s="80"/>
      <c r="Q6679" s="80"/>
    </row>
    <row r="6680" spans="16:17" x14ac:dyDescent="0.25">
      <c r="P6680" s="80"/>
      <c r="Q6680" s="80"/>
    </row>
    <row r="6681" spans="16:17" x14ac:dyDescent="0.25">
      <c r="P6681" s="80"/>
      <c r="Q6681" s="80"/>
    </row>
    <row r="6682" spans="16:17" x14ac:dyDescent="0.25">
      <c r="P6682" s="80"/>
      <c r="Q6682" s="80"/>
    </row>
    <row r="6683" spans="16:17" x14ac:dyDescent="0.25">
      <c r="P6683" s="80"/>
      <c r="Q6683" s="80"/>
    </row>
    <row r="6684" spans="16:17" x14ac:dyDescent="0.25">
      <c r="P6684" s="80"/>
      <c r="Q6684" s="80"/>
    </row>
    <row r="6685" spans="16:17" x14ac:dyDescent="0.25">
      <c r="P6685" s="80"/>
      <c r="Q6685" s="80"/>
    </row>
    <row r="6686" spans="16:17" x14ac:dyDescent="0.25">
      <c r="P6686" s="80"/>
      <c r="Q6686" s="80"/>
    </row>
    <row r="6687" spans="16:17" x14ac:dyDescent="0.25">
      <c r="P6687" s="80"/>
      <c r="Q6687" s="80"/>
    </row>
    <row r="6688" spans="16:17" x14ac:dyDescent="0.25">
      <c r="P6688" s="80"/>
      <c r="Q6688" s="80"/>
    </row>
    <row r="6689" spans="16:17" x14ac:dyDescent="0.25">
      <c r="P6689" s="80"/>
      <c r="Q6689" s="80"/>
    </row>
    <row r="6690" spans="16:17" x14ac:dyDescent="0.25">
      <c r="P6690" s="80"/>
      <c r="Q6690" s="80"/>
    </row>
    <row r="6691" spans="16:17" x14ac:dyDescent="0.25">
      <c r="P6691" s="80"/>
      <c r="Q6691" s="80"/>
    </row>
    <row r="6692" spans="16:17" x14ac:dyDescent="0.25">
      <c r="P6692" s="80"/>
      <c r="Q6692" s="80"/>
    </row>
    <row r="6693" spans="16:17" x14ac:dyDescent="0.25">
      <c r="P6693" s="80"/>
      <c r="Q6693" s="80"/>
    </row>
    <row r="6694" spans="16:17" x14ac:dyDescent="0.25">
      <c r="P6694" s="80"/>
      <c r="Q6694" s="80"/>
    </row>
    <row r="6695" spans="16:17" x14ac:dyDescent="0.25">
      <c r="P6695" s="80"/>
      <c r="Q6695" s="80"/>
    </row>
    <row r="6696" spans="16:17" x14ac:dyDescent="0.25">
      <c r="P6696" s="80"/>
      <c r="Q6696" s="80"/>
    </row>
    <row r="6697" spans="16:17" x14ac:dyDescent="0.25">
      <c r="P6697" s="80"/>
      <c r="Q6697" s="80"/>
    </row>
    <row r="6698" spans="16:17" x14ac:dyDescent="0.25">
      <c r="P6698" s="80"/>
      <c r="Q6698" s="80"/>
    </row>
    <row r="6699" spans="16:17" x14ac:dyDescent="0.25">
      <c r="P6699" s="80"/>
      <c r="Q6699" s="80"/>
    </row>
    <row r="6700" spans="16:17" x14ac:dyDescent="0.25">
      <c r="P6700" s="80"/>
      <c r="Q6700" s="80"/>
    </row>
    <row r="6701" spans="16:17" x14ac:dyDescent="0.25">
      <c r="P6701" s="80"/>
      <c r="Q6701" s="80"/>
    </row>
    <row r="6702" spans="16:17" x14ac:dyDescent="0.25">
      <c r="P6702" s="80"/>
      <c r="Q6702" s="80"/>
    </row>
    <row r="6703" spans="16:17" x14ac:dyDescent="0.25">
      <c r="P6703" s="80"/>
      <c r="Q6703" s="80"/>
    </row>
    <row r="6704" spans="16:17" x14ac:dyDescent="0.25">
      <c r="P6704" s="80"/>
      <c r="Q6704" s="80"/>
    </row>
    <row r="6705" spans="16:17" x14ac:dyDescent="0.25">
      <c r="P6705" s="80"/>
      <c r="Q6705" s="80"/>
    </row>
    <row r="6706" spans="16:17" x14ac:dyDescent="0.25">
      <c r="P6706" s="80"/>
      <c r="Q6706" s="80"/>
    </row>
    <row r="6707" spans="16:17" x14ac:dyDescent="0.25">
      <c r="P6707" s="80"/>
      <c r="Q6707" s="80"/>
    </row>
    <row r="6708" spans="16:17" x14ac:dyDescent="0.25">
      <c r="P6708" s="80"/>
      <c r="Q6708" s="80"/>
    </row>
    <row r="6709" spans="16:17" x14ac:dyDescent="0.25">
      <c r="P6709" s="80"/>
      <c r="Q6709" s="80"/>
    </row>
    <row r="6710" spans="16:17" x14ac:dyDescent="0.25">
      <c r="P6710" s="80"/>
      <c r="Q6710" s="80"/>
    </row>
    <row r="6711" spans="16:17" x14ac:dyDescent="0.25">
      <c r="P6711" s="80"/>
      <c r="Q6711" s="80"/>
    </row>
    <row r="6712" spans="16:17" x14ac:dyDescent="0.25">
      <c r="P6712" s="80"/>
      <c r="Q6712" s="80"/>
    </row>
    <row r="6713" spans="16:17" x14ac:dyDescent="0.25">
      <c r="P6713" s="80"/>
      <c r="Q6713" s="80"/>
    </row>
    <row r="6714" spans="16:17" x14ac:dyDescent="0.25">
      <c r="P6714" s="80"/>
      <c r="Q6714" s="80"/>
    </row>
    <row r="6715" spans="16:17" x14ac:dyDescent="0.25">
      <c r="P6715" s="80"/>
      <c r="Q6715" s="80"/>
    </row>
    <row r="6716" spans="16:17" x14ac:dyDescent="0.25">
      <c r="P6716" s="80"/>
      <c r="Q6716" s="80"/>
    </row>
    <row r="6717" spans="16:17" x14ac:dyDescent="0.25">
      <c r="P6717" s="80"/>
      <c r="Q6717" s="80"/>
    </row>
    <row r="6718" spans="16:17" x14ac:dyDescent="0.25">
      <c r="P6718" s="80"/>
      <c r="Q6718" s="80"/>
    </row>
    <row r="6719" spans="16:17" x14ac:dyDescent="0.25">
      <c r="P6719" s="80"/>
      <c r="Q6719" s="80"/>
    </row>
    <row r="6720" spans="16:17" x14ac:dyDescent="0.25">
      <c r="P6720" s="80"/>
      <c r="Q6720" s="80"/>
    </row>
    <row r="6721" spans="16:17" x14ac:dyDescent="0.25">
      <c r="P6721" s="80"/>
      <c r="Q6721" s="80"/>
    </row>
    <row r="6722" spans="16:17" x14ac:dyDescent="0.25">
      <c r="P6722" s="80"/>
      <c r="Q6722" s="80"/>
    </row>
    <row r="6723" spans="16:17" x14ac:dyDescent="0.25">
      <c r="P6723" s="80"/>
      <c r="Q6723" s="80"/>
    </row>
    <row r="6724" spans="16:17" x14ac:dyDescent="0.25">
      <c r="P6724" s="80"/>
      <c r="Q6724" s="80"/>
    </row>
    <row r="6725" spans="16:17" x14ac:dyDescent="0.25">
      <c r="P6725" s="80"/>
      <c r="Q6725" s="80"/>
    </row>
    <row r="6726" spans="16:17" x14ac:dyDescent="0.25">
      <c r="P6726" s="80"/>
      <c r="Q6726" s="80"/>
    </row>
    <row r="6727" spans="16:17" x14ac:dyDescent="0.25">
      <c r="P6727" s="80"/>
      <c r="Q6727" s="80"/>
    </row>
    <row r="6728" spans="16:17" x14ac:dyDescent="0.25">
      <c r="P6728" s="80"/>
      <c r="Q6728" s="80"/>
    </row>
    <row r="6729" spans="16:17" x14ac:dyDescent="0.25">
      <c r="P6729" s="80"/>
      <c r="Q6729" s="80"/>
    </row>
    <row r="6730" spans="16:17" x14ac:dyDescent="0.25">
      <c r="P6730" s="80"/>
      <c r="Q6730" s="80"/>
    </row>
    <row r="6731" spans="16:17" x14ac:dyDescent="0.25">
      <c r="P6731" s="80"/>
      <c r="Q6731" s="80"/>
    </row>
    <row r="6732" spans="16:17" x14ac:dyDescent="0.25">
      <c r="P6732" s="80"/>
      <c r="Q6732" s="80"/>
    </row>
    <row r="6733" spans="16:17" x14ac:dyDescent="0.25">
      <c r="P6733" s="80"/>
      <c r="Q6733" s="80"/>
    </row>
    <row r="6734" spans="16:17" x14ac:dyDescent="0.25">
      <c r="P6734" s="80"/>
      <c r="Q6734" s="80"/>
    </row>
    <row r="6735" spans="16:17" x14ac:dyDescent="0.25">
      <c r="P6735" s="80"/>
      <c r="Q6735" s="80"/>
    </row>
    <row r="6736" spans="16:17" x14ac:dyDescent="0.25">
      <c r="P6736" s="80"/>
      <c r="Q6736" s="80"/>
    </row>
    <row r="6737" spans="16:17" x14ac:dyDescent="0.25">
      <c r="P6737" s="80"/>
      <c r="Q6737" s="80"/>
    </row>
    <row r="6738" spans="16:17" x14ac:dyDescent="0.25">
      <c r="P6738" s="80"/>
      <c r="Q6738" s="80"/>
    </row>
    <row r="6739" spans="16:17" x14ac:dyDescent="0.25">
      <c r="P6739" s="80"/>
      <c r="Q6739" s="80"/>
    </row>
    <row r="6740" spans="16:17" x14ac:dyDescent="0.25">
      <c r="P6740" s="80"/>
      <c r="Q6740" s="80"/>
    </row>
    <row r="6741" spans="16:17" x14ac:dyDescent="0.25">
      <c r="P6741" s="80"/>
      <c r="Q6741" s="80"/>
    </row>
    <row r="6742" spans="16:17" x14ac:dyDescent="0.25">
      <c r="P6742" s="80"/>
      <c r="Q6742" s="80"/>
    </row>
    <row r="6743" spans="16:17" x14ac:dyDescent="0.25">
      <c r="P6743" s="80"/>
      <c r="Q6743" s="80"/>
    </row>
    <row r="6744" spans="16:17" x14ac:dyDescent="0.25">
      <c r="P6744" s="80"/>
      <c r="Q6744" s="80"/>
    </row>
    <row r="6745" spans="16:17" x14ac:dyDescent="0.25">
      <c r="P6745" s="80"/>
      <c r="Q6745" s="80"/>
    </row>
    <row r="6746" spans="16:17" x14ac:dyDescent="0.25">
      <c r="P6746" s="80"/>
      <c r="Q6746" s="80"/>
    </row>
    <row r="6747" spans="16:17" x14ac:dyDescent="0.25">
      <c r="P6747" s="80"/>
      <c r="Q6747" s="80"/>
    </row>
    <row r="6748" spans="16:17" x14ac:dyDescent="0.25">
      <c r="P6748" s="80"/>
      <c r="Q6748" s="80"/>
    </row>
    <row r="6749" spans="16:17" x14ac:dyDescent="0.25">
      <c r="P6749" s="80"/>
      <c r="Q6749" s="80"/>
    </row>
    <row r="6750" spans="16:17" x14ac:dyDescent="0.25">
      <c r="P6750" s="80"/>
      <c r="Q6750" s="80"/>
    </row>
    <row r="6751" spans="16:17" x14ac:dyDescent="0.25">
      <c r="P6751" s="80"/>
      <c r="Q6751" s="80"/>
    </row>
    <row r="6752" spans="16:17" x14ac:dyDescent="0.25">
      <c r="P6752" s="80"/>
      <c r="Q6752" s="80"/>
    </row>
    <row r="6753" spans="16:17" x14ac:dyDescent="0.25">
      <c r="P6753" s="80"/>
      <c r="Q6753" s="80"/>
    </row>
    <row r="6754" spans="16:17" x14ac:dyDescent="0.25">
      <c r="P6754" s="80"/>
      <c r="Q6754" s="80"/>
    </row>
    <row r="6755" spans="16:17" x14ac:dyDescent="0.25">
      <c r="P6755" s="80"/>
      <c r="Q6755" s="80"/>
    </row>
    <row r="6756" spans="16:17" x14ac:dyDescent="0.25">
      <c r="P6756" s="80"/>
      <c r="Q6756" s="80"/>
    </row>
    <row r="6757" spans="16:17" x14ac:dyDescent="0.25">
      <c r="P6757" s="80"/>
      <c r="Q6757" s="80"/>
    </row>
    <row r="6758" spans="16:17" x14ac:dyDescent="0.25">
      <c r="P6758" s="80"/>
      <c r="Q6758" s="80"/>
    </row>
    <row r="6759" spans="16:17" x14ac:dyDescent="0.25">
      <c r="P6759" s="80"/>
      <c r="Q6759" s="80"/>
    </row>
    <row r="6760" spans="16:17" x14ac:dyDescent="0.25">
      <c r="P6760" s="80"/>
      <c r="Q6760" s="80"/>
    </row>
    <row r="6761" spans="16:17" x14ac:dyDescent="0.25">
      <c r="P6761" s="80"/>
      <c r="Q6761" s="80"/>
    </row>
    <row r="6762" spans="16:17" x14ac:dyDescent="0.25">
      <c r="P6762" s="80"/>
      <c r="Q6762" s="80"/>
    </row>
    <row r="6763" spans="16:17" x14ac:dyDescent="0.25">
      <c r="P6763" s="80"/>
      <c r="Q6763" s="80"/>
    </row>
    <row r="6764" spans="16:17" x14ac:dyDescent="0.25">
      <c r="P6764" s="80"/>
      <c r="Q6764" s="80"/>
    </row>
    <row r="6765" spans="16:17" x14ac:dyDescent="0.25">
      <c r="P6765" s="80"/>
      <c r="Q6765" s="80"/>
    </row>
    <row r="6766" spans="16:17" x14ac:dyDescent="0.25">
      <c r="P6766" s="80"/>
      <c r="Q6766" s="80"/>
    </row>
    <row r="6767" spans="16:17" x14ac:dyDescent="0.25">
      <c r="P6767" s="80"/>
      <c r="Q6767" s="80"/>
    </row>
    <row r="6768" spans="16:17" x14ac:dyDescent="0.25">
      <c r="P6768" s="80"/>
      <c r="Q6768" s="80"/>
    </row>
    <row r="6769" spans="16:17" x14ac:dyDescent="0.25">
      <c r="P6769" s="80"/>
      <c r="Q6769" s="80"/>
    </row>
    <row r="6770" spans="16:17" x14ac:dyDescent="0.25">
      <c r="P6770" s="80"/>
      <c r="Q6770" s="80"/>
    </row>
    <row r="6771" spans="16:17" x14ac:dyDescent="0.25">
      <c r="P6771" s="80"/>
      <c r="Q6771" s="80"/>
    </row>
    <row r="6772" spans="16:17" x14ac:dyDescent="0.25">
      <c r="P6772" s="80"/>
      <c r="Q6772" s="80"/>
    </row>
    <row r="6773" spans="16:17" x14ac:dyDescent="0.25">
      <c r="P6773" s="80"/>
      <c r="Q6773" s="80"/>
    </row>
    <row r="6774" spans="16:17" x14ac:dyDescent="0.25">
      <c r="P6774" s="80"/>
      <c r="Q6774" s="80"/>
    </row>
    <row r="6775" spans="16:17" x14ac:dyDescent="0.25">
      <c r="P6775" s="80"/>
      <c r="Q6775" s="80"/>
    </row>
    <row r="6776" spans="16:17" x14ac:dyDescent="0.25">
      <c r="P6776" s="80"/>
      <c r="Q6776" s="80"/>
    </row>
    <row r="6777" spans="16:17" x14ac:dyDescent="0.25">
      <c r="P6777" s="80"/>
      <c r="Q6777" s="80"/>
    </row>
    <row r="6778" spans="16:17" x14ac:dyDescent="0.25">
      <c r="P6778" s="80"/>
      <c r="Q6778" s="80"/>
    </row>
    <row r="6779" spans="16:17" x14ac:dyDescent="0.25">
      <c r="P6779" s="80"/>
      <c r="Q6779" s="80"/>
    </row>
    <row r="6780" spans="16:17" x14ac:dyDescent="0.25">
      <c r="P6780" s="80"/>
      <c r="Q6780" s="80"/>
    </row>
    <row r="6781" spans="16:17" x14ac:dyDescent="0.25">
      <c r="P6781" s="80"/>
      <c r="Q6781" s="80"/>
    </row>
    <row r="6782" spans="16:17" x14ac:dyDescent="0.25">
      <c r="P6782" s="80"/>
      <c r="Q6782" s="80"/>
    </row>
    <row r="6783" spans="16:17" x14ac:dyDescent="0.25">
      <c r="P6783" s="80"/>
      <c r="Q6783" s="80"/>
    </row>
    <row r="6784" spans="16:17" x14ac:dyDescent="0.25">
      <c r="P6784" s="80"/>
      <c r="Q6784" s="80"/>
    </row>
    <row r="6785" spans="16:17" x14ac:dyDescent="0.25">
      <c r="P6785" s="80"/>
      <c r="Q6785" s="80"/>
    </row>
    <row r="6786" spans="16:17" x14ac:dyDescent="0.25">
      <c r="P6786" s="80"/>
      <c r="Q6786" s="80"/>
    </row>
    <row r="6787" spans="16:17" x14ac:dyDescent="0.25">
      <c r="P6787" s="80"/>
      <c r="Q6787" s="80"/>
    </row>
    <row r="6788" spans="16:17" x14ac:dyDescent="0.25">
      <c r="P6788" s="80"/>
      <c r="Q6788" s="80"/>
    </row>
    <row r="6789" spans="16:17" x14ac:dyDescent="0.25">
      <c r="P6789" s="80"/>
      <c r="Q6789" s="80"/>
    </row>
    <row r="6790" spans="16:17" x14ac:dyDescent="0.25">
      <c r="P6790" s="80"/>
      <c r="Q6790" s="80"/>
    </row>
    <row r="6791" spans="16:17" x14ac:dyDescent="0.25">
      <c r="P6791" s="80"/>
      <c r="Q6791" s="80"/>
    </row>
    <row r="6792" spans="16:17" x14ac:dyDescent="0.25">
      <c r="P6792" s="80"/>
      <c r="Q6792" s="80"/>
    </row>
    <row r="6793" spans="16:17" x14ac:dyDescent="0.25">
      <c r="P6793" s="80"/>
      <c r="Q6793" s="80"/>
    </row>
    <row r="6794" spans="16:17" x14ac:dyDescent="0.25">
      <c r="P6794" s="80"/>
      <c r="Q6794" s="80"/>
    </row>
    <row r="6795" spans="16:17" x14ac:dyDescent="0.25">
      <c r="P6795" s="80"/>
      <c r="Q6795" s="80"/>
    </row>
    <row r="6796" spans="16:17" x14ac:dyDescent="0.25">
      <c r="P6796" s="80"/>
      <c r="Q6796" s="80"/>
    </row>
    <row r="6797" spans="16:17" x14ac:dyDescent="0.25">
      <c r="P6797" s="80"/>
      <c r="Q6797" s="80"/>
    </row>
    <row r="6798" spans="16:17" x14ac:dyDescent="0.25">
      <c r="P6798" s="80"/>
      <c r="Q6798" s="80"/>
    </row>
    <row r="6799" spans="16:17" x14ac:dyDescent="0.25">
      <c r="P6799" s="80"/>
      <c r="Q6799" s="80"/>
    </row>
    <row r="6800" spans="16:17" x14ac:dyDescent="0.25">
      <c r="P6800" s="80"/>
      <c r="Q6800" s="80"/>
    </row>
    <row r="6801" spans="16:17" x14ac:dyDescent="0.25">
      <c r="P6801" s="80"/>
      <c r="Q6801" s="80"/>
    </row>
    <row r="6802" spans="16:17" x14ac:dyDescent="0.25">
      <c r="P6802" s="80"/>
      <c r="Q6802" s="80"/>
    </row>
    <row r="6803" spans="16:17" x14ac:dyDescent="0.25">
      <c r="P6803" s="80"/>
      <c r="Q6803" s="80"/>
    </row>
    <row r="6804" spans="16:17" x14ac:dyDescent="0.25">
      <c r="P6804" s="80"/>
      <c r="Q6804" s="80"/>
    </row>
    <row r="6805" spans="16:17" x14ac:dyDescent="0.25">
      <c r="P6805" s="80"/>
      <c r="Q6805" s="80"/>
    </row>
    <row r="6806" spans="16:17" x14ac:dyDescent="0.25">
      <c r="P6806" s="80"/>
      <c r="Q6806" s="80"/>
    </row>
    <row r="6807" spans="16:17" x14ac:dyDescent="0.25">
      <c r="P6807" s="80"/>
      <c r="Q6807" s="80"/>
    </row>
    <row r="6808" spans="16:17" x14ac:dyDescent="0.25">
      <c r="P6808" s="80"/>
      <c r="Q6808" s="80"/>
    </row>
    <row r="6809" spans="16:17" x14ac:dyDescent="0.25">
      <c r="P6809" s="80"/>
      <c r="Q6809" s="80"/>
    </row>
    <row r="6810" spans="16:17" x14ac:dyDescent="0.25">
      <c r="P6810" s="80"/>
      <c r="Q6810" s="80"/>
    </row>
    <row r="6811" spans="16:17" x14ac:dyDescent="0.25">
      <c r="P6811" s="80"/>
      <c r="Q6811" s="80"/>
    </row>
    <row r="6812" spans="16:17" x14ac:dyDescent="0.25">
      <c r="P6812" s="80"/>
      <c r="Q6812" s="80"/>
    </row>
    <row r="6813" spans="16:17" x14ac:dyDescent="0.25">
      <c r="P6813" s="80"/>
      <c r="Q6813" s="80"/>
    </row>
    <row r="6814" spans="16:17" x14ac:dyDescent="0.25">
      <c r="P6814" s="80"/>
      <c r="Q6814" s="80"/>
    </row>
    <row r="6815" spans="16:17" x14ac:dyDescent="0.25">
      <c r="P6815" s="80"/>
      <c r="Q6815" s="80"/>
    </row>
    <row r="6816" spans="16:17" x14ac:dyDescent="0.25">
      <c r="P6816" s="80"/>
      <c r="Q6816" s="80"/>
    </row>
    <row r="6817" spans="16:17" x14ac:dyDescent="0.25">
      <c r="P6817" s="80"/>
      <c r="Q6817" s="80"/>
    </row>
    <row r="6818" spans="16:17" x14ac:dyDescent="0.25">
      <c r="P6818" s="80"/>
      <c r="Q6818" s="80"/>
    </row>
    <row r="6819" spans="16:17" x14ac:dyDescent="0.25">
      <c r="P6819" s="80"/>
      <c r="Q6819" s="80"/>
    </row>
    <row r="6820" spans="16:17" x14ac:dyDescent="0.25">
      <c r="P6820" s="80"/>
      <c r="Q6820" s="80"/>
    </row>
    <row r="6821" spans="16:17" x14ac:dyDescent="0.25">
      <c r="P6821" s="80"/>
      <c r="Q6821" s="80"/>
    </row>
    <row r="6822" spans="16:17" x14ac:dyDescent="0.25">
      <c r="P6822" s="80"/>
      <c r="Q6822" s="80"/>
    </row>
    <row r="6823" spans="16:17" x14ac:dyDescent="0.25">
      <c r="P6823" s="80"/>
      <c r="Q6823" s="80"/>
    </row>
    <row r="6824" spans="16:17" x14ac:dyDescent="0.25">
      <c r="P6824" s="80"/>
      <c r="Q6824" s="80"/>
    </row>
    <row r="6825" spans="16:17" x14ac:dyDescent="0.25">
      <c r="P6825" s="80"/>
      <c r="Q6825" s="80"/>
    </row>
    <row r="6826" spans="16:17" x14ac:dyDescent="0.25">
      <c r="P6826" s="80"/>
      <c r="Q6826" s="80"/>
    </row>
    <row r="6827" spans="16:17" x14ac:dyDescent="0.25">
      <c r="P6827" s="80"/>
      <c r="Q6827" s="80"/>
    </row>
    <row r="6828" spans="16:17" x14ac:dyDescent="0.25">
      <c r="P6828" s="80"/>
      <c r="Q6828" s="80"/>
    </row>
    <row r="6829" spans="16:17" x14ac:dyDescent="0.25">
      <c r="P6829" s="80"/>
      <c r="Q6829" s="80"/>
    </row>
    <row r="6830" spans="16:17" x14ac:dyDescent="0.25">
      <c r="P6830" s="80"/>
      <c r="Q6830" s="80"/>
    </row>
    <row r="6831" spans="16:17" x14ac:dyDescent="0.25">
      <c r="P6831" s="80"/>
      <c r="Q6831" s="80"/>
    </row>
    <row r="6832" spans="16:17" x14ac:dyDescent="0.25">
      <c r="P6832" s="80"/>
      <c r="Q6832" s="80"/>
    </row>
    <row r="6833" spans="16:17" x14ac:dyDescent="0.25">
      <c r="P6833" s="80"/>
      <c r="Q6833" s="80"/>
    </row>
    <row r="6834" spans="16:17" x14ac:dyDescent="0.25">
      <c r="P6834" s="80"/>
      <c r="Q6834" s="80"/>
    </row>
    <row r="6835" spans="16:17" x14ac:dyDescent="0.25">
      <c r="P6835" s="80"/>
      <c r="Q6835" s="80"/>
    </row>
    <row r="6836" spans="16:17" x14ac:dyDescent="0.25">
      <c r="P6836" s="80"/>
      <c r="Q6836" s="80"/>
    </row>
    <row r="6837" spans="16:17" x14ac:dyDescent="0.25">
      <c r="P6837" s="80"/>
      <c r="Q6837" s="80"/>
    </row>
    <row r="6838" spans="16:17" x14ac:dyDescent="0.25">
      <c r="P6838" s="80"/>
      <c r="Q6838" s="80"/>
    </row>
    <row r="6839" spans="16:17" x14ac:dyDescent="0.25">
      <c r="P6839" s="80"/>
      <c r="Q6839" s="80"/>
    </row>
    <row r="6840" spans="16:17" x14ac:dyDescent="0.25">
      <c r="P6840" s="80"/>
      <c r="Q6840" s="80"/>
    </row>
    <row r="6841" spans="16:17" x14ac:dyDescent="0.25">
      <c r="P6841" s="80"/>
      <c r="Q6841" s="80"/>
    </row>
    <row r="6842" spans="16:17" x14ac:dyDescent="0.25">
      <c r="P6842" s="80"/>
      <c r="Q6842" s="80"/>
    </row>
    <row r="6843" spans="16:17" x14ac:dyDescent="0.25">
      <c r="P6843" s="80"/>
      <c r="Q6843" s="80"/>
    </row>
    <row r="6844" spans="16:17" x14ac:dyDescent="0.25">
      <c r="P6844" s="80"/>
      <c r="Q6844" s="80"/>
    </row>
    <row r="6845" spans="16:17" x14ac:dyDescent="0.25">
      <c r="P6845" s="80"/>
      <c r="Q6845" s="80"/>
    </row>
    <row r="6846" spans="16:17" x14ac:dyDescent="0.25">
      <c r="P6846" s="80"/>
      <c r="Q6846" s="80"/>
    </row>
    <row r="6847" spans="16:17" x14ac:dyDescent="0.25">
      <c r="P6847" s="80"/>
      <c r="Q6847" s="80"/>
    </row>
    <row r="6848" spans="16:17" x14ac:dyDescent="0.25">
      <c r="P6848" s="80"/>
      <c r="Q6848" s="80"/>
    </row>
    <row r="6849" spans="16:17" x14ac:dyDescent="0.25">
      <c r="P6849" s="80"/>
      <c r="Q6849" s="80"/>
    </row>
    <row r="6850" spans="16:17" x14ac:dyDescent="0.25">
      <c r="P6850" s="80"/>
      <c r="Q6850" s="80"/>
    </row>
    <row r="6851" spans="16:17" x14ac:dyDescent="0.25">
      <c r="P6851" s="80"/>
      <c r="Q6851" s="80"/>
    </row>
    <row r="6852" spans="16:17" x14ac:dyDescent="0.25">
      <c r="P6852" s="80"/>
      <c r="Q6852" s="80"/>
    </row>
    <row r="6853" spans="16:17" x14ac:dyDescent="0.25">
      <c r="P6853" s="80"/>
      <c r="Q6853" s="80"/>
    </row>
    <row r="6854" spans="16:17" x14ac:dyDescent="0.25">
      <c r="P6854" s="80"/>
      <c r="Q6854" s="80"/>
    </row>
    <row r="6855" spans="16:17" x14ac:dyDescent="0.25">
      <c r="P6855" s="80"/>
      <c r="Q6855" s="80"/>
    </row>
    <row r="6856" spans="16:17" x14ac:dyDescent="0.25">
      <c r="P6856" s="80"/>
      <c r="Q6856" s="80"/>
    </row>
    <row r="6857" spans="16:17" x14ac:dyDescent="0.25">
      <c r="P6857" s="80"/>
      <c r="Q6857" s="80"/>
    </row>
    <row r="6858" spans="16:17" x14ac:dyDescent="0.25">
      <c r="P6858" s="80"/>
      <c r="Q6858" s="80"/>
    </row>
    <row r="6859" spans="16:17" x14ac:dyDescent="0.25">
      <c r="P6859" s="80"/>
      <c r="Q6859" s="80"/>
    </row>
    <row r="6860" spans="16:17" x14ac:dyDescent="0.25">
      <c r="P6860" s="80"/>
      <c r="Q6860" s="80"/>
    </row>
    <row r="6861" spans="16:17" x14ac:dyDescent="0.25">
      <c r="P6861" s="80"/>
      <c r="Q6861" s="80"/>
    </row>
    <row r="6862" spans="16:17" x14ac:dyDescent="0.25">
      <c r="P6862" s="80"/>
      <c r="Q6862" s="80"/>
    </row>
    <row r="6863" spans="16:17" x14ac:dyDescent="0.25">
      <c r="P6863" s="80"/>
      <c r="Q6863" s="80"/>
    </row>
    <row r="6864" spans="16:17" x14ac:dyDescent="0.25">
      <c r="P6864" s="80"/>
      <c r="Q6864" s="80"/>
    </row>
    <row r="6865" spans="16:17" x14ac:dyDescent="0.25">
      <c r="P6865" s="80"/>
      <c r="Q6865" s="80"/>
    </row>
    <row r="6866" spans="16:17" x14ac:dyDescent="0.25">
      <c r="P6866" s="80"/>
      <c r="Q6866" s="80"/>
    </row>
    <row r="6867" spans="16:17" x14ac:dyDescent="0.25">
      <c r="P6867" s="80"/>
      <c r="Q6867" s="80"/>
    </row>
    <row r="6868" spans="16:17" x14ac:dyDescent="0.25">
      <c r="P6868" s="80"/>
      <c r="Q6868" s="80"/>
    </row>
    <row r="6869" spans="16:17" x14ac:dyDescent="0.25">
      <c r="P6869" s="80"/>
      <c r="Q6869" s="80"/>
    </row>
    <row r="6870" spans="16:17" x14ac:dyDescent="0.25">
      <c r="P6870" s="80"/>
      <c r="Q6870" s="80"/>
    </row>
    <row r="6871" spans="16:17" x14ac:dyDescent="0.25">
      <c r="P6871" s="80"/>
      <c r="Q6871" s="80"/>
    </row>
    <row r="6872" spans="16:17" x14ac:dyDescent="0.25">
      <c r="P6872" s="80"/>
      <c r="Q6872" s="80"/>
    </row>
    <row r="6873" spans="16:17" x14ac:dyDescent="0.25">
      <c r="P6873" s="80"/>
      <c r="Q6873" s="80"/>
    </row>
    <row r="6874" spans="16:17" x14ac:dyDescent="0.25">
      <c r="P6874" s="80"/>
      <c r="Q6874" s="80"/>
    </row>
    <row r="6875" spans="16:17" x14ac:dyDescent="0.25">
      <c r="P6875" s="80"/>
      <c r="Q6875" s="80"/>
    </row>
    <row r="6876" spans="16:17" x14ac:dyDescent="0.25">
      <c r="P6876" s="80"/>
      <c r="Q6876" s="80"/>
    </row>
    <row r="6877" spans="16:17" x14ac:dyDescent="0.25">
      <c r="P6877" s="80"/>
      <c r="Q6877" s="80"/>
    </row>
    <row r="6878" spans="16:17" x14ac:dyDescent="0.25">
      <c r="P6878" s="80"/>
      <c r="Q6878" s="80"/>
    </row>
    <row r="6879" spans="16:17" x14ac:dyDescent="0.25">
      <c r="P6879" s="80"/>
      <c r="Q6879" s="80"/>
    </row>
    <row r="6880" spans="16:17" x14ac:dyDescent="0.25">
      <c r="P6880" s="80"/>
      <c r="Q6880" s="80"/>
    </row>
    <row r="6881" spans="16:17" x14ac:dyDescent="0.25">
      <c r="P6881" s="80"/>
      <c r="Q6881" s="80"/>
    </row>
    <row r="6882" spans="16:17" x14ac:dyDescent="0.25">
      <c r="P6882" s="80"/>
      <c r="Q6882" s="80"/>
    </row>
    <row r="6883" spans="16:17" x14ac:dyDescent="0.25">
      <c r="P6883" s="80"/>
      <c r="Q6883" s="80"/>
    </row>
    <row r="6884" spans="16:17" x14ac:dyDescent="0.25">
      <c r="P6884" s="80"/>
      <c r="Q6884" s="80"/>
    </row>
    <row r="6885" spans="16:17" x14ac:dyDescent="0.25">
      <c r="P6885" s="80"/>
      <c r="Q6885" s="80"/>
    </row>
    <row r="6886" spans="16:17" x14ac:dyDescent="0.25">
      <c r="P6886" s="80"/>
      <c r="Q6886" s="80"/>
    </row>
    <row r="6887" spans="16:17" x14ac:dyDescent="0.25">
      <c r="P6887" s="80"/>
      <c r="Q6887" s="80"/>
    </row>
    <row r="6888" spans="16:17" x14ac:dyDescent="0.25">
      <c r="P6888" s="80"/>
      <c r="Q6888" s="80"/>
    </row>
    <row r="6889" spans="16:17" x14ac:dyDescent="0.25">
      <c r="P6889" s="80"/>
      <c r="Q6889" s="80"/>
    </row>
    <row r="6890" spans="16:17" x14ac:dyDescent="0.25">
      <c r="P6890" s="80"/>
      <c r="Q6890" s="80"/>
    </row>
    <row r="6891" spans="16:17" x14ac:dyDescent="0.25">
      <c r="P6891" s="80"/>
      <c r="Q6891" s="80"/>
    </row>
    <row r="6892" spans="16:17" x14ac:dyDescent="0.25">
      <c r="P6892" s="80"/>
      <c r="Q6892" s="80"/>
    </row>
    <row r="6893" spans="16:17" x14ac:dyDescent="0.25">
      <c r="P6893" s="80"/>
      <c r="Q6893" s="80"/>
    </row>
    <row r="6894" spans="16:17" x14ac:dyDescent="0.25">
      <c r="P6894" s="80"/>
      <c r="Q6894" s="80"/>
    </row>
    <row r="6895" spans="16:17" x14ac:dyDescent="0.25">
      <c r="P6895" s="80"/>
      <c r="Q6895" s="80"/>
    </row>
    <row r="6896" spans="16:17" x14ac:dyDescent="0.25">
      <c r="P6896" s="80"/>
      <c r="Q6896" s="80"/>
    </row>
    <row r="6897" spans="16:17" x14ac:dyDescent="0.25">
      <c r="P6897" s="80"/>
      <c r="Q6897" s="80"/>
    </row>
    <row r="6898" spans="16:17" x14ac:dyDescent="0.25">
      <c r="P6898" s="80"/>
      <c r="Q6898" s="80"/>
    </row>
    <row r="6899" spans="16:17" x14ac:dyDescent="0.25">
      <c r="P6899" s="80"/>
      <c r="Q6899" s="80"/>
    </row>
    <row r="6900" spans="16:17" x14ac:dyDescent="0.25">
      <c r="P6900" s="80"/>
      <c r="Q6900" s="80"/>
    </row>
    <row r="6901" spans="16:17" x14ac:dyDescent="0.25">
      <c r="P6901" s="80"/>
      <c r="Q6901" s="80"/>
    </row>
    <row r="6902" spans="16:17" x14ac:dyDescent="0.25">
      <c r="P6902" s="80"/>
      <c r="Q6902" s="80"/>
    </row>
    <row r="6903" spans="16:17" x14ac:dyDescent="0.25">
      <c r="P6903" s="80"/>
      <c r="Q6903" s="80"/>
    </row>
    <row r="6904" spans="16:17" x14ac:dyDescent="0.25">
      <c r="P6904" s="80"/>
      <c r="Q6904" s="80"/>
    </row>
    <row r="6905" spans="16:17" x14ac:dyDescent="0.25">
      <c r="P6905" s="80"/>
      <c r="Q6905" s="80"/>
    </row>
    <row r="6906" spans="16:17" x14ac:dyDescent="0.25">
      <c r="P6906" s="80"/>
      <c r="Q6906" s="80"/>
    </row>
    <row r="6907" spans="16:17" x14ac:dyDescent="0.25">
      <c r="P6907" s="80"/>
      <c r="Q6907" s="80"/>
    </row>
    <row r="6908" spans="16:17" x14ac:dyDescent="0.25">
      <c r="P6908" s="80"/>
      <c r="Q6908" s="80"/>
    </row>
    <row r="6909" spans="16:17" x14ac:dyDescent="0.25">
      <c r="P6909" s="80"/>
      <c r="Q6909" s="80"/>
    </row>
    <row r="6910" spans="16:17" x14ac:dyDescent="0.25">
      <c r="P6910" s="80"/>
      <c r="Q6910" s="80"/>
    </row>
    <row r="6911" spans="16:17" x14ac:dyDescent="0.25">
      <c r="P6911" s="80"/>
      <c r="Q6911" s="80"/>
    </row>
    <row r="6912" spans="16:17" x14ac:dyDescent="0.25">
      <c r="P6912" s="80"/>
      <c r="Q6912" s="80"/>
    </row>
    <row r="6913" spans="16:17" x14ac:dyDescent="0.25">
      <c r="P6913" s="80"/>
      <c r="Q6913" s="80"/>
    </row>
    <row r="6914" spans="16:17" x14ac:dyDescent="0.25">
      <c r="P6914" s="80"/>
      <c r="Q6914" s="80"/>
    </row>
    <row r="6915" spans="16:17" x14ac:dyDescent="0.25">
      <c r="P6915" s="80"/>
      <c r="Q6915" s="80"/>
    </row>
    <row r="6916" spans="16:17" x14ac:dyDescent="0.25">
      <c r="P6916" s="80"/>
      <c r="Q6916" s="80"/>
    </row>
    <row r="6917" spans="16:17" x14ac:dyDescent="0.25">
      <c r="P6917" s="80"/>
      <c r="Q6917" s="80"/>
    </row>
    <row r="6918" spans="16:17" x14ac:dyDescent="0.25">
      <c r="P6918" s="80"/>
      <c r="Q6918" s="80"/>
    </row>
    <row r="6919" spans="16:17" x14ac:dyDescent="0.25">
      <c r="P6919" s="80"/>
      <c r="Q6919" s="80"/>
    </row>
    <row r="6920" spans="16:17" x14ac:dyDescent="0.25">
      <c r="P6920" s="80"/>
      <c r="Q6920" s="80"/>
    </row>
    <row r="6921" spans="16:17" x14ac:dyDescent="0.25">
      <c r="P6921" s="80"/>
      <c r="Q6921" s="80"/>
    </row>
    <row r="6922" spans="16:17" x14ac:dyDescent="0.25">
      <c r="P6922" s="80"/>
      <c r="Q6922" s="80"/>
    </row>
    <row r="6923" spans="16:17" x14ac:dyDescent="0.25">
      <c r="P6923" s="80"/>
      <c r="Q6923" s="80"/>
    </row>
    <row r="6924" spans="16:17" x14ac:dyDescent="0.25">
      <c r="P6924" s="80"/>
      <c r="Q6924" s="80"/>
    </row>
    <row r="6925" spans="16:17" x14ac:dyDescent="0.25">
      <c r="P6925" s="80"/>
      <c r="Q6925" s="80"/>
    </row>
    <row r="6926" spans="16:17" x14ac:dyDescent="0.25">
      <c r="P6926" s="80"/>
      <c r="Q6926" s="80"/>
    </row>
    <row r="6927" spans="16:17" x14ac:dyDescent="0.25">
      <c r="P6927" s="80"/>
      <c r="Q6927" s="80"/>
    </row>
    <row r="6928" spans="16:17" x14ac:dyDescent="0.25">
      <c r="P6928" s="80"/>
      <c r="Q6928" s="80"/>
    </row>
    <row r="6929" spans="16:17" x14ac:dyDescent="0.25">
      <c r="P6929" s="80"/>
      <c r="Q6929" s="80"/>
    </row>
    <row r="6930" spans="16:17" x14ac:dyDescent="0.25">
      <c r="P6930" s="80"/>
      <c r="Q6930" s="80"/>
    </row>
    <row r="6931" spans="16:17" x14ac:dyDescent="0.25">
      <c r="P6931" s="80"/>
      <c r="Q6931" s="80"/>
    </row>
    <row r="6932" spans="16:17" x14ac:dyDescent="0.25">
      <c r="P6932" s="80"/>
      <c r="Q6932" s="80"/>
    </row>
    <row r="6933" spans="16:17" x14ac:dyDescent="0.25">
      <c r="P6933" s="80"/>
      <c r="Q6933" s="80"/>
    </row>
    <row r="6934" spans="16:17" x14ac:dyDescent="0.25">
      <c r="P6934" s="80"/>
      <c r="Q6934" s="80"/>
    </row>
    <row r="6935" spans="16:17" x14ac:dyDescent="0.25">
      <c r="P6935" s="80"/>
      <c r="Q6935" s="80"/>
    </row>
    <row r="6936" spans="16:17" x14ac:dyDescent="0.25">
      <c r="P6936" s="80"/>
      <c r="Q6936" s="80"/>
    </row>
    <row r="6937" spans="16:17" x14ac:dyDescent="0.25">
      <c r="P6937" s="80"/>
      <c r="Q6937" s="80"/>
    </row>
    <row r="6938" spans="16:17" x14ac:dyDescent="0.25">
      <c r="P6938" s="80"/>
      <c r="Q6938" s="80"/>
    </row>
    <row r="6939" spans="16:17" x14ac:dyDescent="0.25">
      <c r="P6939" s="80"/>
      <c r="Q6939" s="80"/>
    </row>
    <row r="6940" spans="16:17" x14ac:dyDescent="0.25">
      <c r="P6940" s="80"/>
      <c r="Q6940" s="80"/>
    </row>
    <row r="6941" spans="16:17" x14ac:dyDescent="0.25">
      <c r="P6941" s="80"/>
      <c r="Q6941" s="80"/>
    </row>
    <row r="6942" spans="16:17" x14ac:dyDescent="0.25">
      <c r="P6942" s="80"/>
      <c r="Q6942" s="80"/>
    </row>
    <row r="6943" spans="16:17" x14ac:dyDescent="0.25">
      <c r="P6943" s="80"/>
      <c r="Q6943" s="80"/>
    </row>
    <row r="6944" spans="16:17" x14ac:dyDescent="0.25">
      <c r="P6944" s="80"/>
      <c r="Q6944" s="80"/>
    </row>
    <row r="6945" spans="16:17" x14ac:dyDescent="0.25">
      <c r="P6945" s="80"/>
      <c r="Q6945" s="80"/>
    </row>
    <row r="6946" spans="16:17" x14ac:dyDescent="0.25">
      <c r="P6946" s="80"/>
      <c r="Q6946" s="80"/>
    </row>
    <row r="6947" spans="16:17" x14ac:dyDescent="0.25">
      <c r="P6947" s="80"/>
      <c r="Q6947" s="80"/>
    </row>
    <row r="6948" spans="16:17" x14ac:dyDescent="0.25">
      <c r="P6948" s="80"/>
      <c r="Q6948" s="80"/>
    </row>
    <row r="6949" spans="16:17" x14ac:dyDescent="0.25">
      <c r="P6949" s="80"/>
      <c r="Q6949" s="80"/>
    </row>
    <row r="6950" spans="16:17" x14ac:dyDescent="0.25">
      <c r="P6950" s="80"/>
      <c r="Q6950" s="80"/>
    </row>
    <row r="6951" spans="16:17" x14ac:dyDescent="0.25">
      <c r="P6951" s="80"/>
      <c r="Q6951" s="80"/>
    </row>
    <row r="6952" spans="16:17" x14ac:dyDescent="0.25">
      <c r="P6952" s="80"/>
      <c r="Q6952" s="80"/>
    </row>
    <row r="6953" spans="16:17" x14ac:dyDescent="0.25">
      <c r="P6953" s="80"/>
      <c r="Q6953" s="80"/>
    </row>
    <row r="6954" spans="16:17" x14ac:dyDescent="0.25">
      <c r="P6954" s="80"/>
      <c r="Q6954" s="80"/>
    </row>
    <row r="6955" spans="16:17" x14ac:dyDescent="0.25">
      <c r="P6955" s="80"/>
      <c r="Q6955" s="80"/>
    </row>
    <row r="6956" spans="16:17" x14ac:dyDescent="0.25">
      <c r="P6956" s="80"/>
      <c r="Q6956" s="80"/>
    </row>
    <row r="6957" spans="16:17" x14ac:dyDescent="0.25">
      <c r="P6957" s="80"/>
      <c r="Q6957" s="80"/>
    </row>
    <row r="6958" spans="16:17" x14ac:dyDescent="0.25">
      <c r="P6958" s="80"/>
      <c r="Q6958" s="80"/>
    </row>
    <row r="6959" spans="16:17" x14ac:dyDescent="0.25">
      <c r="P6959" s="80"/>
      <c r="Q6959" s="80"/>
    </row>
    <row r="6960" spans="16:17" x14ac:dyDescent="0.25">
      <c r="P6960" s="80"/>
      <c r="Q6960" s="80"/>
    </row>
    <row r="6961" spans="16:17" x14ac:dyDescent="0.25">
      <c r="P6961" s="80"/>
      <c r="Q6961" s="80"/>
    </row>
    <row r="6962" spans="16:17" x14ac:dyDescent="0.25">
      <c r="P6962" s="80"/>
      <c r="Q6962" s="80"/>
    </row>
    <row r="6963" spans="16:17" x14ac:dyDescent="0.25">
      <c r="P6963" s="80"/>
      <c r="Q6963" s="80"/>
    </row>
    <row r="6964" spans="16:17" x14ac:dyDescent="0.25">
      <c r="P6964" s="80"/>
      <c r="Q6964" s="80"/>
    </row>
    <row r="6965" spans="16:17" x14ac:dyDescent="0.25">
      <c r="P6965" s="80"/>
      <c r="Q6965" s="80"/>
    </row>
    <row r="6966" spans="16:17" x14ac:dyDescent="0.25">
      <c r="P6966" s="80"/>
      <c r="Q6966" s="80"/>
    </row>
    <row r="6967" spans="16:17" x14ac:dyDescent="0.25">
      <c r="P6967" s="80"/>
      <c r="Q6967" s="80"/>
    </row>
    <row r="6968" spans="16:17" x14ac:dyDescent="0.25">
      <c r="P6968" s="80"/>
      <c r="Q6968" s="80"/>
    </row>
    <row r="6969" spans="16:17" x14ac:dyDescent="0.25">
      <c r="P6969" s="80"/>
      <c r="Q6969" s="80"/>
    </row>
    <row r="6970" spans="16:17" x14ac:dyDescent="0.25">
      <c r="P6970" s="80"/>
      <c r="Q6970" s="80"/>
    </row>
    <row r="6971" spans="16:17" x14ac:dyDescent="0.25">
      <c r="P6971" s="80"/>
      <c r="Q6971" s="80"/>
    </row>
    <row r="6972" spans="16:17" x14ac:dyDescent="0.25">
      <c r="P6972" s="80"/>
      <c r="Q6972" s="80"/>
    </row>
    <row r="6973" spans="16:17" x14ac:dyDescent="0.25">
      <c r="P6973" s="80"/>
      <c r="Q6973" s="80"/>
    </row>
    <row r="6974" spans="16:17" x14ac:dyDescent="0.25">
      <c r="P6974" s="80"/>
      <c r="Q6974" s="80"/>
    </row>
    <row r="6975" spans="16:17" x14ac:dyDescent="0.25">
      <c r="P6975" s="80"/>
      <c r="Q6975" s="80"/>
    </row>
    <row r="6976" spans="16:17" x14ac:dyDescent="0.25">
      <c r="P6976" s="80"/>
      <c r="Q6976" s="80"/>
    </row>
    <row r="6977" spans="16:17" x14ac:dyDescent="0.25">
      <c r="P6977" s="80"/>
      <c r="Q6977" s="80"/>
    </row>
    <row r="6978" spans="16:17" x14ac:dyDescent="0.25">
      <c r="P6978" s="80"/>
      <c r="Q6978" s="80"/>
    </row>
    <row r="6979" spans="16:17" x14ac:dyDescent="0.25">
      <c r="P6979" s="80"/>
      <c r="Q6979" s="80"/>
    </row>
    <row r="6980" spans="16:17" x14ac:dyDescent="0.25">
      <c r="P6980" s="80"/>
      <c r="Q6980" s="80"/>
    </row>
    <row r="6981" spans="16:17" x14ac:dyDescent="0.25">
      <c r="P6981" s="80"/>
      <c r="Q6981" s="80"/>
    </row>
    <row r="6982" spans="16:17" x14ac:dyDescent="0.25">
      <c r="P6982" s="80"/>
      <c r="Q6982" s="80"/>
    </row>
    <row r="6983" spans="16:17" x14ac:dyDescent="0.25">
      <c r="P6983" s="80"/>
      <c r="Q6983" s="80"/>
    </row>
    <row r="6984" spans="16:17" x14ac:dyDescent="0.25">
      <c r="P6984" s="80"/>
      <c r="Q6984" s="80"/>
    </row>
    <row r="6985" spans="16:17" x14ac:dyDescent="0.25">
      <c r="P6985" s="80"/>
      <c r="Q6985" s="80"/>
    </row>
    <row r="6986" spans="16:17" x14ac:dyDescent="0.25">
      <c r="P6986" s="80"/>
      <c r="Q6986" s="80"/>
    </row>
    <row r="6987" spans="16:17" x14ac:dyDescent="0.25">
      <c r="P6987" s="80"/>
      <c r="Q6987" s="80"/>
    </row>
    <row r="6988" spans="16:17" x14ac:dyDescent="0.25">
      <c r="P6988" s="80"/>
      <c r="Q6988" s="80"/>
    </row>
    <row r="6989" spans="16:17" x14ac:dyDescent="0.25">
      <c r="P6989" s="80"/>
      <c r="Q6989" s="80"/>
    </row>
    <row r="6990" spans="16:17" x14ac:dyDescent="0.25">
      <c r="P6990" s="80"/>
      <c r="Q6990" s="80"/>
    </row>
    <row r="6991" spans="16:17" x14ac:dyDescent="0.25">
      <c r="P6991" s="80"/>
      <c r="Q6991" s="80"/>
    </row>
    <row r="6992" spans="16:17" x14ac:dyDescent="0.25">
      <c r="P6992" s="80"/>
      <c r="Q6992" s="80"/>
    </row>
    <row r="6993" spans="16:17" x14ac:dyDescent="0.25">
      <c r="P6993" s="80"/>
      <c r="Q6993" s="80"/>
    </row>
    <row r="6994" spans="16:17" x14ac:dyDescent="0.25">
      <c r="P6994" s="80"/>
      <c r="Q6994" s="80"/>
    </row>
    <row r="6995" spans="16:17" x14ac:dyDescent="0.25">
      <c r="P6995" s="80"/>
      <c r="Q6995" s="80"/>
    </row>
    <row r="6996" spans="16:17" x14ac:dyDescent="0.25">
      <c r="P6996" s="80"/>
      <c r="Q6996" s="80"/>
    </row>
    <row r="6997" spans="16:17" x14ac:dyDescent="0.25">
      <c r="P6997" s="80"/>
      <c r="Q6997" s="80"/>
    </row>
    <row r="6998" spans="16:17" x14ac:dyDescent="0.25">
      <c r="P6998" s="80"/>
      <c r="Q6998" s="80"/>
    </row>
    <row r="6999" spans="16:17" x14ac:dyDescent="0.25">
      <c r="P6999" s="80"/>
      <c r="Q6999" s="80"/>
    </row>
    <row r="7000" spans="16:17" x14ac:dyDescent="0.25">
      <c r="P7000" s="80"/>
      <c r="Q7000" s="80"/>
    </row>
    <row r="7001" spans="16:17" x14ac:dyDescent="0.25">
      <c r="P7001" s="80"/>
      <c r="Q7001" s="80"/>
    </row>
    <row r="7002" spans="16:17" x14ac:dyDescent="0.25">
      <c r="P7002" s="80"/>
      <c r="Q7002" s="80"/>
    </row>
    <row r="7003" spans="16:17" x14ac:dyDescent="0.25">
      <c r="P7003" s="80"/>
      <c r="Q7003" s="80"/>
    </row>
    <row r="7004" spans="16:17" x14ac:dyDescent="0.25">
      <c r="P7004" s="80"/>
      <c r="Q7004" s="80"/>
    </row>
    <row r="7005" spans="16:17" x14ac:dyDescent="0.25">
      <c r="P7005" s="80"/>
      <c r="Q7005" s="80"/>
    </row>
    <row r="7006" spans="16:17" x14ac:dyDescent="0.25">
      <c r="P7006" s="80"/>
      <c r="Q7006" s="80"/>
    </row>
    <row r="7007" spans="16:17" x14ac:dyDescent="0.25">
      <c r="P7007" s="80"/>
      <c r="Q7007" s="80"/>
    </row>
    <row r="7008" spans="16:17" x14ac:dyDescent="0.25">
      <c r="P7008" s="80"/>
      <c r="Q7008" s="80"/>
    </row>
    <row r="7009" spans="16:17" x14ac:dyDescent="0.25">
      <c r="P7009" s="80"/>
      <c r="Q7009" s="80"/>
    </row>
    <row r="7010" spans="16:17" x14ac:dyDescent="0.25">
      <c r="P7010" s="80"/>
      <c r="Q7010" s="80"/>
    </row>
    <row r="7011" spans="16:17" x14ac:dyDescent="0.25">
      <c r="P7011" s="80"/>
      <c r="Q7011" s="80"/>
    </row>
    <row r="7012" spans="16:17" x14ac:dyDescent="0.25">
      <c r="P7012" s="80"/>
      <c r="Q7012" s="80"/>
    </row>
    <row r="7013" spans="16:17" x14ac:dyDescent="0.25">
      <c r="P7013" s="80"/>
      <c r="Q7013" s="80"/>
    </row>
    <row r="7014" spans="16:17" x14ac:dyDescent="0.25">
      <c r="P7014" s="80"/>
      <c r="Q7014" s="80"/>
    </row>
    <row r="7015" spans="16:17" x14ac:dyDescent="0.25">
      <c r="P7015" s="80"/>
      <c r="Q7015" s="80"/>
    </row>
    <row r="7016" spans="16:17" x14ac:dyDescent="0.25">
      <c r="P7016" s="80"/>
      <c r="Q7016" s="80"/>
    </row>
    <row r="7017" spans="16:17" x14ac:dyDescent="0.25">
      <c r="P7017" s="80"/>
      <c r="Q7017" s="80"/>
    </row>
    <row r="7018" spans="16:17" x14ac:dyDescent="0.25">
      <c r="P7018" s="80"/>
      <c r="Q7018" s="80"/>
    </row>
    <row r="7019" spans="16:17" x14ac:dyDescent="0.25">
      <c r="P7019" s="80"/>
      <c r="Q7019" s="80"/>
    </row>
    <row r="7020" spans="16:17" x14ac:dyDescent="0.25">
      <c r="P7020" s="80"/>
      <c r="Q7020" s="80"/>
    </row>
    <row r="7021" spans="16:17" x14ac:dyDescent="0.25">
      <c r="P7021" s="80"/>
      <c r="Q7021" s="80"/>
    </row>
    <row r="7022" spans="16:17" x14ac:dyDescent="0.25">
      <c r="P7022" s="80"/>
      <c r="Q7022" s="80"/>
    </row>
    <row r="7023" spans="16:17" x14ac:dyDescent="0.25">
      <c r="P7023" s="80"/>
      <c r="Q7023" s="80"/>
    </row>
    <row r="7024" spans="16:17" x14ac:dyDescent="0.25">
      <c r="P7024" s="80"/>
      <c r="Q7024" s="80"/>
    </row>
    <row r="7025" spans="16:17" x14ac:dyDescent="0.25">
      <c r="P7025" s="80"/>
      <c r="Q7025" s="80"/>
    </row>
    <row r="7026" spans="16:17" x14ac:dyDescent="0.25">
      <c r="P7026" s="80"/>
      <c r="Q7026" s="80"/>
    </row>
    <row r="7027" spans="16:17" x14ac:dyDescent="0.25">
      <c r="P7027" s="80"/>
      <c r="Q7027" s="80"/>
    </row>
    <row r="7028" spans="16:17" x14ac:dyDescent="0.25">
      <c r="P7028" s="80"/>
      <c r="Q7028" s="80"/>
    </row>
    <row r="7029" spans="16:17" x14ac:dyDescent="0.25">
      <c r="P7029" s="80"/>
      <c r="Q7029" s="80"/>
    </row>
    <row r="7030" spans="16:17" x14ac:dyDescent="0.25">
      <c r="P7030" s="80"/>
      <c r="Q7030" s="80"/>
    </row>
    <row r="7031" spans="16:17" x14ac:dyDescent="0.25">
      <c r="P7031" s="80"/>
      <c r="Q7031" s="80"/>
    </row>
    <row r="7032" spans="16:17" x14ac:dyDescent="0.25">
      <c r="P7032" s="80"/>
      <c r="Q7032" s="80"/>
    </row>
    <row r="7033" spans="16:17" x14ac:dyDescent="0.25">
      <c r="P7033" s="80"/>
      <c r="Q7033" s="80"/>
    </row>
    <row r="7034" spans="16:17" x14ac:dyDescent="0.25">
      <c r="P7034" s="80"/>
      <c r="Q7034" s="80"/>
    </row>
    <row r="7035" spans="16:17" x14ac:dyDescent="0.25">
      <c r="P7035" s="80"/>
      <c r="Q7035" s="80"/>
    </row>
    <row r="7036" spans="16:17" x14ac:dyDescent="0.25">
      <c r="P7036" s="80"/>
      <c r="Q7036" s="80"/>
    </row>
    <row r="7037" spans="16:17" x14ac:dyDescent="0.25">
      <c r="P7037" s="80"/>
      <c r="Q7037" s="80"/>
    </row>
    <row r="7038" spans="16:17" x14ac:dyDescent="0.25">
      <c r="P7038" s="80"/>
      <c r="Q7038" s="80"/>
    </row>
    <row r="7039" spans="16:17" x14ac:dyDescent="0.25">
      <c r="P7039" s="80"/>
      <c r="Q7039" s="80"/>
    </row>
    <row r="7040" spans="16:17" x14ac:dyDescent="0.25">
      <c r="P7040" s="80"/>
      <c r="Q7040" s="80"/>
    </row>
    <row r="7041" spans="16:17" x14ac:dyDescent="0.25">
      <c r="P7041" s="80"/>
      <c r="Q7041" s="80"/>
    </row>
    <row r="7042" spans="16:17" x14ac:dyDescent="0.25">
      <c r="P7042" s="80"/>
      <c r="Q7042" s="80"/>
    </row>
    <row r="7043" spans="16:17" x14ac:dyDescent="0.25">
      <c r="P7043" s="80"/>
      <c r="Q7043" s="80"/>
    </row>
    <row r="7044" spans="16:17" x14ac:dyDescent="0.25">
      <c r="P7044" s="80"/>
      <c r="Q7044" s="80"/>
    </row>
    <row r="7045" spans="16:17" x14ac:dyDescent="0.25">
      <c r="P7045" s="80"/>
      <c r="Q7045" s="80"/>
    </row>
    <row r="7046" spans="16:17" x14ac:dyDescent="0.25">
      <c r="P7046" s="80"/>
      <c r="Q7046" s="80"/>
    </row>
    <row r="7047" spans="16:17" x14ac:dyDescent="0.25">
      <c r="P7047" s="80"/>
      <c r="Q7047" s="80"/>
    </row>
    <row r="7048" spans="16:17" x14ac:dyDescent="0.25">
      <c r="P7048" s="80"/>
      <c r="Q7048" s="80"/>
    </row>
    <row r="7049" spans="16:17" x14ac:dyDescent="0.25">
      <c r="P7049" s="80"/>
      <c r="Q7049" s="80"/>
    </row>
    <row r="7050" spans="16:17" x14ac:dyDescent="0.25">
      <c r="P7050" s="80"/>
      <c r="Q7050" s="80"/>
    </row>
    <row r="7051" spans="16:17" x14ac:dyDescent="0.25">
      <c r="P7051" s="80"/>
      <c r="Q7051" s="80"/>
    </row>
    <row r="7052" spans="16:17" x14ac:dyDescent="0.25">
      <c r="P7052" s="80"/>
      <c r="Q7052" s="80"/>
    </row>
    <row r="7053" spans="16:17" x14ac:dyDescent="0.25">
      <c r="P7053" s="80"/>
      <c r="Q7053" s="80"/>
    </row>
    <row r="7054" spans="16:17" x14ac:dyDescent="0.25">
      <c r="P7054" s="80"/>
      <c r="Q7054" s="80"/>
    </row>
    <row r="7055" spans="16:17" x14ac:dyDescent="0.25">
      <c r="P7055" s="80"/>
      <c r="Q7055" s="80"/>
    </row>
    <row r="7056" spans="16:17" x14ac:dyDescent="0.25">
      <c r="P7056" s="80"/>
      <c r="Q7056" s="80"/>
    </row>
    <row r="7057" spans="16:17" x14ac:dyDescent="0.25">
      <c r="P7057" s="80"/>
      <c r="Q7057" s="80"/>
    </row>
    <row r="7058" spans="16:17" x14ac:dyDescent="0.25">
      <c r="P7058" s="80"/>
      <c r="Q7058" s="80"/>
    </row>
    <row r="7059" spans="16:17" x14ac:dyDescent="0.25">
      <c r="P7059" s="80"/>
      <c r="Q7059" s="80"/>
    </row>
    <row r="7060" spans="16:17" x14ac:dyDescent="0.25">
      <c r="P7060" s="80"/>
      <c r="Q7060" s="80"/>
    </row>
    <row r="7061" spans="16:17" x14ac:dyDescent="0.25">
      <c r="P7061" s="80"/>
      <c r="Q7061" s="80"/>
    </row>
    <row r="7062" spans="16:17" x14ac:dyDescent="0.25">
      <c r="P7062" s="80"/>
      <c r="Q7062" s="80"/>
    </row>
    <row r="7063" spans="16:17" x14ac:dyDescent="0.25">
      <c r="P7063" s="80"/>
      <c r="Q7063" s="80"/>
    </row>
    <row r="7064" spans="16:17" x14ac:dyDescent="0.25">
      <c r="P7064" s="80"/>
      <c r="Q7064" s="80"/>
    </row>
    <row r="7065" spans="16:17" x14ac:dyDescent="0.25">
      <c r="P7065" s="80"/>
      <c r="Q7065" s="80"/>
    </row>
    <row r="7066" spans="16:17" x14ac:dyDescent="0.25">
      <c r="P7066" s="80"/>
      <c r="Q7066" s="80"/>
    </row>
    <row r="7067" spans="16:17" x14ac:dyDescent="0.25">
      <c r="P7067" s="80"/>
      <c r="Q7067" s="80"/>
    </row>
    <row r="7068" spans="16:17" x14ac:dyDescent="0.25">
      <c r="P7068" s="80"/>
      <c r="Q7068" s="80"/>
    </row>
    <row r="7069" spans="16:17" x14ac:dyDescent="0.25">
      <c r="P7069" s="80"/>
      <c r="Q7069" s="80"/>
    </row>
    <row r="7070" spans="16:17" x14ac:dyDescent="0.25">
      <c r="P7070" s="80"/>
      <c r="Q7070" s="80"/>
    </row>
    <row r="7071" spans="16:17" x14ac:dyDescent="0.25">
      <c r="P7071" s="80"/>
      <c r="Q7071" s="80"/>
    </row>
    <row r="7072" spans="16:17" x14ac:dyDescent="0.25">
      <c r="P7072" s="80"/>
      <c r="Q7072" s="80"/>
    </row>
    <row r="7073" spans="16:17" x14ac:dyDescent="0.25">
      <c r="P7073" s="80"/>
      <c r="Q7073" s="80"/>
    </row>
    <row r="7074" spans="16:17" x14ac:dyDescent="0.25">
      <c r="P7074" s="80"/>
      <c r="Q7074" s="80"/>
    </row>
    <row r="7075" spans="16:17" x14ac:dyDescent="0.25">
      <c r="P7075" s="80"/>
      <c r="Q7075" s="80"/>
    </row>
    <row r="7076" spans="16:17" x14ac:dyDescent="0.25">
      <c r="P7076" s="80"/>
      <c r="Q7076" s="80"/>
    </row>
    <row r="7077" spans="16:17" x14ac:dyDescent="0.25">
      <c r="P7077" s="80"/>
      <c r="Q7077" s="80"/>
    </row>
    <row r="7078" spans="16:17" x14ac:dyDescent="0.25">
      <c r="P7078" s="80"/>
      <c r="Q7078" s="80"/>
    </row>
    <row r="7079" spans="16:17" x14ac:dyDescent="0.25">
      <c r="P7079" s="80"/>
      <c r="Q7079" s="80"/>
    </row>
    <row r="7080" spans="16:17" x14ac:dyDescent="0.25">
      <c r="P7080" s="80"/>
      <c r="Q7080" s="80"/>
    </row>
    <row r="7081" spans="16:17" x14ac:dyDescent="0.25">
      <c r="P7081" s="80"/>
      <c r="Q7081" s="80"/>
    </row>
    <row r="7082" spans="16:17" x14ac:dyDescent="0.25">
      <c r="P7082" s="80"/>
      <c r="Q7082" s="80"/>
    </row>
    <row r="7083" spans="16:17" x14ac:dyDescent="0.25">
      <c r="P7083" s="80"/>
      <c r="Q7083" s="80"/>
    </row>
    <row r="7084" spans="16:17" x14ac:dyDescent="0.25">
      <c r="P7084" s="80"/>
      <c r="Q7084" s="80"/>
    </row>
    <row r="7085" spans="16:17" x14ac:dyDescent="0.25">
      <c r="P7085" s="80"/>
      <c r="Q7085" s="80"/>
    </row>
    <row r="7086" spans="16:17" x14ac:dyDescent="0.25">
      <c r="P7086" s="80"/>
      <c r="Q7086" s="80"/>
    </row>
    <row r="7087" spans="16:17" x14ac:dyDescent="0.25">
      <c r="P7087" s="80"/>
      <c r="Q7087" s="80"/>
    </row>
    <row r="7088" spans="16:17" x14ac:dyDescent="0.25">
      <c r="P7088" s="80"/>
      <c r="Q7088" s="80"/>
    </row>
    <row r="7089" spans="16:17" x14ac:dyDescent="0.25">
      <c r="P7089" s="80"/>
      <c r="Q7089" s="80"/>
    </row>
    <row r="7090" spans="16:17" x14ac:dyDescent="0.25">
      <c r="P7090" s="80"/>
      <c r="Q7090" s="80"/>
    </row>
    <row r="7091" spans="16:17" x14ac:dyDescent="0.25">
      <c r="P7091" s="80"/>
      <c r="Q7091" s="80"/>
    </row>
    <row r="7092" spans="16:17" x14ac:dyDescent="0.25">
      <c r="P7092" s="80"/>
      <c r="Q7092" s="80"/>
    </row>
    <row r="7093" spans="16:17" x14ac:dyDescent="0.25">
      <c r="P7093" s="80"/>
      <c r="Q7093" s="80"/>
    </row>
    <row r="7094" spans="16:17" x14ac:dyDescent="0.25">
      <c r="P7094" s="80"/>
      <c r="Q7094" s="80"/>
    </row>
    <row r="7095" spans="16:17" x14ac:dyDescent="0.25">
      <c r="P7095" s="80"/>
      <c r="Q7095" s="80"/>
    </row>
    <row r="7096" spans="16:17" x14ac:dyDescent="0.25">
      <c r="P7096" s="80"/>
      <c r="Q7096" s="80"/>
    </row>
    <row r="7097" spans="16:17" x14ac:dyDescent="0.25">
      <c r="P7097" s="80"/>
      <c r="Q7097" s="80"/>
    </row>
    <row r="7098" spans="16:17" x14ac:dyDescent="0.25">
      <c r="P7098" s="80"/>
      <c r="Q7098" s="80"/>
    </row>
    <row r="7099" spans="16:17" x14ac:dyDescent="0.25">
      <c r="P7099" s="80"/>
      <c r="Q7099" s="80"/>
    </row>
    <row r="7100" spans="16:17" x14ac:dyDescent="0.25">
      <c r="P7100" s="80"/>
      <c r="Q7100" s="80"/>
    </row>
    <row r="7101" spans="16:17" x14ac:dyDescent="0.25">
      <c r="P7101" s="80"/>
      <c r="Q7101" s="80"/>
    </row>
    <row r="7102" spans="16:17" x14ac:dyDescent="0.25">
      <c r="P7102" s="80"/>
      <c r="Q7102" s="80"/>
    </row>
    <row r="7103" spans="16:17" x14ac:dyDescent="0.25">
      <c r="P7103" s="80"/>
      <c r="Q7103" s="80"/>
    </row>
    <row r="7104" spans="16:17" x14ac:dyDescent="0.25">
      <c r="P7104" s="80"/>
      <c r="Q7104" s="80"/>
    </row>
    <row r="7105" spans="16:17" x14ac:dyDescent="0.25">
      <c r="P7105" s="80"/>
      <c r="Q7105" s="80"/>
    </row>
    <row r="7106" spans="16:17" x14ac:dyDescent="0.25">
      <c r="P7106" s="80"/>
      <c r="Q7106" s="80"/>
    </row>
    <row r="7107" spans="16:17" x14ac:dyDescent="0.25">
      <c r="P7107" s="80"/>
      <c r="Q7107" s="80"/>
    </row>
    <row r="7108" spans="16:17" x14ac:dyDescent="0.25">
      <c r="P7108" s="80"/>
      <c r="Q7108" s="80"/>
    </row>
    <row r="7109" spans="16:17" x14ac:dyDescent="0.25">
      <c r="P7109" s="80"/>
      <c r="Q7109" s="80"/>
    </row>
    <row r="7110" spans="16:17" x14ac:dyDescent="0.25">
      <c r="P7110" s="80"/>
      <c r="Q7110" s="80"/>
    </row>
    <row r="7111" spans="16:17" x14ac:dyDescent="0.25">
      <c r="P7111" s="80"/>
      <c r="Q7111" s="80"/>
    </row>
    <row r="7112" spans="16:17" x14ac:dyDescent="0.25">
      <c r="P7112" s="80"/>
      <c r="Q7112" s="80"/>
    </row>
    <row r="7113" spans="16:17" x14ac:dyDescent="0.25">
      <c r="P7113" s="80"/>
      <c r="Q7113" s="80"/>
    </row>
    <row r="7114" spans="16:17" x14ac:dyDescent="0.25">
      <c r="P7114" s="80"/>
      <c r="Q7114" s="80"/>
    </row>
    <row r="7115" spans="16:17" x14ac:dyDescent="0.25">
      <c r="P7115" s="80"/>
      <c r="Q7115" s="80"/>
    </row>
    <row r="7116" spans="16:17" x14ac:dyDescent="0.25">
      <c r="P7116" s="80"/>
      <c r="Q7116" s="80"/>
    </row>
    <row r="7117" spans="16:17" x14ac:dyDescent="0.25">
      <c r="P7117" s="80"/>
      <c r="Q7117" s="80"/>
    </row>
    <row r="7118" spans="16:17" x14ac:dyDescent="0.25">
      <c r="P7118" s="80"/>
      <c r="Q7118" s="80"/>
    </row>
    <row r="7119" spans="16:17" x14ac:dyDescent="0.25">
      <c r="P7119" s="80"/>
      <c r="Q7119" s="80"/>
    </row>
    <row r="7120" spans="16:17" x14ac:dyDescent="0.25">
      <c r="P7120" s="80"/>
      <c r="Q7120" s="80"/>
    </row>
    <row r="7121" spans="16:17" x14ac:dyDescent="0.25">
      <c r="P7121" s="80"/>
      <c r="Q7121" s="80"/>
    </row>
    <row r="7122" spans="16:17" x14ac:dyDescent="0.25">
      <c r="P7122" s="80"/>
      <c r="Q7122" s="80"/>
    </row>
    <row r="7123" spans="16:17" x14ac:dyDescent="0.25">
      <c r="P7123" s="80"/>
      <c r="Q7123" s="80"/>
    </row>
    <row r="7124" spans="16:17" x14ac:dyDescent="0.25">
      <c r="P7124" s="80"/>
      <c r="Q7124" s="80"/>
    </row>
    <row r="7125" spans="16:17" x14ac:dyDescent="0.25">
      <c r="P7125" s="80"/>
      <c r="Q7125" s="80"/>
    </row>
    <row r="7126" spans="16:17" x14ac:dyDescent="0.25">
      <c r="P7126" s="80"/>
      <c r="Q7126" s="80"/>
    </row>
    <row r="7127" spans="16:17" x14ac:dyDescent="0.25">
      <c r="P7127" s="80"/>
      <c r="Q7127" s="80"/>
    </row>
    <row r="7128" spans="16:17" x14ac:dyDescent="0.25">
      <c r="P7128" s="80"/>
      <c r="Q7128" s="80"/>
    </row>
    <row r="7129" spans="16:17" x14ac:dyDescent="0.25">
      <c r="P7129" s="80"/>
      <c r="Q7129" s="80"/>
    </row>
    <row r="7130" spans="16:17" x14ac:dyDescent="0.25">
      <c r="P7130" s="80"/>
      <c r="Q7130" s="80"/>
    </row>
    <row r="7131" spans="16:17" x14ac:dyDescent="0.25">
      <c r="P7131" s="80"/>
      <c r="Q7131" s="80"/>
    </row>
    <row r="7132" spans="16:17" x14ac:dyDescent="0.25">
      <c r="P7132" s="80"/>
      <c r="Q7132" s="80"/>
    </row>
    <row r="7133" spans="16:17" x14ac:dyDescent="0.25">
      <c r="P7133" s="80"/>
      <c r="Q7133" s="80"/>
    </row>
    <row r="7134" spans="16:17" x14ac:dyDescent="0.25">
      <c r="P7134" s="80"/>
      <c r="Q7134" s="80"/>
    </row>
    <row r="7135" spans="16:17" x14ac:dyDescent="0.25">
      <c r="P7135" s="80"/>
      <c r="Q7135" s="80"/>
    </row>
    <row r="7136" spans="16:17" x14ac:dyDescent="0.25">
      <c r="P7136" s="80"/>
      <c r="Q7136" s="80"/>
    </row>
    <row r="7137" spans="16:17" x14ac:dyDescent="0.25">
      <c r="P7137" s="80"/>
      <c r="Q7137" s="80"/>
    </row>
    <row r="7138" spans="16:17" x14ac:dyDescent="0.25">
      <c r="P7138" s="80"/>
      <c r="Q7138" s="80"/>
    </row>
    <row r="7139" spans="16:17" x14ac:dyDescent="0.25">
      <c r="P7139" s="80"/>
      <c r="Q7139" s="80"/>
    </row>
    <row r="7140" spans="16:17" x14ac:dyDescent="0.25">
      <c r="P7140" s="80"/>
      <c r="Q7140" s="80"/>
    </row>
    <row r="7141" spans="16:17" x14ac:dyDescent="0.25">
      <c r="P7141" s="80"/>
      <c r="Q7141" s="80"/>
    </row>
    <row r="7142" spans="16:17" x14ac:dyDescent="0.25">
      <c r="P7142" s="80"/>
      <c r="Q7142" s="80"/>
    </row>
    <row r="7143" spans="16:17" x14ac:dyDescent="0.25">
      <c r="P7143" s="80"/>
      <c r="Q7143" s="80"/>
    </row>
    <row r="7144" spans="16:17" x14ac:dyDescent="0.25">
      <c r="P7144" s="80"/>
      <c r="Q7144" s="80"/>
    </row>
    <row r="7145" spans="16:17" x14ac:dyDescent="0.25">
      <c r="P7145" s="80"/>
      <c r="Q7145" s="80"/>
    </row>
    <row r="7146" spans="16:17" x14ac:dyDescent="0.25">
      <c r="P7146" s="80"/>
      <c r="Q7146" s="80"/>
    </row>
    <row r="7147" spans="16:17" x14ac:dyDescent="0.25">
      <c r="P7147" s="80"/>
      <c r="Q7147" s="80"/>
    </row>
    <row r="7148" spans="16:17" x14ac:dyDescent="0.25">
      <c r="P7148" s="80"/>
      <c r="Q7148" s="80"/>
    </row>
    <row r="7149" spans="16:17" x14ac:dyDescent="0.25">
      <c r="P7149" s="80"/>
      <c r="Q7149" s="80"/>
    </row>
    <row r="7150" spans="16:17" x14ac:dyDescent="0.25">
      <c r="P7150" s="80"/>
      <c r="Q7150" s="80"/>
    </row>
    <row r="7151" spans="16:17" x14ac:dyDescent="0.25">
      <c r="P7151" s="80"/>
      <c r="Q7151" s="80"/>
    </row>
    <row r="7152" spans="16:17" x14ac:dyDescent="0.25">
      <c r="P7152" s="80"/>
      <c r="Q7152" s="80"/>
    </row>
    <row r="7153" spans="16:17" x14ac:dyDescent="0.25">
      <c r="P7153" s="80"/>
      <c r="Q7153" s="80"/>
    </row>
    <row r="7154" spans="16:17" x14ac:dyDescent="0.25">
      <c r="P7154" s="80"/>
      <c r="Q7154" s="80"/>
    </row>
    <row r="7155" spans="16:17" x14ac:dyDescent="0.25">
      <c r="P7155" s="80"/>
      <c r="Q7155" s="80"/>
    </row>
    <row r="7156" spans="16:17" x14ac:dyDescent="0.25">
      <c r="P7156" s="80"/>
      <c r="Q7156" s="80"/>
    </row>
    <row r="7157" spans="16:17" x14ac:dyDescent="0.25">
      <c r="P7157" s="80"/>
      <c r="Q7157" s="80"/>
    </row>
    <row r="7158" spans="16:17" x14ac:dyDescent="0.25">
      <c r="P7158" s="80"/>
      <c r="Q7158" s="80"/>
    </row>
    <row r="7159" spans="16:17" x14ac:dyDescent="0.25">
      <c r="P7159" s="80"/>
      <c r="Q7159" s="80"/>
    </row>
    <row r="7160" spans="16:17" x14ac:dyDescent="0.25">
      <c r="P7160" s="80"/>
      <c r="Q7160" s="80"/>
    </row>
    <row r="7161" spans="16:17" x14ac:dyDescent="0.25">
      <c r="P7161" s="80"/>
      <c r="Q7161" s="80"/>
    </row>
    <row r="7162" spans="16:17" x14ac:dyDescent="0.25">
      <c r="P7162" s="80"/>
      <c r="Q7162" s="80"/>
    </row>
    <row r="7163" spans="16:17" x14ac:dyDescent="0.25">
      <c r="P7163" s="80"/>
      <c r="Q7163" s="80"/>
    </row>
    <row r="7164" spans="16:17" x14ac:dyDescent="0.25">
      <c r="P7164" s="80"/>
      <c r="Q7164" s="80"/>
    </row>
    <row r="7165" spans="16:17" x14ac:dyDescent="0.25">
      <c r="P7165" s="80"/>
      <c r="Q7165" s="80"/>
    </row>
    <row r="7166" spans="16:17" x14ac:dyDescent="0.25">
      <c r="P7166" s="80"/>
      <c r="Q7166" s="80"/>
    </row>
    <row r="7167" spans="16:17" x14ac:dyDescent="0.25">
      <c r="P7167" s="80"/>
      <c r="Q7167" s="80"/>
    </row>
    <row r="7168" spans="16:17" x14ac:dyDescent="0.25">
      <c r="P7168" s="80"/>
      <c r="Q7168" s="80"/>
    </row>
    <row r="7169" spans="16:17" x14ac:dyDescent="0.25">
      <c r="P7169" s="80"/>
      <c r="Q7169" s="80"/>
    </row>
    <row r="7170" spans="16:17" x14ac:dyDescent="0.25">
      <c r="P7170" s="80"/>
      <c r="Q7170" s="80"/>
    </row>
    <row r="7171" spans="16:17" x14ac:dyDescent="0.25">
      <c r="P7171" s="80"/>
      <c r="Q7171" s="80"/>
    </row>
    <row r="7172" spans="16:17" x14ac:dyDescent="0.25">
      <c r="P7172" s="80"/>
      <c r="Q7172" s="80"/>
    </row>
    <row r="7173" spans="16:17" x14ac:dyDescent="0.25">
      <c r="P7173" s="80"/>
      <c r="Q7173" s="80"/>
    </row>
    <row r="7174" spans="16:17" x14ac:dyDescent="0.25">
      <c r="P7174" s="80"/>
      <c r="Q7174" s="80"/>
    </row>
    <row r="7175" spans="16:17" x14ac:dyDescent="0.25">
      <c r="P7175" s="80"/>
      <c r="Q7175" s="80"/>
    </row>
    <row r="7176" spans="16:17" x14ac:dyDescent="0.25">
      <c r="P7176" s="80"/>
      <c r="Q7176" s="80"/>
    </row>
    <row r="7177" spans="16:17" x14ac:dyDescent="0.25">
      <c r="P7177" s="80"/>
      <c r="Q7177" s="80"/>
    </row>
    <row r="7178" spans="16:17" x14ac:dyDescent="0.25">
      <c r="P7178" s="80"/>
      <c r="Q7178" s="80"/>
    </row>
    <row r="7179" spans="16:17" x14ac:dyDescent="0.25">
      <c r="P7179" s="80"/>
      <c r="Q7179" s="80"/>
    </row>
    <row r="7180" spans="16:17" x14ac:dyDescent="0.25">
      <c r="P7180" s="80"/>
      <c r="Q7180" s="80"/>
    </row>
    <row r="7181" spans="16:17" x14ac:dyDescent="0.25">
      <c r="P7181" s="80"/>
      <c r="Q7181" s="80"/>
    </row>
    <row r="7182" spans="16:17" x14ac:dyDescent="0.25">
      <c r="P7182" s="80"/>
      <c r="Q7182" s="80"/>
    </row>
    <row r="7183" spans="16:17" x14ac:dyDescent="0.25">
      <c r="P7183" s="80"/>
      <c r="Q7183" s="80"/>
    </row>
    <row r="7184" spans="16:17" x14ac:dyDescent="0.25">
      <c r="P7184" s="80"/>
      <c r="Q7184" s="80"/>
    </row>
    <row r="7185" spans="16:17" x14ac:dyDescent="0.25">
      <c r="P7185" s="80"/>
      <c r="Q7185" s="80"/>
    </row>
    <row r="7186" spans="16:17" x14ac:dyDescent="0.25">
      <c r="P7186" s="80"/>
      <c r="Q7186" s="80"/>
    </row>
    <row r="7187" spans="16:17" x14ac:dyDescent="0.25">
      <c r="P7187" s="80"/>
      <c r="Q7187" s="80"/>
    </row>
    <row r="7188" spans="16:17" x14ac:dyDescent="0.25">
      <c r="P7188" s="80"/>
      <c r="Q7188" s="80"/>
    </row>
    <row r="7189" spans="16:17" x14ac:dyDescent="0.25">
      <c r="P7189" s="80"/>
      <c r="Q7189" s="80"/>
    </row>
    <row r="7190" spans="16:17" x14ac:dyDescent="0.25">
      <c r="P7190" s="80"/>
      <c r="Q7190" s="80"/>
    </row>
    <row r="7191" spans="16:17" x14ac:dyDescent="0.25">
      <c r="P7191" s="80"/>
      <c r="Q7191" s="80"/>
    </row>
    <row r="7192" spans="16:17" x14ac:dyDescent="0.25">
      <c r="P7192" s="80"/>
      <c r="Q7192" s="80"/>
    </row>
    <row r="7193" spans="16:17" x14ac:dyDescent="0.25">
      <c r="P7193" s="80"/>
      <c r="Q7193" s="80"/>
    </row>
    <row r="7194" spans="16:17" x14ac:dyDescent="0.25">
      <c r="P7194" s="80"/>
      <c r="Q7194" s="80"/>
    </row>
    <row r="7195" spans="16:17" x14ac:dyDescent="0.25">
      <c r="P7195" s="80"/>
      <c r="Q7195" s="80"/>
    </row>
    <row r="7196" spans="16:17" x14ac:dyDescent="0.25">
      <c r="P7196" s="80"/>
      <c r="Q7196" s="80"/>
    </row>
    <row r="7197" spans="16:17" x14ac:dyDescent="0.25">
      <c r="P7197" s="80"/>
      <c r="Q7197" s="80"/>
    </row>
    <row r="7198" spans="16:17" x14ac:dyDescent="0.25">
      <c r="P7198" s="80"/>
      <c r="Q7198" s="80"/>
    </row>
    <row r="7199" spans="16:17" x14ac:dyDescent="0.25">
      <c r="P7199" s="80"/>
      <c r="Q7199" s="80"/>
    </row>
    <row r="7200" spans="16:17" x14ac:dyDescent="0.25">
      <c r="P7200" s="80"/>
      <c r="Q7200" s="80"/>
    </row>
    <row r="7201" spans="16:17" x14ac:dyDescent="0.25">
      <c r="P7201" s="80"/>
      <c r="Q7201" s="80"/>
    </row>
    <row r="7202" spans="16:17" x14ac:dyDescent="0.25">
      <c r="P7202" s="80"/>
      <c r="Q7202" s="80"/>
    </row>
    <row r="7203" spans="16:17" x14ac:dyDescent="0.25">
      <c r="P7203" s="80"/>
      <c r="Q7203" s="80"/>
    </row>
    <row r="7204" spans="16:17" x14ac:dyDescent="0.25">
      <c r="P7204" s="80"/>
      <c r="Q7204" s="80"/>
    </row>
    <row r="7205" spans="16:17" x14ac:dyDescent="0.25">
      <c r="P7205" s="80"/>
      <c r="Q7205" s="80"/>
    </row>
    <row r="7206" spans="16:17" x14ac:dyDescent="0.25">
      <c r="P7206" s="80"/>
      <c r="Q7206" s="80"/>
    </row>
    <row r="7207" spans="16:17" x14ac:dyDescent="0.25">
      <c r="P7207" s="80"/>
      <c r="Q7207" s="80"/>
    </row>
    <row r="7208" spans="16:17" x14ac:dyDescent="0.25">
      <c r="P7208" s="80"/>
      <c r="Q7208" s="80"/>
    </row>
    <row r="7209" spans="16:17" x14ac:dyDescent="0.25">
      <c r="P7209" s="80"/>
      <c r="Q7209" s="80"/>
    </row>
    <row r="7210" spans="16:17" x14ac:dyDescent="0.25">
      <c r="P7210" s="80"/>
      <c r="Q7210" s="80"/>
    </row>
    <row r="7211" spans="16:17" x14ac:dyDescent="0.25">
      <c r="P7211" s="80"/>
      <c r="Q7211" s="80"/>
    </row>
    <row r="7212" spans="16:17" x14ac:dyDescent="0.25">
      <c r="P7212" s="80"/>
      <c r="Q7212" s="80"/>
    </row>
    <row r="7213" spans="16:17" x14ac:dyDescent="0.25">
      <c r="P7213" s="80"/>
      <c r="Q7213" s="80"/>
    </row>
    <row r="7214" spans="16:17" x14ac:dyDescent="0.25">
      <c r="P7214" s="80"/>
      <c r="Q7214" s="80"/>
    </row>
    <row r="7215" spans="16:17" x14ac:dyDescent="0.25">
      <c r="P7215" s="80"/>
      <c r="Q7215" s="80"/>
    </row>
    <row r="7216" spans="16:17" x14ac:dyDescent="0.25">
      <c r="P7216" s="80"/>
      <c r="Q7216" s="80"/>
    </row>
    <row r="7217" spans="16:17" x14ac:dyDescent="0.25">
      <c r="P7217" s="80"/>
      <c r="Q7217" s="80"/>
    </row>
    <row r="7218" spans="16:17" x14ac:dyDescent="0.25">
      <c r="P7218" s="80"/>
      <c r="Q7218" s="80"/>
    </row>
    <row r="7219" spans="16:17" x14ac:dyDescent="0.25">
      <c r="P7219" s="80"/>
      <c r="Q7219" s="80"/>
    </row>
    <row r="7220" spans="16:17" x14ac:dyDescent="0.25">
      <c r="P7220" s="80"/>
      <c r="Q7220" s="80"/>
    </row>
    <row r="7221" spans="16:17" x14ac:dyDescent="0.25">
      <c r="P7221" s="80"/>
      <c r="Q7221" s="80"/>
    </row>
    <row r="7222" spans="16:17" x14ac:dyDescent="0.25">
      <c r="P7222" s="80"/>
      <c r="Q7222" s="80"/>
    </row>
    <row r="7223" spans="16:17" x14ac:dyDescent="0.25">
      <c r="P7223" s="80"/>
      <c r="Q7223" s="80"/>
    </row>
    <row r="7224" spans="16:17" x14ac:dyDescent="0.25">
      <c r="P7224" s="80"/>
      <c r="Q7224" s="80"/>
    </row>
    <row r="7225" spans="16:17" x14ac:dyDescent="0.25">
      <c r="P7225" s="80"/>
      <c r="Q7225" s="80"/>
    </row>
    <row r="7226" spans="16:17" x14ac:dyDescent="0.25">
      <c r="P7226" s="80"/>
      <c r="Q7226" s="80"/>
    </row>
    <row r="7227" spans="16:17" x14ac:dyDescent="0.25">
      <c r="P7227" s="80"/>
      <c r="Q7227" s="80"/>
    </row>
    <row r="7228" spans="16:17" x14ac:dyDescent="0.25">
      <c r="P7228" s="80"/>
      <c r="Q7228" s="80"/>
    </row>
    <row r="7229" spans="16:17" x14ac:dyDescent="0.25">
      <c r="P7229" s="80"/>
      <c r="Q7229" s="80"/>
    </row>
    <row r="7230" spans="16:17" x14ac:dyDescent="0.25">
      <c r="P7230" s="80"/>
      <c r="Q7230" s="80"/>
    </row>
    <row r="7231" spans="16:17" x14ac:dyDescent="0.25">
      <c r="P7231" s="80"/>
      <c r="Q7231" s="80"/>
    </row>
    <row r="7232" spans="16:17" x14ac:dyDescent="0.25">
      <c r="P7232" s="80"/>
      <c r="Q7232" s="80"/>
    </row>
    <row r="7233" spans="16:17" x14ac:dyDescent="0.25">
      <c r="P7233" s="80"/>
      <c r="Q7233" s="80"/>
    </row>
    <row r="7234" spans="16:17" x14ac:dyDescent="0.25">
      <c r="P7234" s="80"/>
      <c r="Q7234" s="80"/>
    </row>
    <row r="7235" spans="16:17" x14ac:dyDescent="0.25">
      <c r="P7235" s="80"/>
      <c r="Q7235" s="80"/>
    </row>
    <row r="7236" spans="16:17" x14ac:dyDescent="0.25">
      <c r="P7236" s="80"/>
      <c r="Q7236" s="80"/>
    </row>
    <row r="7237" spans="16:17" x14ac:dyDescent="0.25">
      <c r="P7237" s="80"/>
      <c r="Q7237" s="80"/>
    </row>
    <row r="7238" spans="16:17" x14ac:dyDescent="0.25">
      <c r="P7238" s="80"/>
      <c r="Q7238" s="80"/>
    </row>
    <row r="7239" spans="16:17" x14ac:dyDescent="0.25">
      <c r="P7239" s="80"/>
      <c r="Q7239" s="80"/>
    </row>
    <row r="7240" spans="16:17" x14ac:dyDescent="0.25">
      <c r="P7240" s="80"/>
      <c r="Q7240" s="80"/>
    </row>
    <row r="7241" spans="16:17" x14ac:dyDescent="0.25">
      <c r="P7241" s="80"/>
      <c r="Q7241" s="80"/>
    </row>
    <row r="7242" spans="16:17" x14ac:dyDescent="0.25">
      <c r="P7242" s="80"/>
      <c r="Q7242" s="80"/>
    </row>
    <row r="7243" spans="16:17" x14ac:dyDescent="0.25">
      <c r="P7243" s="80"/>
      <c r="Q7243" s="80"/>
    </row>
    <row r="7244" spans="16:17" x14ac:dyDescent="0.25">
      <c r="P7244" s="80"/>
      <c r="Q7244" s="80"/>
    </row>
    <row r="7245" spans="16:17" x14ac:dyDescent="0.25">
      <c r="P7245" s="80"/>
      <c r="Q7245" s="80"/>
    </row>
    <row r="7246" spans="16:17" x14ac:dyDescent="0.25">
      <c r="P7246" s="80"/>
      <c r="Q7246" s="80"/>
    </row>
    <row r="7247" spans="16:17" x14ac:dyDescent="0.25">
      <c r="P7247" s="80"/>
      <c r="Q7247" s="80"/>
    </row>
    <row r="7248" spans="16:17" x14ac:dyDescent="0.25">
      <c r="P7248" s="80"/>
      <c r="Q7248" s="80"/>
    </row>
    <row r="7249" spans="16:17" x14ac:dyDescent="0.25">
      <c r="P7249" s="80"/>
      <c r="Q7249" s="80"/>
    </row>
    <row r="7250" spans="16:17" x14ac:dyDescent="0.25">
      <c r="P7250" s="80"/>
      <c r="Q7250" s="80"/>
    </row>
    <row r="7251" spans="16:17" x14ac:dyDescent="0.25">
      <c r="P7251" s="80"/>
      <c r="Q7251" s="80"/>
    </row>
    <row r="7252" spans="16:17" x14ac:dyDescent="0.25">
      <c r="P7252" s="80"/>
      <c r="Q7252" s="80"/>
    </row>
    <row r="7253" spans="16:17" x14ac:dyDescent="0.25">
      <c r="P7253" s="80"/>
      <c r="Q7253" s="80"/>
    </row>
    <row r="7254" spans="16:17" x14ac:dyDescent="0.25">
      <c r="P7254" s="80"/>
      <c r="Q7254" s="80"/>
    </row>
    <row r="7255" spans="16:17" x14ac:dyDescent="0.25">
      <c r="P7255" s="80"/>
      <c r="Q7255" s="80"/>
    </row>
    <row r="7256" spans="16:17" x14ac:dyDescent="0.25">
      <c r="P7256" s="80"/>
      <c r="Q7256" s="80"/>
    </row>
    <row r="7257" spans="16:17" x14ac:dyDescent="0.25">
      <c r="P7257" s="80"/>
      <c r="Q7257" s="80"/>
    </row>
    <row r="7258" spans="16:17" x14ac:dyDescent="0.25">
      <c r="P7258" s="80"/>
      <c r="Q7258" s="80"/>
    </row>
    <row r="7259" spans="16:17" x14ac:dyDescent="0.25">
      <c r="P7259" s="80"/>
      <c r="Q7259" s="80"/>
    </row>
    <row r="7260" spans="16:17" x14ac:dyDescent="0.25">
      <c r="P7260" s="80"/>
      <c r="Q7260" s="80"/>
    </row>
    <row r="7261" spans="16:17" x14ac:dyDescent="0.25">
      <c r="P7261" s="80"/>
      <c r="Q7261" s="80"/>
    </row>
    <row r="7262" spans="16:17" x14ac:dyDescent="0.25">
      <c r="P7262" s="80"/>
      <c r="Q7262" s="80"/>
    </row>
    <row r="7263" spans="16:17" x14ac:dyDescent="0.25">
      <c r="P7263" s="80"/>
      <c r="Q7263" s="80"/>
    </row>
    <row r="7264" spans="16:17" x14ac:dyDescent="0.25">
      <c r="P7264" s="80"/>
      <c r="Q7264" s="80"/>
    </row>
    <row r="7265" spans="16:17" x14ac:dyDescent="0.25">
      <c r="P7265" s="80"/>
      <c r="Q7265" s="80"/>
    </row>
    <row r="7266" spans="16:17" x14ac:dyDescent="0.25">
      <c r="P7266" s="80"/>
      <c r="Q7266" s="80"/>
    </row>
    <row r="7267" spans="16:17" x14ac:dyDescent="0.25">
      <c r="P7267" s="80"/>
      <c r="Q7267" s="80"/>
    </row>
    <row r="7268" spans="16:17" x14ac:dyDescent="0.25">
      <c r="P7268" s="80"/>
      <c r="Q7268" s="80"/>
    </row>
    <row r="7269" spans="16:17" x14ac:dyDescent="0.25">
      <c r="P7269" s="80"/>
      <c r="Q7269" s="80"/>
    </row>
    <row r="7270" spans="16:17" x14ac:dyDescent="0.25">
      <c r="P7270" s="80"/>
      <c r="Q7270" s="80"/>
    </row>
    <row r="7271" spans="16:17" x14ac:dyDescent="0.25">
      <c r="P7271" s="80"/>
      <c r="Q7271" s="80"/>
    </row>
    <row r="7272" spans="16:17" x14ac:dyDescent="0.25">
      <c r="P7272" s="80"/>
      <c r="Q7272" s="80"/>
    </row>
    <row r="7273" spans="16:17" x14ac:dyDescent="0.25">
      <c r="P7273" s="80"/>
      <c r="Q7273" s="80"/>
    </row>
    <row r="7274" spans="16:17" x14ac:dyDescent="0.25">
      <c r="P7274" s="80"/>
      <c r="Q7274" s="80"/>
    </row>
    <row r="7275" spans="16:17" x14ac:dyDescent="0.25">
      <c r="P7275" s="80"/>
      <c r="Q7275" s="80"/>
    </row>
    <row r="7276" spans="16:17" x14ac:dyDescent="0.25">
      <c r="P7276" s="80"/>
      <c r="Q7276" s="80"/>
    </row>
    <row r="7277" spans="16:17" x14ac:dyDescent="0.25">
      <c r="P7277" s="80"/>
      <c r="Q7277" s="80"/>
    </row>
    <row r="7278" spans="16:17" x14ac:dyDescent="0.25">
      <c r="P7278" s="80"/>
      <c r="Q7278" s="80"/>
    </row>
    <row r="7279" spans="16:17" x14ac:dyDescent="0.25">
      <c r="P7279" s="80"/>
      <c r="Q7279" s="80"/>
    </row>
    <row r="7280" spans="16:17" x14ac:dyDescent="0.25">
      <c r="P7280" s="80"/>
      <c r="Q7280" s="80"/>
    </row>
    <row r="7281" spans="16:17" x14ac:dyDescent="0.25">
      <c r="P7281" s="80"/>
      <c r="Q7281" s="80"/>
    </row>
    <row r="7282" spans="16:17" x14ac:dyDescent="0.25">
      <c r="P7282" s="80"/>
      <c r="Q7282" s="80"/>
    </row>
    <row r="7283" spans="16:17" x14ac:dyDescent="0.25">
      <c r="P7283" s="80"/>
      <c r="Q7283" s="80"/>
    </row>
    <row r="7284" spans="16:17" x14ac:dyDescent="0.25">
      <c r="P7284" s="80"/>
      <c r="Q7284" s="80"/>
    </row>
    <row r="7285" spans="16:17" x14ac:dyDescent="0.25">
      <c r="P7285" s="80"/>
      <c r="Q7285" s="80"/>
    </row>
    <row r="7286" spans="16:17" x14ac:dyDescent="0.25">
      <c r="P7286" s="80"/>
      <c r="Q7286" s="80"/>
    </row>
    <row r="7287" spans="16:17" x14ac:dyDescent="0.25">
      <c r="P7287" s="80"/>
      <c r="Q7287" s="80"/>
    </row>
    <row r="7288" spans="16:17" x14ac:dyDescent="0.25">
      <c r="P7288" s="80"/>
      <c r="Q7288" s="80"/>
    </row>
    <row r="7289" spans="16:17" x14ac:dyDescent="0.25">
      <c r="P7289" s="80"/>
      <c r="Q7289" s="80"/>
    </row>
    <row r="7290" spans="16:17" x14ac:dyDescent="0.25">
      <c r="P7290" s="80"/>
      <c r="Q7290" s="80"/>
    </row>
    <row r="7291" spans="16:17" x14ac:dyDescent="0.25">
      <c r="P7291" s="80"/>
      <c r="Q7291" s="80"/>
    </row>
    <row r="7292" spans="16:17" x14ac:dyDescent="0.25">
      <c r="P7292" s="80"/>
      <c r="Q7292" s="80"/>
    </row>
    <row r="7293" spans="16:17" x14ac:dyDescent="0.25">
      <c r="P7293" s="80"/>
      <c r="Q7293" s="80"/>
    </row>
    <row r="7294" spans="16:17" x14ac:dyDescent="0.25">
      <c r="P7294" s="80"/>
      <c r="Q7294" s="80"/>
    </row>
    <row r="7295" spans="16:17" x14ac:dyDescent="0.25">
      <c r="P7295" s="80"/>
      <c r="Q7295" s="80"/>
    </row>
    <row r="7296" spans="16:17" x14ac:dyDescent="0.25">
      <c r="P7296" s="80"/>
      <c r="Q7296" s="80"/>
    </row>
    <row r="7297" spans="16:17" x14ac:dyDescent="0.25">
      <c r="P7297" s="80"/>
      <c r="Q7297" s="80"/>
    </row>
    <row r="7298" spans="16:17" x14ac:dyDescent="0.25">
      <c r="P7298" s="80"/>
      <c r="Q7298" s="80"/>
    </row>
    <row r="7299" spans="16:17" x14ac:dyDescent="0.25">
      <c r="P7299" s="80"/>
      <c r="Q7299" s="80"/>
    </row>
    <row r="7300" spans="16:17" x14ac:dyDescent="0.25">
      <c r="P7300" s="80"/>
      <c r="Q7300" s="80"/>
    </row>
    <row r="7301" spans="16:17" x14ac:dyDescent="0.25">
      <c r="P7301" s="80"/>
      <c r="Q7301" s="80"/>
    </row>
    <row r="7302" spans="16:17" x14ac:dyDescent="0.25">
      <c r="P7302" s="80"/>
      <c r="Q7302" s="80"/>
    </row>
    <row r="7303" spans="16:17" x14ac:dyDescent="0.25">
      <c r="P7303" s="80"/>
      <c r="Q7303" s="80"/>
    </row>
    <row r="7304" spans="16:17" x14ac:dyDescent="0.25">
      <c r="P7304" s="80"/>
      <c r="Q7304" s="80"/>
    </row>
    <row r="7305" spans="16:17" x14ac:dyDescent="0.25">
      <c r="P7305" s="80"/>
      <c r="Q7305" s="80"/>
    </row>
    <row r="7306" spans="16:17" x14ac:dyDescent="0.25">
      <c r="P7306" s="80"/>
      <c r="Q7306" s="80"/>
    </row>
    <row r="7307" spans="16:17" x14ac:dyDescent="0.25">
      <c r="P7307" s="80"/>
      <c r="Q7307" s="80"/>
    </row>
    <row r="7308" spans="16:17" x14ac:dyDescent="0.25">
      <c r="P7308" s="80"/>
      <c r="Q7308" s="80"/>
    </row>
    <row r="7309" spans="16:17" x14ac:dyDescent="0.25">
      <c r="P7309" s="80"/>
      <c r="Q7309" s="80"/>
    </row>
    <row r="7310" spans="16:17" x14ac:dyDescent="0.25">
      <c r="P7310" s="80"/>
      <c r="Q7310" s="80"/>
    </row>
    <row r="7311" spans="16:17" x14ac:dyDescent="0.25">
      <c r="P7311" s="80"/>
      <c r="Q7311" s="80"/>
    </row>
    <row r="7312" spans="16:17" x14ac:dyDescent="0.25">
      <c r="P7312" s="80"/>
      <c r="Q7312" s="80"/>
    </row>
    <row r="7313" spans="16:17" x14ac:dyDescent="0.25">
      <c r="P7313" s="80"/>
      <c r="Q7313" s="80"/>
    </row>
    <row r="7314" spans="16:17" x14ac:dyDescent="0.25">
      <c r="P7314" s="80"/>
      <c r="Q7314" s="80"/>
    </row>
    <row r="7315" spans="16:17" x14ac:dyDescent="0.25">
      <c r="P7315" s="80"/>
      <c r="Q7315" s="80"/>
    </row>
    <row r="7316" spans="16:17" x14ac:dyDescent="0.25">
      <c r="P7316" s="80"/>
      <c r="Q7316" s="80"/>
    </row>
    <row r="7317" spans="16:17" x14ac:dyDescent="0.25">
      <c r="P7317" s="80"/>
      <c r="Q7317" s="80"/>
    </row>
    <row r="7318" spans="16:17" x14ac:dyDescent="0.25">
      <c r="P7318" s="80"/>
      <c r="Q7318" s="80"/>
    </row>
    <row r="7319" spans="16:17" x14ac:dyDescent="0.25">
      <c r="P7319" s="80"/>
      <c r="Q7319" s="80"/>
    </row>
    <row r="7320" spans="16:17" x14ac:dyDescent="0.25">
      <c r="P7320" s="80"/>
      <c r="Q7320" s="80"/>
    </row>
    <row r="7321" spans="16:17" x14ac:dyDescent="0.25">
      <c r="P7321" s="80"/>
      <c r="Q7321" s="80"/>
    </row>
    <row r="7322" spans="16:17" x14ac:dyDescent="0.25">
      <c r="P7322" s="80"/>
      <c r="Q7322" s="80"/>
    </row>
    <row r="7323" spans="16:17" x14ac:dyDescent="0.25">
      <c r="P7323" s="80"/>
      <c r="Q7323" s="80"/>
    </row>
    <row r="7324" spans="16:17" x14ac:dyDescent="0.25">
      <c r="P7324" s="80"/>
      <c r="Q7324" s="80"/>
    </row>
    <row r="7325" spans="16:17" x14ac:dyDescent="0.25">
      <c r="P7325" s="80"/>
      <c r="Q7325" s="80"/>
    </row>
    <row r="7326" spans="16:17" x14ac:dyDescent="0.25">
      <c r="P7326" s="80"/>
      <c r="Q7326" s="80"/>
    </row>
    <row r="7327" spans="16:17" x14ac:dyDescent="0.25">
      <c r="P7327" s="80"/>
      <c r="Q7327" s="80"/>
    </row>
    <row r="7328" spans="16:17" x14ac:dyDescent="0.25">
      <c r="P7328" s="80"/>
      <c r="Q7328" s="80"/>
    </row>
    <row r="7329" spans="16:17" x14ac:dyDescent="0.25">
      <c r="P7329" s="80"/>
      <c r="Q7329" s="80"/>
    </row>
    <row r="7330" spans="16:17" x14ac:dyDescent="0.25">
      <c r="P7330" s="80"/>
      <c r="Q7330" s="80"/>
    </row>
    <row r="7331" spans="16:17" x14ac:dyDescent="0.25">
      <c r="P7331" s="80"/>
      <c r="Q7331" s="80"/>
    </row>
    <row r="7332" spans="16:17" x14ac:dyDescent="0.25">
      <c r="P7332" s="80"/>
      <c r="Q7332" s="80"/>
    </row>
    <row r="7333" spans="16:17" x14ac:dyDescent="0.25">
      <c r="P7333" s="80"/>
      <c r="Q7333" s="80"/>
    </row>
    <row r="7334" spans="16:17" x14ac:dyDescent="0.25">
      <c r="P7334" s="80"/>
      <c r="Q7334" s="80"/>
    </row>
    <row r="7335" spans="16:17" x14ac:dyDescent="0.25">
      <c r="P7335" s="80"/>
      <c r="Q7335" s="80"/>
    </row>
    <row r="7336" spans="16:17" x14ac:dyDescent="0.25">
      <c r="P7336" s="80"/>
      <c r="Q7336" s="80"/>
    </row>
    <row r="7337" spans="16:17" x14ac:dyDescent="0.25">
      <c r="P7337" s="80"/>
      <c r="Q7337" s="80"/>
    </row>
    <row r="7338" spans="16:17" x14ac:dyDescent="0.25">
      <c r="P7338" s="80"/>
      <c r="Q7338" s="80"/>
    </row>
    <row r="7339" spans="16:17" x14ac:dyDescent="0.25">
      <c r="P7339" s="80"/>
      <c r="Q7339" s="80"/>
    </row>
    <row r="7340" spans="16:17" x14ac:dyDescent="0.25">
      <c r="P7340" s="80"/>
      <c r="Q7340" s="80"/>
    </row>
    <row r="7341" spans="16:17" x14ac:dyDescent="0.25">
      <c r="P7341" s="80"/>
      <c r="Q7341" s="80"/>
    </row>
    <row r="7342" spans="16:17" x14ac:dyDescent="0.25">
      <c r="P7342" s="80"/>
      <c r="Q7342" s="80"/>
    </row>
    <row r="7343" spans="16:17" x14ac:dyDescent="0.25">
      <c r="P7343" s="80"/>
      <c r="Q7343" s="80"/>
    </row>
    <row r="7344" spans="16:17" x14ac:dyDescent="0.25">
      <c r="P7344" s="80"/>
      <c r="Q7344" s="80"/>
    </row>
    <row r="7345" spans="16:17" x14ac:dyDescent="0.25">
      <c r="P7345" s="80"/>
      <c r="Q7345" s="80"/>
    </row>
    <row r="7346" spans="16:17" x14ac:dyDescent="0.25">
      <c r="P7346" s="80"/>
      <c r="Q7346" s="80"/>
    </row>
    <row r="7347" spans="16:17" x14ac:dyDescent="0.25">
      <c r="P7347" s="80"/>
      <c r="Q7347" s="80"/>
    </row>
    <row r="7348" spans="16:17" x14ac:dyDescent="0.25">
      <c r="P7348" s="80"/>
      <c r="Q7348" s="80"/>
    </row>
    <row r="7349" spans="16:17" x14ac:dyDescent="0.25">
      <c r="P7349" s="80"/>
      <c r="Q7349" s="80"/>
    </row>
    <row r="7350" spans="16:17" x14ac:dyDescent="0.25">
      <c r="P7350" s="80"/>
      <c r="Q7350" s="80"/>
    </row>
    <row r="7351" spans="16:17" x14ac:dyDescent="0.25">
      <c r="P7351" s="80"/>
      <c r="Q7351" s="80"/>
    </row>
    <row r="7352" spans="16:17" x14ac:dyDescent="0.25">
      <c r="P7352" s="80"/>
      <c r="Q7352" s="80"/>
    </row>
    <row r="7353" spans="16:17" x14ac:dyDescent="0.25">
      <c r="P7353" s="80"/>
      <c r="Q7353" s="80"/>
    </row>
    <row r="7354" spans="16:17" x14ac:dyDescent="0.25">
      <c r="P7354" s="80"/>
      <c r="Q7354" s="80"/>
    </row>
    <row r="7355" spans="16:17" x14ac:dyDescent="0.25">
      <c r="P7355" s="80"/>
      <c r="Q7355" s="80"/>
    </row>
    <row r="7356" spans="16:17" x14ac:dyDescent="0.25">
      <c r="P7356" s="80"/>
      <c r="Q7356" s="80"/>
    </row>
    <row r="7357" spans="16:17" x14ac:dyDescent="0.25">
      <c r="P7357" s="80"/>
      <c r="Q7357" s="80"/>
    </row>
    <row r="7358" spans="16:17" x14ac:dyDescent="0.25">
      <c r="P7358" s="80"/>
      <c r="Q7358" s="80"/>
    </row>
    <row r="7359" spans="16:17" x14ac:dyDescent="0.25">
      <c r="P7359" s="80"/>
      <c r="Q7359" s="80"/>
    </row>
    <row r="7360" spans="16:17" x14ac:dyDescent="0.25">
      <c r="P7360" s="80"/>
      <c r="Q7360" s="80"/>
    </row>
    <row r="7361" spans="16:17" x14ac:dyDescent="0.25">
      <c r="P7361" s="80"/>
      <c r="Q7361" s="80"/>
    </row>
    <row r="7362" spans="16:17" x14ac:dyDescent="0.25">
      <c r="P7362" s="80"/>
      <c r="Q7362" s="80"/>
    </row>
    <row r="7363" spans="16:17" x14ac:dyDescent="0.25">
      <c r="P7363" s="80"/>
      <c r="Q7363" s="80"/>
    </row>
    <row r="7364" spans="16:17" x14ac:dyDescent="0.25">
      <c r="P7364" s="80"/>
      <c r="Q7364" s="80"/>
    </row>
    <row r="7365" spans="16:17" x14ac:dyDescent="0.25">
      <c r="P7365" s="80"/>
      <c r="Q7365" s="80"/>
    </row>
    <row r="7366" spans="16:17" x14ac:dyDescent="0.25">
      <c r="P7366" s="80"/>
      <c r="Q7366" s="80"/>
    </row>
    <row r="7367" spans="16:17" x14ac:dyDescent="0.25">
      <c r="P7367" s="80"/>
      <c r="Q7367" s="80"/>
    </row>
    <row r="7368" spans="16:17" x14ac:dyDescent="0.25">
      <c r="P7368" s="80"/>
      <c r="Q7368" s="80"/>
    </row>
    <row r="7369" spans="16:17" x14ac:dyDescent="0.25">
      <c r="P7369" s="80"/>
      <c r="Q7369" s="80"/>
    </row>
    <row r="7370" spans="16:17" x14ac:dyDescent="0.25">
      <c r="P7370" s="80"/>
      <c r="Q7370" s="80"/>
    </row>
    <row r="7371" spans="16:17" x14ac:dyDescent="0.25">
      <c r="P7371" s="80"/>
      <c r="Q7371" s="80"/>
    </row>
    <row r="7372" spans="16:17" x14ac:dyDescent="0.25">
      <c r="P7372" s="80"/>
      <c r="Q7372" s="80"/>
    </row>
    <row r="7373" spans="16:17" x14ac:dyDescent="0.25">
      <c r="P7373" s="80"/>
      <c r="Q7373" s="80"/>
    </row>
    <row r="7374" spans="16:17" x14ac:dyDescent="0.25">
      <c r="P7374" s="80"/>
      <c r="Q7374" s="80"/>
    </row>
    <row r="7375" spans="16:17" x14ac:dyDescent="0.25">
      <c r="P7375" s="80"/>
      <c r="Q7375" s="80"/>
    </row>
    <row r="7376" spans="16:17" x14ac:dyDescent="0.25">
      <c r="P7376" s="80"/>
      <c r="Q7376" s="80"/>
    </row>
    <row r="7377" spans="16:17" x14ac:dyDescent="0.25">
      <c r="P7377" s="80"/>
      <c r="Q7377" s="80"/>
    </row>
    <row r="7378" spans="16:17" x14ac:dyDescent="0.25">
      <c r="P7378" s="80"/>
      <c r="Q7378" s="80"/>
    </row>
    <row r="7379" spans="16:17" x14ac:dyDescent="0.25">
      <c r="P7379" s="80"/>
      <c r="Q7379" s="80"/>
    </row>
    <row r="7380" spans="16:17" x14ac:dyDescent="0.25">
      <c r="P7380" s="80"/>
      <c r="Q7380" s="80"/>
    </row>
    <row r="7381" spans="16:17" x14ac:dyDescent="0.25">
      <c r="P7381" s="80"/>
      <c r="Q7381" s="80"/>
    </row>
    <row r="7382" spans="16:17" x14ac:dyDescent="0.25">
      <c r="P7382" s="80"/>
      <c r="Q7382" s="80"/>
    </row>
    <row r="7383" spans="16:17" x14ac:dyDescent="0.25">
      <c r="P7383" s="80"/>
      <c r="Q7383" s="80"/>
    </row>
    <row r="7384" spans="16:17" x14ac:dyDescent="0.25">
      <c r="P7384" s="80"/>
      <c r="Q7384" s="80"/>
    </row>
    <row r="7385" spans="16:17" x14ac:dyDescent="0.25">
      <c r="P7385" s="80"/>
      <c r="Q7385" s="80"/>
    </row>
    <row r="7386" spans="16:17" x14ac:dyDescent="0.25">
      <c r="P7386" s="80"/>
      <c r="Q7386" s="80"/>
    </row>
    <row r="7387" spans="16:17" x14ac:dyDescent="0.25">
      <c r="P7387" s="80"/>
      <c r="Q7387" s="80"/>
    </row>
    <row r="7388" spans="16:17" x14ac:dyDescent="0.25">
      <c r="P7388" s="80"/>
      <c r="Q7388" s="80"/>
    </row>
    <row r="7389" spans="16:17" x14ac:dyDescent="0.25">
      <c r="P7389" s="80"/>
      <c r="Q7389" s="80"/>
    </row>
    <row r="7390" spans="16:17" x14ac:dyDescent="0.25">
      <c r="P7390" s="80"/>
      <c r="Q7390" s="80"/>
    </row>
    <row r="7391" spans="16:17" x14ac:dyDescent="0.25">
      <c r="P7391" s="80"/>
      <c r="Q7391" s="80"/>
    </row>
    <row r="7392" spans="16:17" x14ac:dyDescent="0.25">
      <c r="P7392" s="80"/>
      <c r="Q7392" s="80"/>
    </row>
    <row r="7393" spans="16:17" x14ac:dyDescent="0.25">
      <c r="P7393" s="80"/>
      <c r="Q7393" s="80"/>
    </row>
    <row r="7394" spans="16:17" x14ac:dyDescent="0.25">
      <c r="P7394" s="80"/>
      <c r="Q7394" s="80"/>
    </row>
    <row r="7395" spans="16:17" x14ac:dyDescent="0.25">
      <c r="P7395" s="80"/>
      <c r="Q7395" s="80"/>
    </row>
    <row r="7396" spans="16:17" x14ac:dyDescent="0.25">
      <c r="P7396" s="80"/>
      <c r="Q7396" s="80"/>
    </row>
    <row r="7397" spans="16:17" x14ac:dyDescent="0.25">
      <c r="P7397" s="80"/>
      <c r="Q7397" s="80"/>
    </row>
    <row r="7398" spans="16:17" x14ac:dyDescent="0.25">
      <c r="P7398" s="80"/>
      <c r="Q7398" s="80"/>
    </row>
    <row r="7399" spans="16:17" x14ac:dyDescent="0.25">
      <c r="P7399" s="80"/>
      <c r="Q7399" s="80"/>
    </row>
    <row r="7400" spans="16:17" x14ac:dyDescent="0.25">
      <c r="P7400" s="80"/>
      <c r="Q7400" s="80"/>
    </row>
    <row r="7401" spans="16:17" x14ac:dyDescent="0.25">
      <c r="P7401" s="80"/>
      <c r="Q7401" s="80"/>
    </row>
    <row r="7402" spans="16:17" x14ac:dyDescent="0.25">
      <c r="P7402" s="80"/>
      <c r="Q7402" s="80"/>
    </row>
    <row r="7403" spans="16:17" x14ac:dyDescent="0.25">
      <c r="P7403" s="80"/>
      <c r="Q7403" s="80"/>
    </row>
    <row r="7404" spans="16:17" x14ac:dyDescent="0.25">
      <c r="P7404" s="80"/>
      <c r="Q7404" s="80"/>
    </row>
    <row r="7405" spans="16:17" x14ac:dyDescent="0.25">
      <c r="P7405" s="80"/>
      <c r="Q7405" s="80"/>
    </row>
    <row r="7406" spans="16:17" x14ac:dyDescent="0.25">
      <c r="P7406" s="80"/>
      <c r="Q7406" s="80"/>
    </row>
    <row r="7407" spans="16:17" x14ac:dyDescent="0.25">
      <c r="P7407" s="80"/>
      <c r="Q7407" s="80"/>
    </row>
    <row r="7408" spans="16:17" x14ac:dyDescent="0.25">
      <c r="P7408" s="80"/>
      <c r="Q7408" s="80"/>
    </row>
    <row r="7409" spans="16:17" x14ac:dyDescent="0.25">
      <c r="P7409" s="80"/>
      <c r="Q7409" s="80"/>
    </row>
    <row r="7410" spans="16:17" x14ac:dyDescent="0.25">
      <c r="P7410" s="80"/>
      <c r="Q7410" s="80"/>
    </row>
    <row r="7411" spans="16:17" x14ac:dyDescent="0.25">
      <c r="P7411" s="80"/>
      <c r="Q7411" s="80"/>
    </row>
    <row r="7412" spans="16:17" x14ac:dyDescent="0.25">
      <c r="P7412" s="80"/>
      <c r="Q7412" s="80"/>
    </row>
    <row r="7413" spans="16:17" x14ac:dyDescent="0.25">
      <c r="P7413" s="80"/>
      <c r="Q7413" s="80"/>
    </row>
    <row r="7414" spans="16:17" x14ac:dyDescent="0.25">
      <c r="P7414" s="80"/>
      <c r="Q7414" s="80"/>
    </row>
    <row r="7415" spans="16:17" x14ac:dyDescent="0.25">
      <c r="P7415" s="80"/>
      <c r="Q7415" s="80"/>
    </row>
    <row r="7416" spans="16:17" x14ac:dyDescent="0.25">
      <c r="P7416" s="80"/>
      <c r="Q7416" s="80"/>
    </row>
    <row r="7417" spans="16:17" x14ac:dyDescent="0.25">
      <c r="P7417" s="80"/>
      <c r="Q7417" s="80"/>
    </row>
    <row r="7418" spans="16:17" x14ac:dyDescent="0.25">
      <c r="P7418" s="80"/>
      <c r="Q7418" s="80"/>
    </row>
    <row r="7419" spans="16:17" x14ac:dyDescent="0.25">
      <c r="P7419" s="80"/>
      <c r="Q7419" s="80"/>
    </row>
    <row r="7420" spans="16:17" x14ac:dyDescent="0.25">
      <c r="P7420" s="80"/>
      <c r="Q7420" s="80"/>
    </row>
    <row r="7421" spans="16:17" x14ac:dyDescent="0.25">
      <c r="P7421" s="80"/>
      <c r="Q7421" s="80"/>
    </row>
    <row r="7422" spans="16:17" x14ac:dyDescent="0.25">
      <c r="P7422" s="80"/>
      <c r="Q7422" s="80"/>
    </row>
    <row r="7423" spans="16:17" x14ac:dyDescent="0.25">
      <c r="P7423" s="80"/>
      <c r="Q7423" s="80"/>
    </row>
    <row r="7424" spans="16:17" x14ac:dyDescent="0.25">
      <c r="P7424" s="80"/>
      <c r="Q7424" s="80"/>
    </row>
    <row r="7425" spans="16:17" x14ac:dyDescent="0.25">
      <c r="P7425" s="80"/>
      <c r="Q7425" s="80"/>
    </row>
    <row r="7426" spans="16:17" x14ac:dyDescent="0.25">
      <c r="P7426" s="80"/>
      <c r="Q7426" s="80"/>
    </row>
    <row r="7427" spans="16:17" x14ac:dyDescent="0.25">
      <c r="P7427" s="80"/>
      <c r="Q7427" s="80"/>
    </row>
    <row r="7428" spans="16:17" x14ac:dyDescent="0.25">
      <c r="P7428" s="80"/>
      <c r="Q7428" s="80"/>
    </row>
    <row r="7429" spans="16:17" x14ac:dyDescent="0.25">
      <c r="P7429" s="80"/>
      <c r="Q7429" s="80"/>
    </row>
    <row r="7430" spans="16:17" x14ac:dyDescent="0.25">
      <c r="P7430" s="80"/>
      <c r="Q7430" s="80"/>
    </row>
    <row r="7431" spans="16:17" x14ac:dyDescent="0.25">
      <c r="P7431" s="80"/>
      <c r="Q7431" s="80"/>
    </row>
    <row r="7432" spans="16:17" x14ac:dyDescent="0.25">
      <c r="P7432" s="80"/>
      <c r="Q7432" s="80"/>
    </row>
    <row r="7433" spans="16:17" x14ac:dyDescent="0.25">
      <c r="P7433" s="80"/>
      <c r="Q7433" s="80"/>
    </row>
    <row r="7434" spans="16:17" x14ac:dyDescent="0.25">
      <c r="P7434" s="80"/>
      <c r="Q7434" s="80"/>
    </row>
    <row r="7435" spans="16:17" x14ac:dyDescent="0.25">
      <c r="P7435" s="80"/>
      <c r="Q7435" s="80"/>
    </row>
    <row r="7436" spans="16:17" x14ac:dyDescent="0.25">
      <c r="P7436" s="80"/>
      <c r="Q7436" s="80"/>
    </row>
    <row r="7437" spans="16:17" x14ac:dyDescent="0.25">
      <c r="P7437" s="80"/>
      <c r="Q7437" s="80"/>
    </row>
    <row r="7438" spans="16:17" x14ac:dyDescent="0.25">
      <c r="P7438" s="80"/>
      <c r="Q7438" s="80"/>
    </row>
    <row r="7439" spans="16:17" x14ac:dyDescent="0.25">
      <c r="P7439" s="80"/>
      <c r="Q7439" s="80"/>
    </row>
    <row r="7440" spans="16:17" x14ac:dyDescent="0.25">
      <c r="P7440" s="80"/>
      <c r="Q7440" s="80"/>
    </row>
    <row r="7441" spans="16:17" x14ac:dyDescent="0.25">
      <c r="P7441" s="80"/>
      <c r="Q7441" s="80"/>
    </row>
    <row r="7442" spans="16:17" x14ac:dyDescent="0.25">
      <c r="P7442" s="80"/>
      <c r="Q7442" s="80"/>
    </row>
    <row r="7443" spans="16:17" x14ac:dyDescent="0.25">
      <c r="P7443" s="80"/>
      <c r="Q7443" s="80"/>
    </row>
    <row r="7444" spans="16:17" x14ac:dyDescent="0.25">
      <c r="P7444" s="80"/>
      <c r="Q7444" s="80"/>
    </row>
    <row r="7445" spans="16:17" x14ac:dyDescent="0.25">
      <c r="P7445" s="80"/>
      <c r="Q7445" s="80"/>
    </row>
    <row r="7446" spans="16:17" x14ac:dyDescent="0.25">
      <c r="P7446" s="80"/>
      <c r="Q7446" s="80"/>
    </row>
    <row r="7447" spans="16:17" x14ac:dyDescent="0.25">
      <c r="P7447" s="80"/>
      <c r="Q7447" s="80"/>
    </row>
    <row r="7448" spans="16:17" x14ac:dyDescent="0.25">
      <c r="P7448" s="80"/>
      <c r="Q7448" s="80"/>
    </row>
    <row r="7449" spans="16:17" x14ac:dyDescent="0.25">
      <c r="P7449" s="80"/>
      <c r="Q7449" s="80"/>
    </row>
    <row r="7450" spans="16:17" x14ac:dyDescent="0.25">
      <c r="P7450" s="80"/>
      <c r="Q7450" s="80"/>
    </row>
    <row r="7451" spans="16:17" x14ac:dyDescent="0.25">
      <c r="P7451" s="80"/>
      <c r="Q7451" s="80"/>
    </row>
    <row r="7452" spans="16:17" x14ac:dyDescent="0.25">
      <c r="P7452" s="80"/>
      <c r="Q7452" s="80"/>
    </row>
    <row r="7453" spans="16:17" x14ac:dyDescent="0.25">
      <c r="P7453" s="80"/>
      <c r="Q7453" s="80"/>
    </row>
    <row r="7454" spans="16:17" x14ac:dyDescent="0.25">
      <c r="P7454" s="80"/>
      <c r="Q7454" s="80"/>
    </row>
    <row r="7455" spans="16:17" x14ac:dyDescent="0.25">
      <c r="P7455" s="80"/>
      <c r="Q7455" s="80"/>
    </row>
    <row r="7456" spans="16:17" x14ac:dyDescent="0.25">
      <c r="P7456" s="80"/>
      <c r="Q7456" s="80"/>
    </row>
    <row r="7457" spans="16:17" x14ac:dyDescent="0.25">
      <c r="P7457" s="80"/>
      <c r="Q7457" s="80"/>
    </row>
    <row r="7458" spans="16:17" x14ac:dyDescent="0.25">
      <c r="P7458" s="80"/>
      <c r="Q7458" s="80"/>
    </row>
    <row r="7459" spans="16:17" x14ac:dyDescent="0.25">
      <c r="P7459" s="80"/>
      <c r="Q7459" s="80"/>
    </row>
    <row r="7460" spans="16:17" x14ac:dyDescent="0.25">
      <c r="P7460" s="80"/>
      <c r="Q7460" s="80"/>
    </row>
    <row r="7461" spans="16:17" x14ac:dyDescent="0.25">
      <c r="P7461" s="80"/>
      <c r="Q7461" s="80"/>
    </row>
    <row r="7462" spans="16:17" x14ac:dyDescent="0.25">
      <c r="P7462" s="80"/>
      <c r="Q7462" s="80"/>
    </row>
    <row r="7463" spans="16:17" x14ac:dyDescent="0.25">
      <c r="P7463" s="80"/>
      <c r="Q7463" s="80"/>
    </row>
    <row r="7464" spans="16:17" x14ac:dyDescent="0.25">
      <c r="P7464" s="80"/>
      <c r="Q7464" s="80"/>
    </row>
    <row r="7465" spans="16:17" x14ac:dyDescent="0.25">
      <c r="P7465" s="80"/>
      <c r="Q7465" s="80"/>
    </row>
    <row r="7466" spans="16:17" x14ac:dyDescent="0.25">
      <c r="P7466" s="80"/>
      <c r="Q7466" s="80"/>
    </row>
    <row r="7467" spans="16:17" x14ac:dyDescent="0.25">
      <c r="P7467" s="80"/>
      <c r="Q7467" s="80"/>
    </row>
    <row r="7468" spans="16:17" x14ac:dyDescent="0.25">
      <c r="P7468" s="80"/>
      <c r="Q7468" s="80"/>
    </row>
    <row r="7469" spans="16:17" x14ac:dyDescent="0.25">
      <c r="P7469" s="80"/>
      <c r="Q7469" s="80"/>
    </row>
    <row r="7470" spans="16:17" x14ac:dyDescent="0.25">
      <c r="P7470" s="80"/>
      <c r="Q7470" s="80"/>
    </row>
    <row r="7471" spans="16:17" x14ac:dyDescent="0.25">
      <c r="P7471" s="80"/>
      <c r="Q7471" s="80"/>
    </row>
    <row r="7472" spans="16:17" x14ac:dyDescent="0.25">
      <c r="P7472" s="80"/>
      <c r="Q7472" s="80"/>
    </row>
    <row r="7473" spans="16:17" x14ac:dyDescent="0.25">
      <c r="P7473" s="80"/>
      <c r="Q7473" s="80"/>
    </row>
    <row r="7474" spans="16:17" x14ac:dyDescent="0.25">
      <c r="P7474" s="80"/>
      <c r="Q7474" s="80"/>
    </row>
    <row r="7475" spans="16:17" x14ac:dyDescent="0.25">
      <c r="P7475" s="80"/>
      <c r="Q7475" s="80"/>
    </row>
    <row r="7476" spans="16:17" x14ac:dyDescent="0.25">
      <c r="P7476" s="80"/>
      <c r="Q7476" s="80"/>
    </row>
    <row r="7477" spans="16:17" x14ac:dyDescent="0.25">
      <c r="P7477" s="80"/>
      <c r="Q7477" s="80"/>
    </row>
    <row r="7478" spans="16:17" x14ac:dyDescent="0.25">
      <c r="P7478" s="80"/>
      <c r="Q7478" s="80"/>
    </row>
    <row r="7479" spans="16:17" x14ac:dyDescent="0.25">
      <c r="P7479" s="80"/>
      <c r="Q7479" s="80"/>
    </row>
    <row r="7480" spans="16:17" x14ac:dyDescent="0.25">
      <c r="P7480" s="80"/>
      <c r="Q7480" s="80"/>
    </row>
    <row r="7481" spans="16:17" x14ac:dyDescent="0.25">
      <c r="P7481" s="80"/>
      <c r="Q7481" s="80"/>
    </row>
    <row r="7482" spans="16:17" x14ac:dyDescent="0.25">
      <c r="P7482" s="80"/>
      <c r="Q7482" s="80"/>
    </row>
    <row r="7483" spans="16:17" x14ac:dyDescent="0.25">
      <c r="P7483" s="80"/>
      <c r="Q7483" s="80"/>
    </row>
    <row r="7484" spans="16:17" x14ac:dyDescent="0.25">
      <c r="P7484" s="80"/>
      <c r="Q7484" s="80"/>
    </row>
    <row r="7485" spans="16:17" x14ac:dyDescent="0.25">
      <c r="P7485" s="80"/>
      <c r="Q7485" s="80"/>
    </row>
    <row r="7486" spans="16:17" x14ac:dyDescent="0.25">
      <c r="P7486" s="80"/>
      <c r="Q7486" s="80"/>
    </row>
    <row r="7487" spans="16:17" x14ac:dyDescent="0.25">
      <c r="P7487" s="80"/>
      <c r="Q7487" s="80"/>
    </row>
    <row r="7488" spans="16:17" x14ac:dyDescent="0.25">
      <c r="P7488" s="80"/>
      <c r="Q7488" s="80"/>
    </row>
    <row r="7489" spans="16:17" x14ac:dyDescent="0.25">
      <c r="P7489" s="80"/>
      <c r="Q7489" s="80"/>
    </row>
    <row r="7490" spans="16:17" x14ac:dyDescent="0.25">
      <c r="P7490" s="80"/>
      <c r="Q7490" s="80"/>
    </row>
    <row r="7491" spans="16:17" x14ac:dyDescent="0.25">
      <c r="P7491" s="80"/>
      <c r="Q7491" s="80"/>
    </row>
    <row r="7492" spans="16:17" x14ac:dyDescent="0.25">
      <c r="P7492" s="80"/>
      <c r="Q7492" s="80"/>
    </row>
    <row r="7493" spans="16:17" x14ac:dyDescent="0.25">
      <c r="P7493" s="80"/>
      <c r="Q7493" s="80"/>
    </row>
    <row r="7494" spans="16:17" x14ac:dyDescent="0.25">
      <c r="P7494" s="80"/>
      <c r="Q7494" s="80"/>
    </row>
    <row r="7495" spans="16:17" x14ac:dyDescent="0.25">
      <c r="P7495" s="80"/>
      <c r="Q7495" s="80"/>
    </row>
    <row r="7496" spans="16:17" x14ac:dyDescent="0.25">
      <c r="P7496" s="80"/>
      <c r="Q7496" s="80"/>
    </row>
    <row r="7497" spans="16:17" x14ac:dyDescent="0.25">
      <c r="P7497" s="80"/>
      <c r="Q7497" s="80"/>
    </row>
    <row r="7498" spans="16:17" x14ac:dyDescent="0.25">
      <c r="P7498" s="80"/>
      <c r="Q7498" s="80"/>
    </row>
    <row r="7499" spans="16:17" x14ac:dyDescent="0.25">
      <c r="P7499" s="80"/>
      <c r="Q7499" s="80"/>
    </row>
    <row r="7500" spans="16:17" x14ac:dyDescent="0.25">
      <c r="P7500" s="80"/>
      <c r="Q7500" s="80"/>
    </row>
    <row r="7501" spans="16:17" x14ac:dyDescent="0.25">
      <c r="P7501" s="80"/>
      <c r="Q7501" s="80"/>
    </row>
    <row r="7502" spans="16:17" x14ac:dyDescent="0.25">
      <c r="P7502" s="80"/>
      <c r="Q7502" s="80"/>
    </row>
    <row r="7503" spans="16:17" x14ac:dyDescent="0.25">
      <c r="P7503" s="80"/>
      <c r="Q7503" s="80"/>
    </row>
    <row r="7504" spans="16:17" x14ac:dyDescent="0.25">
      <c r="P7504" s="80"/>
      <c r="Q7504" s="80"/>
    </row>
    <row r="7505" spans="16:17" x14ac:dyDescent="0.25">
      <c r="P7505" s="80"/>
      <c r="Q7505" s="80"/>
    </row>
    <row r="7506" spans="16:17" x14ac:dyDescent="0.25">
      <c r="P7506" s="80"/>
      <c r="Q7506" s="80"/>
    </row>
    <row r="7507" spans="16:17" x14ac:dyDescent="0.25">
      <c r="P7507" s="80"/>
      <c r="Q7507" s="80"/>
    </row>
    <row r="7508" spans="16:17" x14ac:dyDescent="0.25">
      <c r="P7508" s="80"/>
      <c r="Q7508" s="80"/>
    </row>
    <row r="7509" spans="16:17" x14ac:dyDescent="0.25">
      <c r="P7509" s="80"/>
      <c r="Q7509" s="80"/>
    </row>
    <row r="7510" spans="16:17" x14ac:dyDescent="0.25">
      <c r="P7510" s="80"/>
      <c r="Q7510" s="80"/>
    </row>
    <row r="7511" spans="16:17" x14ac:dyDescent="0.25">
      <c r="P7511" s="80"/>
      <c r="Q7511" s="80"/>
    </row>
    <row r="7512" spans="16:17" x14ac:dyDescent="0.25">
      <c r="P7512" s="80"/>
      <c r="Q7512" s="80"/>
    </row>
    <row r="7513" spans="16:17" x14ac:dyDescent="0.25">
      <c r="P7513" s="80"/>
      <c r="Q7513" s="80"/>
    </row>
    <row r="7514" spans="16:17" x14ac:dyDescent="0.25">
      <c r="P7514" s="80"/>
      <c r="Q7514" s="80"/>
    </row>
    <row r="7515" spans="16:17" x14ac:dyDescent="0.25">
      <c r="P7515" s="80"/>
      <c r="Q7515" s="80"/>
    </row>
    <row r="7516" spans="16:17" x14ac:dyDescent="0.25">
      <c r="P7516" s="80"/>
      <c r="Q7516" s="80"/>
    </row>
    <row r="7517" spans="16:17" x14ac:dyDescent="0.25">
      <c r="P7517" s="80"/>
      <c r="Q7517" s="80"/>
    </row>
    <row r="7518" spans="16:17" x14ac:dyDescent="0.25">
      <c r="P7518" s="80"/>
      <c r="Q7518" s="80"/>
    </row>
    <row r="7519" spans="16:17" x14ac:dyDescent="0.25">
      <c r="P7519" s="80"/>
      <c r="Q7519" s="80"/>
    </row>
    <row r="7520" spans="16:17" x14ac:dyDescent="0.25">
      <c r="P7520" s="80"/>
      <c r="Q7520" s="80"/>
    </row>
    <row r="7521" spans="16:17" x14ac:dyDescent="0.25">
      <c r="P7521" s="80"/>
      <c r="Q7521" s="80"/>
    </row>
    <row r="7522" spans="16:17" x14ac:dyDescent="0.25">
      <c r="P7522" s="80"/>
      <c r="Q7522" s="80"/>
    </row>
    <row r="7523" spans="16:17" x14ac:dyDescent="0.25">
      <c r="P7523" s="80"/>
      <c r="Q7523" s="80"/>
    </row>
    <row r="7524" spans="16:17" x14ac:dyDescent="0.25">
      <c r="P7524" s="80"/>
      <c r="Q7524" s="80"/>
    </row>
    <row r="7525" spans="16:17" x14ac:dyDescent="0.25">
      <c r="P7525" s="80"/>
      <c r="Q7525" s="80"/>
    </row>
    <row r="7526" spans="16:17" x14ac:dyDescent="0.25">
      <c r="P7526" s="80"/>
      <c r="Q7526" s="80"/>
    </row>
    <row r="7527" spans="16:17" x14ac:dyDescent="0.25">
      <c r="P7527" s="80"/>
      <c r="Q7527" s="80"/>
    </row>
    <row r="7528" spans="16:17" x14ac:dyDescent="0.25">
      <c r="P7528" s="80"/>
      <c r="Q7528" s="80"/>
    </row>
    <row r="7529" spans="16:17" x14ac:dyDescent="0.25">
      <c r="P7529" s="80"/>
      <c r="Q7529" s="80"/>
    </row>
    <row r="7530" spans="16:17" x14ac:dyDescent="0.25">
      <c r="P7530" s="80"/>
      <c r="Q7530" s="80"/>
    </row>
    <row r="7531" spans="16:17" x14ac:dyDescent="0.25">
      <c r="P7531" s="80"/>
      <c r="Q7531" s="80"/>
    </row>
    <row r="7532" spans="16:17" x14ac:dyDescent="0.25">
      <c r="P7532" s="80"/>
      <c r="Q7532" s="80"/>
    </row>
    <row r="7533" spans="16:17" x14ac:dyDescent="0.25">
      <c r="P7533" s="80"/>
      <c r="Q7533" s="80"/>
    </row>
    <row r="7534" spans="16:17" x14ac:dyDescent="0.25">
      <c r="P7534" s="80"/>
      <c r="Q7534" s="80"/>
    </row>
    <row r="7535" spans="16:17" x14ac:dyDescent="0.25">
      <c r="P7535" s="80"/>
      <c r="Q7535" s="80"/>
    </row>
    <row r="7536" spans="16:17" x14ac:dyDescent="0.25">
      <c r="P7536" s="80"/>
      <c r="Q7536" s="80"/>
    </row>
    <row r="7537" spans="16:17" x14ac:dyDescent="0.25">
      <c r="P7537" s="80"/>
      <c r="Q7537" s="80"/>
    </row>
    <row r="7538" spans="16:17" x14ac:dyDescent="0.25">
      <c r="P7538" s="80"/>
      <c r="Q7538" s="80"/>
    </row>
    <row r="7539" spans="16:17" x14ac:dyDescent="0.25">
      <c r="P7539" s="80"/>
      <c r="Q7539" s="80"/>
    </row>
    <row r="7540" spans="16:17" x14ac:dyDescent="0.25">
      <c r="P7540" s="80"/>
      <c r="Q7540" s="80"/>
    </row>
    <row r="7541" spans="16:17" x14ac:dyDescent="0.25">
      <c r="P7541" s="80"/>
      <c r="Q7541" s="80"/>
    </row>
    <row r="7542" spans="16:17" x14ac:dyDescent="0.25">
      <c r="P7542" s="80"/>
      <c r="Q7542" s="80"/>
    </row>
    <row r="7543" spans="16:17" x14ac:dyDescent="0.25">
      <c r="P7543" s="80"/>
      <c r="Q7543" s="80"/>
    </row>
    <row r="7544" spans="16:17" x14ac:dyDescent="0.25">
      <c r="P7544" s="80"/>
      <c r="Q7544" s="80"/>
    </row>
    <row r="7545" spans="16:17" x14ac:dyDescent="0.25">
      <c r="P7545" s="80"/>
      <c r="Q7545" s="80"/>
    </row>
    <row r="7546" spans="16:17" x14ac:dyDescent="0.25">
      <c r="P7546" s="80"/>
      <c r="Q7546" s="80"/>
    </row>
    <row r="7547" spans="16:17" x14ac:dyDescent="0.25">
      <c r="P7547" s="80"/>
      <c r="Q7547" s="80"/>
    </row>
    <row r="7548" spans="16:17" x14ac:dyDescent="0.25">
      <c r="P7548" s="80"/>
      <c r="Q7548" s="80"/>
    </row>
    <row r="7549" spans="16:17" x14ac:dyDescent="0.25">
      <c r="P7549" s="80"/>
      <c r="Q7549" s="80"/>
    </row>
    <row r="7550" spans="16:17" x14ac:dyDescent="0.25">
      <c r="P7550" s="80"/>
      <c r="Q7550" s="80"/>
    </row>
    <row r="7551" spans="16:17" x14ac:dyDescent="0.25">
      <c r="P7551" s="80"/>
      <c r="Q7551" s="80"/>
    </row>
    <row r="7552" spans="16:17" x14ac:dyDescent="0.25">
      <c r="P7552" s="80"/>
      <c r="Q7552" s="80"/>
    </row>
    <row r="7553" spans="16:17" x14ac:dyDescent="0.25">
      <c r="P7553" s="80"/>
      <c r="Q7553" s="80"/>
    </row>
    <row r="7554" spans="16:17" x14ac:dyDescent="0.25">
      <c r="P7554" s="80"/>
      <c r="Q7554" s="80"/>
    </row>
    <row r="7555" spans="16:17" x14ac:dyDescent="0.25">
      <c r="P7555" s="80"/>
      <c r="Q7555" s="80"/>
    </row>
    <row r="7556" spans="16:17" x14ac:dyDescent="0.25">
      <c r="P7556" s="80"/>
      <c r="Q7556" s="80"/>
    </row>
    <row r="7557" spans="16:17" x14ac:dyDescent="0.25">
      <c r="P7557" s="80"/>
      <c r="Q7557" s="80"/>
    </row>
    <row r="7558" spans="16:17" x14ac:dyDescent="0.25">
      <c r="P7558" s="80"/>
      <c r="Q7558" s="80"/>
    </row>
    <row r="7559" spans="16:17" x14ac:dyDescent="0.25">
      <c r="P7559" s="80"/>
      <c r="Q7559" s="80"/>
    </row>
    <row r="7560" spans="16:17" x14ac:dyDescent="0.25">
      <c r="P7560" s="80"/>
      <c r="Q7560" s="80"/>
    </row>
    <row r="7561" spans="16:17" x14ac:dyDescent="0.25">
      <c r="P7561" s="80"/>
      <c r="Q7561" s="80"/>
    </row>
    <row r="7562" spans="16:17" x14ac:dyDescent="0.25">
      <c r="P7562" s="80"/>
      <c r="Q7562" s="80"/>
    </row>
    <row r="7563" spans="16:17" x14ac:dyDescent="0.25">
      <c r="P7563" s="80"/>
      <c r="Q7563" s="80"/>
    </row>
    <row r="7564" spans="16:17" x14ac:dyDescent="0.25">
      <c r="P7564" s="80"/>
      <c r="Q7564" s="80"/>
    </row>
    <row r="7565" spans="16:17" x14ac:dyDescent="0.25">
      <c r="P7565" s="80"/>
      <c r="Q7565" s="80"/>
    </row>
    <row r="7566" spans="16:17" x14ac:dyDescent="0.25">
      <c r="P7566" s="80"/>
      <c r="Q7566" s="80"/>
    </row>
    <row r="7567" spans="16:17" x14ac:dyDescent="0.25">
      <c r="P7567" s="80"/>
      <c r="Q7567" s="80"/>
    </row>
    <row r="7568" spans="16:17" x14ac:dyDescent="0.25">
      <c r="P7568" s="80"/>
      <c r="Q7568" s="80"/>
    </row>
    <row r="7569" spans="16:17" x14ac:dyDescent="0.25">
      <c r="P7569" s="80"/>
      <c r="Q7569" s="80"/>
    </row>
    <row r="7570" spans="16:17" x14ac:dyDescent="0.25">
      <c r="P7570" s="80"/>
      <c r="Q7570" s="80"/>
    </row>
    <row r="7571" spans="16:17" x14ac:dyDescent="0.25">
      <c r="P7571" s="80"/>
      <c r="Q7571" s="80"/>
    </row>
    <row r="7572" spans="16:17" x14ac:dyDescent="0.25">
      <c r="P7572" s="80"/>
      <c r="Q7572" s="80"/>
    </row>
    <row r="7573" spans="16:17" x14ac:dyDescent="0.25">
      <c r="P7573" s="80"/>
      <c r="Q7573" s="80"/>
    </row>
    <row r="7574" spans="16:17" x14ac:dyDescent="0.25">
      <c r="P7574" s="80"/>
      <c r="Q7574" s="80"/>
    </row>
    <row r="7575" spans="16:17" x14ac:dyDescent="0.25">
      <c r="P7575" s="80"/>
      <c r="Q7575" s="80"/>
    </row>
    <row r="7576" spans="16:17" x14ac:dyDescent="0.25">
      <c r="P7576" s="80"/>
      <c r="Q7576" s="80"/>
    </row>
    <row r="7577" spans="16:17" x14ac:dyDescent="0.25">
      <c r="P7577" s="80"/>
      <c r="Q7577" s="80"/>
    </row>
    <row r="7578" spans="16:17" x14ac:dyDescent="0.25">
      <c r="P7578" s="80"/>
      <c r="Q7578" s="80"/>
    </row>
    <row r="7579" spans="16:17" x14ac:dyDescent="0.25">
      <c r="P7579" s="80"/>
      <c r="Q7579" s="80"/>
    </row>
    <row r="7580" spans="16:17" x14ac:dyDescent="0.25">
      <c r="P7580" s="80"/>
      <c r="Q7580" s="80"/>
    </row>
    <row r="7581" spans="16:17" x14ac:dyDescent="0.25">
      <c r="P7581" s="80"/>
      <c r="Q7581" s="80"/>
    </row>
    <row r="7582" spans="16:17" x14ac:dyDescent="0.25">
      <c r="P7582" s="80"/>
      <c r="Q7582" s="80"/>
    </row>
    <row r="7583" spans="16:17" x14ac:dyDescent="0.25">
      <c r="P7583" s="80"/>
      <c r="Q7583" s="80"/>
    </row>
    <row r="7584" spans="16:17" x14ac:dyDescent="0.25">
      <c r="P7584" s="80"/>
      <c r="Q7584" s="80"/>
    </row>
    <row r="7585" spans="16:17" x14ac:dyDescent="0.25">
      <c r="P7585" s="80"/>
      <c r="Q7585" s="80"/>
    </row>
    <row r="7586" spans="16:17" x14ac:dyDescent="0.25">
      <c r="P7586" s="80"/>
      <c r="Q7586" s="80"/>
    </row>
    <row r="7587" spans="16:17" x14ac:dyDescent="0.25">
      <c r="P7587" s="80"/>
      <c r="Q7587" s="80"/>
    </row>
    <row r="7588" spans="16:17" x14ac:dyDescent="0.25">
      <c r="P7588" s="80"/>
      <c r="Q7588" s="80"/>
    </row>
    <row r="7589" spans="16:17" x14ac:dyDescent="0.25">
      <c r="P7589" s="80"/>
      <c r="Q7589" s="80"/>
    </row>
    <row r="7590" spans="16:17" x14ac:dyDescent="0.25">
      <c r="P7590" s="80"/>
      <c r="Q7590" s="80"/>
    </row>
    <row r="7591" spans="16:17" x14ac:dyDescent="0.25">
      <c r="P7591" s="80"/>
      <c r="Q7591" s="80"/>
    </row>
    <row r="7592" spans="16:17" x14ac:dyDescent="0.25">
      <c r="P7592" s="80"/>
      <c r="Q7592" s="80"/>
    </row>
    <row r="7593" spans="16:17" x14ac:dyDescent="0.25">
      <c r="P7593" s="80"/>
      <c r="Q7593" s="80"/>
    </row>
    <row r="7594" spans="16:17" x14ac:dyDescent="0.25">
      <c r="P7594" s="80"/>
      <c r="Q7594" s="80"/>
    </row>
    <row r="7595" spans="16:17" x14ac:dyDescent="0.25">
      <c r="P7595" s="80"/>
      <c r="Q7595" s="80"/>
    </row>
    <row r="7596" spans="16:17" x14ac:dyDescent="0.25">
      <c r="P7596" s="80"/>
      <c r="Q7596" s="80"/>
    </row>
    <row r="7597" spans="16:17" x14ac:dyDescent="0.25">
      <c r="P7597" s="80"/>
      <c r="Q7597" s="80"/>
    </row>
    <row r="7598" spans="16:17" x14ac:dyDescent="0.25">
      <c r="P7598" s="80"/>
      <c r="Q7598" s="80"/>
    </row>
    <row r="7599" spans="16:17" x14ac:dyDescent="0.25">
      <c r="P7599" s="80"/>
      <c r="Q7599" s="80"/>
    </row>
    <row r="7600" spans="16:17" x14ac:dyDescent="0.25">
      <c r="P7600" s="80"/>
      <c r="Q7600" s="80"/>
    </row>
    <row r="7601" spans="16:17" x14ac:dyDescent="0.25">
      <c r="P7601" s="80"/>
      <c r="Q7601" s="80"/>
    </row>
    <row r="7602" spans="16:17" x14ac:dyDescent="0.25">
      <c r="P7602" s="80"/>
      <c r="Q7602" s="80"/>
    </row>
    <row r="7603" spans="16:17" x14ac:dyDescent="0.25">
      <c r="P7603" s="80"/>
      <c r="Q7603" s="80"/>
    </row>
    <row r="7604" spans="16:17" x14ac:dyDescent="0.25">
      <c r="P7604" s="80"/>
      <c r="Q7604" s="80"/>
    </row>
    <row r="7605" spans="16:17" x14ac:dyDescent="0.25">
      <c r="P7605" s="80"/>
      <c r="Q7605" s="80"/>
    </row>
    <row r="7606" spans="16:17" x14ac:dyDescent="0.25">
      <c r="P7606" s="80"/>
      <c r="Q7606" s="80"/>
    </row>
    <row r="7607" spans="16:17" x14ac:dyDescent="0.25">
      <c r="P7607" s="80"/>
      <c r="Q7607" s="80"/>
    </row>
    <row r="7608" spans="16:17" x14ac:dyDescent="0.25">
      <c r="P7608" s="80"/>
      <c r="Q7608" s="80"/>
    </row>
    <row r="7609" spans="16:17" x14ac:dyDescent="0.25">
      <c r="P7609" s="80"/>
      <c r="Q7609" s="80"/>
    </row>
    <row r="7610" spans="16:17" x14ac:dyDescent="0.25">
      <c r="P7610" s="80"/>
      <c r="Q7610" s="80"/>
    </row>
    <row r="7611" spans="16:17" x14ac:dyDescent="0.25">
      <c r="P7611" s="80"/>
      <c r="Q7611" s="80"/>
    </row>
    <row r="7612" spans="16:17" x14ac:dyDescent="0.25">
      <c r="P7612" s="80"/>
      <c r="Q7612" s="80"/>
    </row>
    <row r="7613" spans="16:17" x14ac:dyDescent="0.25">
      <c r="P7613" s="80"/>
      <c r="Q7613" s="80"/>
    </row>
    <row r="7614" spans="16:17" x14ac:dyDescent="0.25">
      <c r="P7614" s="80"/>
      <c r="Q7614" s="80"/>
    </row>
    <row r="7615" spans="16:17" x14ac:dyDescent="0.25">
      <c r="P7615" s="80"/>
      <c r="Q7615" s="80"/>
    </row>
    <row r="7616" spans="16:17" x14ac:dyDescent="0.25">
      <c r="P7616" s="80"/>
      <c r="Q7616" s="80"/>
    </row>
    <row r="7617" spans="16:17" x14ac:dyDescent="0.25">
      <c r="P7617" s="80"/>
      <c r="Q7617" s="80"/>
    </row>
    <row r="7618" spans="16:17" x14ac:dyDescent="0.25">
      <c r="P7618" s="80"/>
      <c r="Q7618" s="80"/>
    </row>
    <row r="7619" spans="16:17" x14ac:dyDescent="0.25">
      <c r="P7619" s="80"/>
      <c r="Q7619" s="80"/>
    </row>
    <row r="7620" spans="16:17" x14ac:dyDescent="0.25">
      <c r="P7620" s="80"/>
      <c r="Q7620" s="80"/>
    </row>
    <row r="7621" spans="16:17" x14ac:dyDescent="0.25">
      <c r="P7621" s="80"/>
      <c r="Q7621" s="80"/>
    </row>
    <row r="7622" spans="16:17" x14ac:dyDescent="0.25">
      <c r="P7622" s="80"/>
      <c r="Q7622" s="80"/>
    </row>
    <row r="7623" spans="16:17" x14ac:dyDescent="0.25">
      <c r="P7623" s="80"/>
      <c r="Q7623" s="80"/>
    </row>
    <row r="7624" spans="16:17" x14ac:dyDescent="0.25">
      <c r="P7624" s="80"/>
      <c r="Q7624" s="80"/>
    </row>
    <row r="7625" spans="16:17" x14ac:dyDescent="0.25">
      <c r="P7625" s="80"/>
      <c r="Q7625" s="80"/>
    </row>
    <row r="7626" spans="16:17" x14ac:dyDescent="0.25">
      <c r="P7626" s="80"/>
      <c r="Q7626" s="80"/>
    </row>
    <row r="7627" spans="16:17" x14ac:dyDescent="0.25">
      <c r="P7627" s="80"/>
      <c r="Q7627" s="80"/>
    </row>
    <row r="7628" spans="16:17" x14ac:dyDescent="0.25">
      <c r="P7628" s="80"/>
      <c r="Q7628" s="80"/>
    </row>
    <row r="7629" spans="16:17" x14ac:dyDescent="0.25">
      <c r="P7629" s="80"/>
      <c r="Q7629" s="80"/>
    </row>
    <row r="7630" spans="16:17" x14ac:dyDescent="0.25">
      <c r="P7630" s="80"/>
      <c r="Q7630" s="80"/>
    </row>
    <row r="7631" spans="16:17" x14ac:dyDescent="0.25">
      <c r="P7631" s="80"/>
      <c r="Q7631" s="80"/>
    </row>
    <row r="7632" spans="16:17" x14ac:dyDescent="0.25">
      <c r="P7632" s="80"/>
      <c r="Q7632" s="80"/>
    </row>
    <row r="7633" spans="16:17" x14ac:dyDescent="0.25">
      <c r="P7633" s="80"/>
      <c r="Q7633" s="80"/>
    </row>
    <row r="7634" spans="16:17" x14ac:dyDescent="0.25">
      <c r="P7634" s="80"/>
      <c r="Q7634" s="80"/>
    </row>
    <row r="7635" spans="16:17" x14ac:dyDescent="0.25">
      <c r="P7635" s="80"/>
      <c r="Q7635" s="80"/>
    </row>
    <row r="7636" spans="16:17" x14ac:dyDescent="0.25">
      <c r="P7636" s="80"/>
      <c r="Q7636" s="80"/>
    </row>
    <row r="7637" spans="16:17" x14ac:dyDescent="0.25">
      <c r="P7637" s="80"/>
      <c r="Q7637" s="80"/>
    </row>
    <row r="7638" spans="16:17" x14ac:dyDescent="0.25">
      <c r="P7638" s="80"/>
      <c r="Q7638" s="80"/>
    </row>
    <row r="7639" spans="16:17" x14ac:dyDescent="0.25">
      <c r="P7639" s="80"/>
      <c r="Q7639" s="80"/>
    </row>
    <row r="7640" spans="16:17" x14ac:dyDescent="0.25">
      <c r="P7640" s="80"/>
      <c r="Q7640" s="80"/>
    </row>
    <row r="7641" spans="16:17" x14ac:dyDescent="0.25">
      <c r="P7641" s="80"/>
      <c r="Q7641" s="80"/>
    </row>
    <row r="7642" spans="16:17" x14ac:dyDescent="0.25">
      <c r="P7642" s="80"/>
      <c r="Q7642" s="80"/>
    </row>
    <row r="7643" spans="16:17" x14ac:dyDescent="0.25">
      <c r="P7643" s="80"/>
      <c r="Q7643" s="80"/>
    </row>
    <row r="7644" spans="16:17" x14ac:dyDescent="0.25">
      <c r="P7644" s="80"/>
      <c r="Q7644" s="80"/>
    </row>
    <row r="7645" spans="16:17" x14ac:dyDescent="0.25">
      <c r="P7645" s="80"/>
      <c r="Q7645" s="80"/>
    </row>
    <row r="7646" spans="16:17" x14ac:dyDescent="0.25">
      <c r="P7646" s="80"/>
      <c r="Q7646" s="80"/>
    </row>
    <row r="7647" spans="16:17" x14ac:dyDescent="0.25">
      <c r="P7647" s="80"/>
      <c r="Q7647" s="80"/>
    </row>
    <row r="7648" spans="16:17" x14ac:dyDescent="0.25">
      <c r="P7648" s="80"/>
      <c r="Q7648" s="80"/>
    </row>
    <row r="7649" spans="16:17" x14ac:dyDescent="0.25">
      <c r="P7649" s="80"/>
      <c r="Q7649" s="80"/>
    </row>
    <row r="7650" spans="16:17" x14ac:dyDescent="0.25">
      <c r="P7650" s="80"/>
      <c r="Q7650" s="80"/>
    </row>
    <row r="7651" spans="16:17" x14ac:dyDescent="0.25">
      <c r="P7651" s="80"/>
      <c r="Q7651" s="80"/>
    </row>
    <row r="7652" spans="16:17" x14ac:dyDescent="0.25">
      <c r="P7652" s="80"/>
      <c r="Q7652" s="80"/>
    </row>
    <row r="7653" spans="16:17" x14ac:dyDescent="0.25">
      <c r="P7653" s="80"/>
      <c r="Q7653" s="80"/>
    </row>
    <row r="7654" spans="16:17" x14ac:dyDescent="0.25">
      <c r="P7654" s="80"/>
      <c r="Q7654" s="80"/>
    </row>
    <row r="7655" spans="16:17" x14ac:dyDescent="0.25">
      <c r="P7655" s="80"/>
      <c r="Q7655" s="80"/>
    </row>
    <row r="7656" spans="16:17" x14ac:dyDescent="0.25">
      <c r="P7656" s="80"/>
      <c r="Q7656" s="80"/>
    </row>
    <row r="7657" spans="16:17" x14ac:dyDescent="0.25">
      <c r="P7657" s="80"/>
      <c r="Q7657" s="80"/>
    </row>
    <row r="7658" spans="16:17" x14ac:dyDescent="0.25">
      <c r="P7658" s="80"/>
      <c r="Q7658" s="80"/>
    </row>
    <row r="7659" spans="16:17" x14ac:dyDescent="0.25">
      <c r="P7659" s="80"/>
      <c r="Q7659" s="80"/>
    </row>
    <row r="7660" spans="16:17" x14ac:dyDescent="0.25">
      <c r="P7660" s="80"/>
      <c r="Q7660" s="80"/>
    </row>
    <row r="7661" spans="16:17" x14ac:dyDescent="0.25">
      <c r="P7661" s="80"/>
      <c r="Q7661" s="80"/>
    </row>
    <row r="7662" spans="16:17" x14ac:dyDescent="0.25">
      <c r="P7662" s="80"/>
      <c r="Q7662" s="80"/>
    </row>
    <row r="7663" spans="16:17" x14ac:dyDescent="0.25">
      <c r="P7663" s="80"/>
      <c r="Q7663" s="80"/>
    </row>
    <row r="7664" spans="16:17" x14ac:dyDescent="0.25">
      <c r="P7664" s="80"/>
      <c r="Q7664" s="80"/>
    </row>
    <row r="7665" spans="16:17" x14ac:dyDescent="0.25">
      <c r="P7665" s="80"/>
      <c r="Q7665" s="80"/>
    </row>
    <row r="7666" spans="16:17" x14ac:dyDescent="0.25">
      <c r="P7666" s="80"/>
      <c r="Q7666" s="80"/>
    </row>
    <row r="7667" spans="16:17" x14ac:dyDescent="0.25">
      <c r="P7667" s="80"/>
      <c r="Q7667" s="80"/>
    </row>
    <row r="7668" spans="16:17" x14ac:dyDescent="0.25">
      <c r="P7668" s="80"/>
      <c r="Q7668" s="80"/>
    </row>
    <row r="7669" spans="16:17" x14ac:dyDescent="0.25">
      <c r="P7669" s="80"/>
      <c r="Q7669" s="80"/>
    </row>
    <row r="7670" spans="16:17" x14ac:dyDescent="0.25">
      <c r="P7670" s="80"/>
      <c r="Q7670" s="80"/>
    </row>
    <row r="7671" spans="16:17" x14ac:dyDescent="0.25">
      <c r="P7671" s="80"/>
      <c r="Q7671" s="80"/>
    </row>
    <row r="7672" spans="16:17" x14ac:dyDescent="0.25">
      <c r="P7672" s="80"/>
      <c r="Q7672" s="80"/>
    </row>
    <row r="7673" spans="16:17" x14ac:dyDescent="0.25">
      <c r="P7673" s="80"/>
      <c r="Q7673" s="80"/>
    </row>
    <row r="7674" spans="16:17" x14ac:dyDescent="0.25">
      <c r="P7674" s="80"/>
      <c r="Q7674" s="80"/>
    </row>
    <row r="7675" spans="16:17" x14ac:dyDescent="0.25">
      <c r="P7675" s="80"/>
      <c r="Q7675" s="80"/>
    </row>
    <row r="7676" spans="16:17" x14ac:dyDescent="0.25">
      <c r="P7676" s="80"/>
      <c r="Q7676" s="80"/>
    </row>
    <row r="7677" spans="16:17" x14ac:dyDescent="0.25">
      <c r="P7677" s="80"/>
      <c r="Q7677" s="80"/>
    </row>
    <row r="7678" spans="16:17" x14ac:dyDescent="0.25">
      <c r="P7678" s="80"/>
      <c r="Q7678" s="80"/>
    </row>
    <row r="7679" spans="16:17" x14ac:dyDescent="0.25">
      <c r="P7679" s="80"/>
      <c r="Q7679" s="80"/>
    </row>
    <row r="7680" spans="16:17" x14ac:dyDescent="0.25">
      <c r="P7680" s="80"/>
      <c r="Q7680" s="80"/>
    </row>
    <row r="7681" spans="16:17" x14ac:dyDescent="0.25">
      <c r="P7681" s="80"/>
      <c r="Q7681" s="80"/>
    </row>
    <row r="7682" spans="16:17" x14ac:dyDescent="0.25">
      <c r="P7682" s="80"/>
      <c r="Q7682" s="80"/>
    </row>
    <row r="7683" spans="16:17" x14ac:dyDescent="0.25">
      <c r="P7683" s="80"/>
      <c r="Q7683" s="80"/>
    </row>
    <row r="7684" spans="16:17" x14ac:dyDescent="0.25">
      <c r="P7684" s="80"/>
      <c r="Q7684" s="80"/>
    </row>
    <row r="7685" spans="16:17" x14ac:dyDescent="0.25">
      <c r="P7685" s="80"/>
      <c r="Q7685" s="80"/>
    </row>
    <row r="7686" spans="16:17" x14ac:dyDescent="0.25">
      <c r="P7686" s="80"/>
      <c r="Q7686" s="80"/>
    </row>
    <row r="7687" spans="16:17" x14ac:dyDescent="0.25">
      <c r="P7687" s="80"/>
      <c r="Q7687" s="80"/>
    </row>
    <row r="7688" spans="16:17" x14ac:dyDescent="0.25">
      <c r="P7688" s="80"/>
      <c r="Q7688" s="80"/>
    </row>
    <row r="7689" spans="16:17" x14ac:dyDescent="0.25">
      <c r="P7689" s="80"/>
      <c r="Q7689" s="80"/>
    </row>
    <row r="7690" spans="16:17" x14ac:dyDescent="0.25">
      <c r="P7690" s="80"/>
      <c r="Q7690" s="80"/>
    </row>
    <row r="7691" spans="16:17" x14ac:dyDescent="0.25">
      <c r="P7691" s="80"/>
      <c r="Q7691" s="80"/>
    </row>
    <row r="7692" spans="16:17" x14ac:dyDescent="0.25">
      <c r="P7692" s="80"/>
      <c r="Q7692" s="80"/>
    </row>
    <row r="7693" spans="16:17" x14ac:dyDescent="0.25">
      <c r="P7693" s="80"/>
      <c r="Q7693" s="80"/>
    </row>
    <row r="7694" spans="16:17" x14ac:dyDescent="0.25">
      <c r="P7694" s="80"/>
      <c r="Q7694" s="80"/>
    </row>
    <row r="7695" spans="16:17" x14ac:dyDescent="0.25">
      <c r="P7695" s="80"/>
      <c r="Q7695" s="80"/>
    </row>
    <row r="7696" spans="16:17" x14ac:dyDescent="0.25">
      <c r="P7696" s="80"/>
      <c r="Q7696" s="80"/>
    </row>
    <row r="7697" spans="16:17" x14ac:dyDescent="0.25">
      <c r="P7697" s="80"/>
      <c r="Q7697" s="80"/>
    </row>
    <row r="7698" spans="16:17" x14ac:dyDescent="0.25">
      <c r="P7698" s="80"/>
      <c r="Q7698" s="80"/>
    </row>
    <row r="7699" spans="16:17" x14ac:dyDescent="0.25">
      <c r="P7699" s="80"/>
      <c r="Q7699" s="80"/>
    </row>
    <row r="7700" spans="16:17" x14ac:dyDescent="0.25">
      <c r="P7700" s="80"/>
      <c r="Q7700" s="80"/>
    </row>
    <row r="7701" spans="16:17" x14ac:dyDescent="0.25">
      <c r="P7701" s="80"/>
      <c r="Q7701" s="80"/>
    </row>
    <row r="7702" spans="16:17" x14ac:dyDescent="0.25">
      <c r="P7702" s="80"/>
      <c r="Q7702" s="80"/>
    </row>
    <row r="7703" spans="16:17" x14ac:dyDescent="0.25">
      <c r="P7703" s="80"/>
      <c r="Q7703" s="80"/>
    </row>
    <row r="7704" spans="16:17" x14ac:dyDescent="0.25">
      <c r="P7704" s="80"/>
      <c r="Q7704" s="80"/>
    </row>
    <row r="7705" spans="16:17" x14ac:dyDescent="0.25">
      <c r="P7705" s="80"/>
      <c r="Q7705" s="80"/>
    </row>
    <row r="7706" spans="16:17" x14ac:dyDescent="0.25">
      <c r="P7706" s="80"/>
      <c r="Q7706" s="80"/>
    </row>
    <row r="7707" spans="16:17" x14ac:dyDescent="0.25">
      <c r="P7707" s="80"/>
      <c r="Q7707" s="80"/>
    </row>
    <row r="7708" spans="16:17" x14ac:dyDescent="0.25">
      <c r="P7708" s="80"/>
      <c r="Q7708" s="80"/>
    </row>
    <row r="7709" spans="16:17" x14ac:dyDescent="0.25">
      <c r="P7709" s="80"/>
      <c r="Q7709" s="80"/>
    </row>
    <row r="7710" spans="16:17" x14ac:dyDescent="0.25">
      <c r="P7710" s="80"/>
      <c r="Q7710" s="80"/>
    </row>
    <row r="7711" spans="16:17" x14ac:dyDescent="0.25">
      <c r="P7711" s="80"/>
      <c r="Q7711" s="80"/>
    </row>
    <row r="7712" spans="16:17" x14ac:dyDescent="0.25">
      <c r="P7712" s="80"/>
      <c r="Q7712" s="80"/>
    </row>
    <row r="7713" spans="16:17" x14ac:dyDescent="0.25">
      <c r="P7713" s="80"/>
      <c r="Q7713" s="80"/>
    </row>
    <row r="7714" spans="16:17" x14ac:dyDescent="0.25">
      <c r="P7714" s="80"/>
      <c r="Q7714" s="80"/>
    </row>
    <row r="7715" spans="16:17" x14ac:dyDescent="0.25">
      <c r="P7715" s="80"/>
      <c r="Q7715" s="80"/>
    </row>
    <row r="7716" spans="16:17" x14ac:dyDescent="0.25">
      <c r="P7716" s="80"/>
      <c r="Q7716" s="80"/>
    </row>
    <row r="7717" spans="16:17" x14ac:dyDescent="0.25">
      <c r="P7717" s="80"/>
      <c r="Q7717" s="80"/>
    </row>
    <row r="7718" spans="16:17" x14ac:dyDescent="0.25">
      <c r="P7718" s="80"/>
      <c r="Q7718" s="80"/>
    </row>
    <row r="7719" spans="16:17" x14ac:dyDescent="0.25">
      <c r="P7719" s="80"/>
      <c r="Q7719" s="80"/>
    </row>
    <row r="7720" spans="16:17" x14ac:dyDescent="0.25">
      <c r="P7720" s="80"/>
      <c r="Q7720" s="80"/>
    </row>
    <row r="7721" spans="16:17" x14ac:dyDescent="0.25">
      <c r="P7721" s="80"/>
      <c r="Q7721" s="80"/>
    </row>
    <row r="7722" spans="16:17" x14ac:dyDescent="0.25">
      <c r="P7722" s="80"/>
      <c r="Q7722" s="80"/>
    </row>
    <row r="7723" spans="16:17" x14ac:dyDescent="0.25">
      <c r="P7723" s="80"/>
      <c r="Q7723" s="80"/>
    </row>
    <row r="7724" spans="16:17" x14ac:dyDescent="0.25">
      <c r="P7724" s="80"/>
      <c r="Q7724" s="80"/>
    </row>
    <row r="7725" spans="16:17" x14ac:dyDescent="0.25">
      <c r="P7725" s="80"/>
      <c r="Q7725" s="80"/>
    </row>
    <row r="7726" spans="16:17" x14ac:dyDescent="0.25">
      <c r="P7726" s="80"/>
      <c r="Q7726" s="80"/>
    </row>
    <row r="7727" spans="16:17" x14ac:dyDescent="0.25">
      <c r="P7727" s="80"/>
      <c r="Q7727" s="80"/>
    </row>
    <row r="7728" spans="16:17" x14ac:dyDescent="0.25">
      <c r="P7728" s="80"/>
      <c r="Q7728" s="80"/>
    </row>
    <row r="7729" spans="16:17" x14ac:dyDescent="0.25">
      <c r="P7729" s="80"/>
      <c r="Q7729" s="80"/>
    </row>
    <row r="7730" spans="16:17" x14ac:dyDescent="0.25">
      <c r="P7730" s="80"/>
      <c r="Q7730" s="80"/>
    </row>
    <row r="7731" spans="16:17" x14ac:dyDescent="0.25">
      <c r="P7731" s="80"/>
      <c r="Q7731" s="80"/>
    </row>
    <row r="7732" spans="16:17" x14ac:dyDescent="0.25">
      <c r="P7732" s="80"/>
      <c r="Q7732" s="80"/>
    </row>
    <row r="7733" spans="16:17" x14ac:dyDescent="0.25">
      <c r="P7733" s="80"/>
      <c r="Q7733" s="80"/>
    </row>
    <row r="7734" spans="16:17" x14ac:dyDescent="0.25">
      <c r="P7734" s="80"/>
      <c r="Q7734" s="80"/>
    </row>
    <row r="7735" spans="16:17" x14ac:dyDescent="0.25">
      <c r="P7735" s="80"/>
      <c r="Q7735" s="80"/>
    </row>
    <row r="7736" spans="16:17" x14ac:dyDescent="0.25">
      <c r="P7736" s="80"/>
      <c r="Q7736" s="80"/>
    </row>
    <row r="7737" spans="16:17" x14ac:dyDescent="0.25">
      <c r="P7737" s="80"/>
      <c r="Q7737" s="80"/>
    </row>
    <row r="7738" spans="16:17" x14ac:dyDescent="0.25">
      <c r="P7738" s="80"/>
      <c r="Q7738" s="80"/>
    </row>
    <row r="7739" spans="16:17" x14ac:dyDescent="0.25">
      <c r="P7739" s="80"/>
      <c r="Q7739" s="80"/>
    </row>
    <row r="7740" spans="16:17" x14ac:dyDescent="0.25">
      <c r="P7740" s="80"/>
      <c r="Q7740" s="80"/>
    </row>
    <row r="7741" spans="16:17" x14ac:dyDescent="0.25">
      <c r="P7741" s="80"/>
      <c r="Q7741" s="80"/>
    </row>
    <row r="7742" spans="16:17" x14ac:dyDescent="0.25">
      <c r="P7742" s="80"/>
      <c r="Q7742" s="80"/>
    </row>
    <row r="7743" spans="16:17" x14ac:dyDescent="0.25">
      <c r="P7743" s="80"/>
      <c r="Q7743" s="80"/>
    </row>
    <row r="7744" spans="16:17" x14ac:dyDescent="0.25">
      <c r="P7744" s="80"/>
      <c r="Q7744" s="80"/>
    </row>
    <row r="7745" spans="16:17" x14ac:dyDescent="0.25">
      <c r="P7745" s="80"/>
      <c r="Q7745" s="80"/>
    </row>
    <row r="7746" spans="16:17" x14ac:dyDescent="0.25">
      <c r="P7746" s="80"/>
      <c r="Q7746" s="80"/>
    </row>
    <row r="7747" spans="16:17" x14ac:dyDescent="0.25">
      <c r="P7747" s="80"/>
      <c r="Q7747" s="80"/>
    </row>
    <row r="7748" spans="16:17" x14ac:dyDescent="0.25">
      <c r="P7748" s="80"/>
      <c r="Q7748" s="80"/>
    </row>
    <row r="7749" spans="16:17" x14ac:dyDescent="0.25">
      <c r="P7749" s="80"/>
      <c r="Q7749" s="80"/>
    </row>
    <row r="7750" spans="16:17" x14ac:dyDescent="0.25">
      <c r="P7750" s="80"/>
      <c r="Q7750" s="80"/>
    </row>
    <row r="7751" spans="16:17" x14ac:dyDescent="0.25">
      <c r="P7751" s="80"/>
      <c r="Q7751" s="80"/>
    </row>
    <row r="7752" spans="16:17" x14ac:dyDescent="0.25">
      <c r="P7752" s="80"/>
      <c r="Q7752" s="80"/>
    </row>
    <row r="7753" spans="16:17" x14ac:dyDescent="0.25">
      <c r="P7753" s="80"/>
      <c r="Q7753" s="80"/>
    </row>
    <row r="7754" spans="16:17" x14ac:dyDescent="0.25">
      <c r="P7754" s="80"/>
      <c r="Q7754" s="80"/>
    </row>
    <row r="7755" spans="16:17" x14ac:dyDescent="0.25">
      <c r="P7755" s="80"/>
      <c r="Q7755" s="80"/>
    </row>
    <row r="7756" spans="16:17" x14ac:dyDescent="0.25">
      <c r="P7756" s="80"/>
      <c r="Q7756" s="80"/>
    </row>
    <row r="7757" spans="16:17" x14ac:dyDescent="0.25">
      <c r="P7757" s="80"/>
      <c r="Q7757" s="80"/>
    </row>
    <row r="7758" spans="16:17" x14ac:dyDescent="0.25">
      <c r="P7758" s="80"/>
      <c r="Q7758" s="80"/>
    </row>
    <row r="7759" spans="16:17" x14ac:dyDescent="0.25">
      <c r="P7759" s="80"/>
      <c r="Q7759" s="80"/>
    </row>
    <row r="7760" spans="16:17" x14ac:dyDescent="0.25">
      <c r="P7760" s="80"/>
      <c r="Q7760" s="80"/>
    </row>
    <row r="7761" spans="16:17" x14ac:dyDescent="0.25">
      <c r="P7761" s="80"/>
      <c r="Q7761" s="80"/>
    </row>
    <row r="7762" spans="16:17" x14ac:dyDescent="0.25">
      <c r="P7762" s="80"/>
      <c r="Q7762" s="80"/>
    </row>
    <row r="7763" spans="16:17" x14ac:dyDescent="0.25">
      <c r="P7763" s="80"/>
      <c r="Q7763" s="80"/>
    </row>
    <row r="7764" spans="16:17" x14ac:dyDescent="0.25">
      <c r="P7764" s="80"/>
      <c r="Q7764" s="80"/>
    </row>
    <row r="7765" spans="16:17" x14ac:dyDescent="0.25">
      <c r="P7765" s="80"/>
      <c r="Q7765" s="80"/>
    </row>
    <row r="7766" spans="16:17" x14ac:dyDescent="0.25">
      <c r="P7766" s="80"/>
      <c r="Q7766" s="80"/>
    </row>
    <row r="7767" spans="16:17" x14ac:dyDescent="0.25">
      <c r="P7767" s="80"/>
      <c r="Q7767" s="80"/>
    </row>
    <row r="7768" spans="16:17" x14ac:dyDescent="0.25">
      <c r="P7768" s="80"/>
      <c r="Q7768" s="80"/>
    </row>
    <row r="7769" spans="16:17" x14ac:dyDescent="0.25">
      <c r="P7769" s="80"/>
      <c r="Q7769" s="80"/>
    </row>
    <row r="7770" spans="16:17" x14ac:dyDescent="0.25">
      <c r="P7770" s="80"/>
      <c r="Q7770" s="80"/>
    </row>
    <row r="7771" spans="16:17" x14ac:dyDescent="0.25">
      <c r="P7771" s="80"/>
      <c r="Q7771" s="80"/>
    </row>
    <row r="7772" spans="16:17" x14ac:dyDescent="0.25">
      <c r="P7772" s="80"/>
      <c r="Q7772" s="80"/>
    </row>
    <row r="7773" spans="16:17" x14ac:dyDescent="0.25">
      <c r="P7773" s="80"/>
      <c r="Q7773" s="80"/>
    </row>
    <row r="7774" spans="16:17" x14ac:dyDescent="0.25">
      <c r="P7774" s="80"/>
      <c r="Q7774" s="80"/>
    </row>
    <row r="7775" spans="16:17" x14ac:dyDescent="0.25">
      <c r="P7775" s="80"/>
      <c r="Q7775" s="80"/>
    </row>
    <row r="7776" spans="16:17" x14ac:dyDescent="0.25">
      <c r="P7776" s="80"/>
      <c r="Q7776" s="80"/>
    </row>
    <row r="7777" spans="16:17" x14ac:dyDescent="0.25">
      <c r="P7777" s="80"/>
      <c r="Q7777" s="80"/>
    </row>
    <row r="7778" spans="16:17" x14ac:dyDescent="0.25">
      <c r="P7778" s="80"/>
      <c r="Q7778" s="80"/>
    </row>
    <row r="7779" spans="16:17" x14ac:dyDescent="0.25">
      <c r="P7779" s="80"/>
      <c r="Q7779" s="80"/>
    </row>
    <row r="7780" spans="16:17" x14ac:dyDescent="0.25">
      <c r="P7780" s="80"/>
      <c r="Q7780" s="80"/>
    </row>
    <row r="7781" spans="16:17" x14ac:dyDescent="0.25">
      <c r="P7781" s="80"/>
      <c r="Q7781" s="80"/>
    </row>
    <row r="7782" spans="16:17" x14ac:dyDescent="0.25">
      <c r="P7782" s="80"/>
      <c r="Q7782" s="80"/>
    </row>
    <row r="7783" spans="16:17" x14ac:dyDescent="0.25">
      <c r="P7783" s="80"/>
      <c r="Q7783" s="80"/>
    </row>
    <row r="7784" spans="16:17" x14ac:dyDescent="0.25">
      <c r="P7784" s="80"/>
      <c r="Q7784" s="80"/>
    </row>
    <row r="7785" spans="16:17" x14ac:dyDescent="0.25">
      <c r="P7785" s="80"/>
      <c r="Q7785" s="80"/>
    </row>
    <row r="7786" spans="16:17" x14ac:dyDescent="0.25">
      <c r="P7786" s="80"/>
      <c r="Q7786" s="80"/>
    </row>
    <row r="7787" spans="16:17" x14ac:dyDescent="0.25">
      <c r="P7787" s="80"/>
      <c r="Q7787" s="80"/>
    </row>
    <row r="7788" spans="16:17" x14ac:dyDescent="0.25">
      <c r="P7788" s="80"/>
      <c r="Q7788" s="80"/>
    </row>
    <row r="7789" spans="16:17" x14ac:dyDescent="0.25">
      <c r="P7789" s="80"/>
      <c r="Q7789" s="80"/>
    </row>
    <row r="7790" spans="16:17" x14ac:dyDescent="0.25">
      <c r="P7790" s="80"/>
      <c r="Q7790" s="80"/>
    </row>
    <row r="7791" spans="16:17" x14ac:dyDescent="0.25">
      <c r="P7791" s="80"/>
      <c r="Q7791" s="80"/>
    </row>
    <row r="7792" spans="16:17" x14ac:dyDescent="0.25">
      <c r="P7792" s="80"/>
      <c r="Q7792" s="80"/>
    </row>
    <row r="7793" spans="16:17" x14ac:dyDescent="0.25">
      <c r="P7793" s="80"/>
      <c r="Q7793" s="80"/>
    </row>
    <row r="7794" spans="16:17" x14ac:dyDescent="0.25">
      <c r="P7794" s="80"/>
      <c r="Q7794" s="80"/>
    </row>
    <row r="7795" spans="16:17" x14ac:dyDescent="0.25">
      <c r="P7795" s="80"/>
      <c r="Q7795" s="80"/>
    </row>
    <row r="7796" spans="16:17" x14ac:dyDescent="0.25">
      <c r="P7796" s="80"/>
      <c r="Q7796" s="80"/>
    </row>
    <row r="7797" spans="16:17" x14ac:dyDescent="0.25">
      <c r="P7797" s="80"/>
      <c r="Q7797" s="80"/>
    </row>
    <row r="7798" spans="16:17" x14ac:dyDescent="0.25">
      <c r="P7798" s="80"/>
      <c r="Q7798" s="80"/>
    </row>
    <row r="7799" spans="16:17" x14ac:dyDescent="0.25">
      <c r="P7799" s="80"/>
      <c r="Q7799" s="80"/>
    </row>
    <row r="7800" spans="16:17" x14ac:dyDescent="0.25">
      <c r="P7800" s="80"/>
      <c r="Q7800" s="80"/>
    </row>
    <row r="7801" spans="16:17" x14ac:dyDescent="0.25">
      <c r="P7801" s="80"/>
      <c r="Q7801" s="80"/>
    </row>
    <row r="7802" spans="16:17" x14ac:dyDescent="0.25">
      <c r="P7802" s="80"/>
      <c r="Q7802" s="80"/>
    </row>
    <row r="7803" spans="16:17" x14ac:dyDescent="0.25">
      <c r="P7803" s="80"/>
      <c r="Q7803" s="80"/>
    </row>
    <row r="7804" spans="16:17" x14ac:dyDescent="0.25">
      <c r="P7804" s="80"/>
      <c r="Q7804" s="80"/>
    </row>
    <row r="7805" spans="16:17" x14ac:dyDescent="0.25">
      <c r="P7805" s="80"/>
      <c r="Q7805" s="80"/>
    </row>
    <row r="7806" spans="16:17" x14ac:dyDescent="0.25">
      <c r="P7806" s="80"/>
      <c r="Q7806" s="80"/>
    </row>
    <row r="7807" spans="16:17" x14ac:dyDescent="0.25">
      <c r="P7807" s="80"/>
      <c r="Q7807" s="80"/>
    </row>
    <row r="7808" spans="16:17" x14ac:dyDescent="0.25">
      <c r="P7808" s="80"/>
      <c r="Q7808" s="80"/>
    </row>
    <row r="7809" spans="16:17" x14ac:dyDescent="0.25">
      <c r="P7809" s="80"/>
      <c r="Q7809" s="80"/>
    </row>
    <row r="7810" spans="16:17" x14ac:dyDescent="0.25">
      <c r="P7810" s="80"/>
      <c r="Q7810" s="80"/>
    </row>
    <row r="7811" spans="16:17" x14ac:dyDescent="0.25">
      <c r="P7811" s="80"/>
      <c r="Q7811" s="80"/>
    </row>
    <row r="7812" spans="16:17" x14ac:dyDescent="0.25">
      <c r="P7812" s="80"/>
      <c r="Q7812" s="80"/>
    </row>
    <row r="7813" spans="16:17" x14ac:dyDescent="0.25">
      <c r="P7813" s="80"/>
      <c r="Q7813" s="80"/>
    </row>
    <row r="7814" spans="16:17" x14ac:dyDescent="0.25">
      <c r="P7814" s="80"/>
      <c r="Q7814" s="80"/>
    </row>
    <row r="7815" spans="16:17" x14ac:dyDescent="0.25">
      <c r="P7815" s="80"/>
      <c r="Q7815" s="80"/>
    </row>
    <row r="7816" spans="16:17" x14ac:dyDescent="0.25">
      <c r="P7816" s="80"/>
      <c r="Q7816" s="80"/>
    </row>
    <row r="7817" spans="16:17" x14ac:dyDescent="0.25">
      <c r="P7817" s="80"/>
      <c r="Q7817" s="80"/>
    </row>
    <row r="7818" spans="16:17" x14ac:dyDescent="0.25">
      <c r="P7818" s="80"/>
      <c r="Q7818" s="80"/>
    </row>
    <row r="7819" spans="16:17" x14ac:dyDescent="0.25">
      <c r="P7819" s="80"/>
      <c r="Q7819" s="80"/>
    </row>
    <row r="7820" spans="16:17" x14ac:dyDescent="0.25">
      <c r="P7820" s="80"/>
      <c r="Q7820" s="80"/>
    </row>
    <row r="7821" spans="16:17" x14ac:dyDescent="0.25">
      <c r="P7821" s="80"/>
      <c r="Q7821" s="80"/>
    </row>
    <row r="7822" spans="16:17" x14ac:dyDescent="0.25">
      <c r="P7822" s="80"/>
      <c r="Q7822" s="80"/>
    </row>
    <row r="7823" spans="16:17" x14ac:dyDescent="0.25">
      <c r="P7823" s="80"/>
      <c r="Q7823" s="80"/>
    </row>
    <row r="7824" spans="16:17" x14ac:dyDescent="0.25">
      <c r="P7824" s="80"/>
      <c r="Q7824" s="80"/>
    </row>
    <row r="7825" spans="16:17" x14ac:dyDescent="0.25">
      <c r="P7825" s="80"/>
      <c r="Q7825" s="80"/>
    </row>
    <row r="7826" spans="16:17" x14ac:dyDescent="0.25">
      <c r="P7826" s="80"/>
      <c r="Q7826" s="80"/>
    </row>
    <row r="7827" spans="16:17" x14ac:dyDescent="0.25">
      <c r="P7827" s="80"/>
      <c r="Q7827" s="80"/>
    </row>
    <row r="7828" spans="16:17" x14ac:dyDescent="0.25">
      <c r="P7828" s="80"/>
      <c r="Q7828" s="80"/>
    </row>
    <row r="7829" spans="16:17" x14ac:dyDescent="0.25">
      <c r="P7829" s="80"/>
      <c r="Q7829" s="80"/>
    </row>
    <row r="7830" spans="16:17" x14ac:dyDescent="0.25">
      <c r="P7830" s="80"/>
      <c r="Q7830" s="80"/>
    </row>
    <row r="7831" spans="16:17" x14ac:dyDescent="0.25">
      <c r="P7831" s="80"/>
      <c r="Q7831" s="80"/>
    </row>
    <row r="7832" spans="16:17" x14ac:dyDescent="0.25">
      <c r="P7832" s="80"/>
      <c r="Q7832" s="80"/>
    </row>
    <row r="7833" spans="16:17" x14ac:dyDescent="0.25">
      <c r="P7833" s="80"/>
      <c r="Q7833" s="80"/>
    </row>
    <row r="7834" spans="16:17" x14ac:dyDescent="0.25">
      <c r="P7834" s="80"/>
      <c r="Q7834" s="80"/>
    </row>
    <row r="7835" spans="16:17" x14ac:dyDescent="0.25">
      <c r="P7835" s="80"/>
      <c r="Q7835" s="80"/>
    </row>
    <row r="7836" spans="16:17" x14ac:dyDescent="0.25">
      <c r="P7836" s="80"/>
      <c r="Q7836" s="80"/>
    </row>
    <row r="7837" spans="16:17" x14ac:dyDescent="0.25">
      <c r="P7837" s="80"/>
      <c r="Q7837" s="80"/>
    </row>
    <row r="7838" spans="16:17" x14ac:dyDescent="0.25">
      <c r="P7838" s="80"/>
      <c r="Q7838" s="80"/>
    </row>
    <row r="7839" spans="16:17" x14ac:dyDescent="0.25">
      <c r="P7839" s="80"/>
      <c r="Q7839" s="80"/>
    </row>
    <row r="7840" spans="16:17" x14ac:dyDescent="0.25">
      <c r="P7840" s="80"/>
      <c r="Q7840" s="80"/>
    </row>
    <row r="7841" spans="16:17" x14ac:dyDescent="0.25">
      <c r="P7841" s="80"/>
      <c r="Q7841" s="80"/>
    </row>
    <row r="7842" spans="16:17" x14ac:dyDescent="0.25">
      <c r="P7842" s="80"/>
      <c r="Q7842" s="80"/>
    </row>
    <row r="7843" spans="16:17" x14ac:dyDescent="0.25">
      <c r="P7843" s="80"/>
      <c r="Q7843" s="80"/>
    </row>
    <row r="7844" spans="16:17" x14ac:dyDescent="0.25">
      <c r="P7844" s="80"/>
      <c r="Q7844" s="80"/>
    </row>
    <row r="7845" spans="16:17" x14ac:dyDescent="0.25">
      <c r="P7845" s="80"/>
      <c r="Q7845" s="80"/>
    </row>
    <row r="7846" spans="16:17" x14ac:dyDescent="0.25">
      <c r="P7846" s="80"/>
      <c r="Q7846" s="80"/>
    </row>
    <row r="7847" spans="16:17" x14ac:dyDescent="0.25">
      <c r="P7847" s="80"/>
      <c r="Q7847" s="80"/>
    </row>
    <row r="7848" spans="16:17" x14ac:dyDescent="0.25">
      <c r="P7848" s="80"/>
      <c r="Q7848" s="80"/>
    </row>
    <row r="7849" spans="16:17" x14ac:dyDescent="0.25">
      <c r="P7849" s="80"/>
      <c r="Q7849" s="80"/>
    </row>
    <row r="7850" spans="16:17" x14ac:dyDescent="0.25">
      <c r="P7850" s="80"/>
      <c r="Q7850" s="80"/>
    </row>
    <row r="7851" spans="16:17" x14ac:dyDescent="0.25">
      <c r="P7851" s="80"/>
      <c r="Q7851" s="80"/>
    </row>
    <row r="7852" spans="16:17" x14ac:dyDescent="0.25">
      <c r="P7852" s="80"/>
      <c r="Q7852" s="80"/>
    </row>
    <row r="7853" spans="16:17" x14ac:dyDescent="0.25">
      <c r="P7853" s="80"/>
      <c r="Q7853" s="80"/>
    </row>
    <row r="7854" spans="16:17" x14ac:dyDescent="0.25">
      <c r="P7854" s="80"/>
      <c r="Q7854" s="80"/>
    </row>
    <row r="7855" spans="16:17" x14ac:dyDescent="0.25">
      <c r="P7855" s="80"/>
      <c r="Q7855" s="80"/>
    </row>
    <row r="7856" spans="16:17" x14ac:dyDescent="0.25">
      <c r="P7856" s="80"/>
      <c r="Q7856" s="80"/>
    </row>
    <row r="7857" spans="16:17" x14ac:dyDescent="0.25">
      <c r="P7857" s="80"/>
      <c r="Q7857" s="80"/>
    </row>
    <row r="7858" spans="16:17" x14ac:dyDescent="0.25">
      <c r="P7858" s="80"/>
      <c r="Q7858" s="80"/>
    </row>
    <row r="7859" spans="16:17" x14ac:dyDescent="0.25">
      <c r="P7859" s="80"/>
      <c r="Q7859" s="80"/>
    </row>
    <row r="7860" spans="16:17" x14ac:dyDescent="0.25">
      <c r="P7860" s="80"/>
      <c r="Q7860" s="80"/>
    </row>
    <row r="7861" spans="16:17" x14ac:dyDescent="0.25">
      <c r="P7861" s="80"/>
      <c r="Q7861" s="80"/>
    </row>
    <row r="7862" spans="16:17" x14ac:dyDescent="0.25">
      <c r="P7862" s="80"/>
      <c r="Q7862" s="80"/>
    </row>
    <row r="7863" spans="16:17" x14ac:dyDescent="0.25">
      <c r="P7863" s="80"/>
      <c r="Q7863" s="80"/>
    </row>
    <row r="7864" spans="16:17" x14ac:dyDescent="0.25">
      <c r="P7864" s="80"/>
      <c r="Q7864" s="80"/>
    </row>
    <row r="7865" spans="16:17" x14ac:dyDescent="0.25">
      <c r="P7865" s="80"/>
      <c r="Q7865" s="80"/>
    </row>
    <row r="7866" spans="16:17" x14ac:dyDescent="0.25">
      <c r="P7866" s="80"/>
      <c r="Q7866" s="80"/>
    </row>
    <row r="7867" spans="16:17" x14ac:dyDescent="0.25">
      <c r="P7867" s="80"/>
      <c r="Q7867" s="80"/>
    </row>
    <row r="7868" spans="16:17" x14ac:dyDescent="0.25">
      <c r="P7868" s="80"/>
      <c r="Q7868" s="80"/>
    </row>
    <row r="7869" spans="16:17" x14ac:dyDescent="0.25">
      <c r="P7869" s="80"/>
      <c r="Q7869" s="80"/>
    </row>
    <row r="7870" spans="16:17" x14ac:dyDescent="0.25">
      <c r="P7870" s="80"/>
      <c r="Q7870" s="80"/>
    </row>
    <row r="7871" spans="16:17" x14ac:dyDescent="0.25">
      <c r="P7871" s="80"/>
      <c r="Q7871" s="80"/>
    </row>
    <row r="7872" spans="16:17" x14ac:dyDescent="0.25">
      <c r="P7872" s="80"/>
      <c r="Q7872" s="80"/>
    </row>
    <row r="7873" spans="16:17" x14ac:dyDescent="0.25">
      <c r="P7873" s="80"/>
      <c r="Q7873" s="80"/>
    </row>
    <row r="7874" spans="16:17" x14ac:dyDescent="0.25">
      <c r="P7874" s="80"/>
      <c r="Q7874" s="80"/>
    </row>
    <row r="7875" spans="16:17" x14ac:dyDescent="0.25">
      <c r="P7875" s="80"/>
      <c r="Q7875" s="80"/>
    </row>
    <row r="7876" spans="16:17" x14ac:dyDescent="0.25">
      <c r="P7876" s="80"/>
      <c r="Q7876" s="80"/>
    </row>
    <row r="7877" spans="16:17" x14ac:dyDescent="0.25">
      <c r="P7877" s="80"/>
      <c r="Q7877" s="80"/>
    </row>
    <row r="7878" spans="16:17" x14ac:dyDescent="0.25">
      <c r="P7878" s="80"/>
      <c r="Q7878" s="80"/>
    </row>
    <row r="7879" spans="16:17" x14ac:dyDescent="0.25">
      <c r="P7879" s="80"/>
      <c r="Q7879" s="80"/>
    </row>
    <row r="7880" spans="16:17" x14ac:dyDescent="0.25">
      <c r="P7880" s="80"/>
      <c r="Q7880" s="80"/>
    </row>
    <row r="7881" spans="16:17" x14ac:dyDescent="0.25">
      <c r="P7881" s="80"/>
      <c r="Q7881" s="80"/>
    </row>
    <row r="7882" spans="16:17" x14ac:dyDescent="0.25">
      <c r="P7882" s="80"/>
      <c r="Q7882" s="80"/>
    </row>
    <row r="7883" spans="16:17" x14ac:dyDescent="0.25">
      <c r="P7883" s="80"/>
      <c r="Q7883" s="80"/>
    </row>
    <row r="7884" spans="16:17" x14ac:dyDescent="0.25">
      <c r="P7884" s="80"/>
      <c r="Q7884" s="80"/>
    </row>
    <row r="7885" spans="16:17" x14ac:dyDescent="0.25">
      <c r="P7885" s="80"/>
      <c r="Q7885" s="80"/>
    </row>
    <row r="7886" spans="16:17" x14ac:dyDescent="0.25">
      <c r="P7886" s="80"/>
      <c r="Q7886" s="80"/>
    </row>
    <row r="7887" spans="16:17" x14ac:dyDescent="0.25">
      <c r="P7887" s="80"/>
      <c r="Q7887" s="80"/>
    </row>
    <row r="7888" spans="16:17" x14ac:dyDescent="0.25">
      <c r="P7888" s="80"/>
      <c r="Q7888" s="80"/>
    </row>
    <row r="7889" spans="16:17" x14ac:dyDescent="0.25">
      <c r="P7889" s="80"/>
      <c r="Q7889" s="80"/>
    </row>
    <row r="7890" spans="16:17" x14ac:dyDescent="0.25">
      <c r="P7890" s="80"/>
      <c r="Q7890" s="80"/>
    </row>
    <row r="7891" spans="16:17" x14ac:dyDescent="0.25">
      <c r="P7891" s="80"/>
      <c r="Q7891" s="80"/>
    </row>
    <row r="7892" spans="16:17" x14ac:dyDescent="0.25">
      <c r="P7892" s="80"/>
      <c r="Q7892" s="80"/>
    </row>
    <row r="7893" spans="16:17" x14ac:dyDescent="0.25">
      <c r="P7893" s="80"/>
      <c r="Q7893" s="80"/>
    </row>
    <row r="7894" spans="16:17" x14ac:dyDescent="0.25">
      <c r="P7894" s="80"/>
      <c r="Q7894" s="80"/>
    </row>
    <row r="7895" spans="16:17" x14ac:dyDescent="0.25">
      <c r="P7895" s="80"/>
      <c r="Q7895" s="80"/>
    </row>
    <row r="7896" spans="16:17" x14ac:dyDescent="0.25">
      <c r="P7896" s="80"/>
      <c r="Q7896" s="80"/>
    </row>
    <row r="7897" spans="16:17" x14ac:dyDescent="0.25">
      <c r="P7897" s="80"/>
      <c r="Q7897" s="80"/>
    </row>
    <row r="7898" spans="16:17" x14ac:dyDescent="0.25">
      <c r="P7898" s="80"/>
      <c r="Q7898" s="80"/>
    </row>
    <row r="7899" spans="16:17" x14ac:dyDescent="0.25">
      <c r="P7899" s="80"/>
      <c r="Q7899" s="80"/>
    </row>
    <row r="7900" spans="16:17" x14ac:dyDescent="0.25">
      <c r="P7900" s="80"/>
      <c r="Q7900" s="80"/>
    </row>
    <row r="7901" spans="16:17" x14ac:dyDescent="0.25">
      <c r="P7901" s="80"/>
      <c r="Q7901" s="80"/>
    </row>
    <row r="7902" spans="16:17" x14ac:dyDescent="0.25">
      <c r="P7902" s="80"/>
      <c r="Q7902" s="80"/>
    </row>
    <row r="7903" spans="16:17" x14ac:dyDescent="0.25">
      <c r="P7903" s="80"/>
      <c r="Q7903" s="80"/>
    </row>
    <row r="7904" spans="16:17" x14ac:dyDescent="0.25">
      <c r="P7904" s="80"/>
      <c r="Q7904" s="80"/>
    </row>
    <row r="7905" spans="16:17" x14ac:dyDescent="0.25">
      <c r="P7905" s="80"/>
      <c r="Q7905" s="80"/>
    </row>
    <row r="7906" spans="16:17" x14ac:dyDescent="0.25">
      <c r="P7906" s="80"/>
      <c r="Q7906" s="80"/>
    </row>
    <row r="7907" spans="16:17" x14ac:dyDescent="0.25">
      <c r="P7907" s="80"/>
      <c r="Q7907" s="80"/>
    </row>
    <row r="7908" spans="16:17" x14ac:dyDescent="0.25">
      <c r="P7908" s="80"/>
      <c r="Q7908" s="80"/>
    </row>
    <row r="7909" spans="16:17" x14ac:dyDescent="0.25">
      <c r="P7909" s="80"/>
      <c r="Q7909" s="80"/>
    </row>
    <row r="7910" spans="16:17" x14ac:dyDescent="0.25">
      <c r="P7910" s="80"/>
      <c r="Q7910" s="80"/>
    </row>
    <row r="7911" spans="16:17" x14ac:dyDescent="0.25">
      <c r="P7911" s="80"/>
      <c r="Q7911" s="80"/>
    </row>
    <row r="7912" spans="16:17" x14ac:dyDescent="0.25">
      <c r="P7912" s="80"/>
      <c r="Q7912" s="80"/>
    </row>
    <row r="7913" spans="16:17" x14ac:dyDescent="0.25">
      <c r="P7913" s="80"/>
      <c r="Q7913" s="80"/>
    </row>
    <row r="7914" spans="16:17" x14ac:dyDescent="0.25">
      <c r="P7914" s="80"/>
      <c r="Q7914" s="80"/>
    </row>
    <row r="7915" spans="16:17" x14ac:dyDescent="0.25">
      <c r="P7915" s="80"/>
      <c r="Q7915" s="80"/>
    </row>
    <row r="7916" spans="16:17" x14ac:dyDescent="0.25">
      <c r="P7916" s="80"/>
      <c r="Q7916" s="80"/>
    </row>
    <row r="7917" spans="16:17" x14ac:dyDescent="0.25">
      <c r="P7917" s="80"/>
      <c r="Q7917" s="80"/>
    </row>
    <row r="7918" spans="16:17" x14ac:dyDescent="0.25">
      <c r="P7918" s="80"/>
      <c r="Q7918" s="80"/>
    </row>
    <row r="7919" spans="16:17" x14ac:dyDescent="0.25">
      <c r="P7919" s="80"/>
      <c r="Q7919" s="80"/>
    </row>
    <row r="7920" spans="16:17" x14ac:dyDescent="0.25">
      <c r="P7920" s="80"/>
      <c r="Q7920" s="80"/>
    </row>
    <row r="7921" spans="16:17" x14ac:dyDescent="0.25">
      <c r="P7921" s="80"/>
      <c r="Q7921" s="80"/>
    </row>
    <row r="7922" spans="16:17" x14ac:dyDescent="0.25">
      <c r="P7922" s="80"/>
      <c r="Q7922" s="80"/>
    </row>
    <row r="7923" spans="16:17" x14ac:dyDescent="0.25">
      <c r="P7923" s="80"/>
      <c r="Q7923" s="80"/>
    </row>
    <row r="7924" spans="16:17" x14ac:dyDescent="0.25">
      <c r="P7924" s="80"/>
      <c r="Q7924" s="80"/>
    </row>
    <row r="7925" spans="16:17" x14ac:dyDescent="0.25">
      <c r="P7925" s="80"/>
      <c r="Q7925" s="80"/>
    </row>
    <row r="7926" spans="16:17" x14ac:dyDescent="0.25">
      <c r="P7926" s="80"/>
      <c r="Q7926" s="80"/>
    </row>
    <row r="7927" spans="16:17" x14ac:dyDescent="0.25">
      <c r="P7927" s="80"/>
      <c r="Q7927" s="80"/>
    </row>
    <row r="7928" spans="16:17" x14ac:dyDescent="0.25">
      <c r="P7928" s="80"/>
      <c r="Q7928" s="80"/>
    </row>
    <row r="7929" spans="16:17" x14ac:dyDescent="0.25">
      <c r="P7929" s="80"/>
      <c r="Q7929" s="80"/>
    </row>
    <row r="7930" spans="16:17" x14ac:dyDescent="0.25">
      <c r="P7930" s="80"/>
      <c r="Q7930" s="80"/>
    </row>
    <row r="7931" spans="16:17" x14ac:dyDescent="0.25">
      <c r="P7931" s="80"/>
      <c r="Q7931" s="80"/>
    </row>
    <row r="7932" spans="16:17" x14ac:dyDescent="0.25">
      <c r="P7932" s="80"/>
      <c r="Q7932" s="80"/>
    </row>
    <row r="7933" spans="16:17" x14ac:dyDescent="0.25">
      <c r="P7933" s="80"/>
      <c r="Q7933" s="80"/>
    </row>
    <row r="7934" spans="16:17" x14ac:dyDescent="0.25">
      <c r="P7934" s="80"/>
      <c r="Q7934" s="80"/>
    </row>
    <row r="7935" spans="16:17" x14ac:dyDescent="0.25">
      <c r="P7935" s="80"/>
      <c r="Q7935" s="80"/>
    </row>
    <row r="7936" spans="16:17" x14ac:dyDescent="0.25">
      <c r="P7936" s="80"/>
      <c r="Q7936" s="80"/>
    </row>
    <row r="7937" spans="16:17" x14ac:dyDescent="0.25">
      <c r="P7937" s="80"/>
      <c r="Q7937" s="80"/>
    </row>
    <row r="7938" spans="16:17" x14ac:dyDescent="0.25">
      <c r="P7938" s="80"/>
      <c r="Q7938" s="80"/>
    </row>
    <row r="7939" spans="16:17" x14ac:dyDescent="0.25">
      <c r="P7939" s="80"/>
      <c r="Q7939" s="80"/>
    </row>
    <row r="7940" spans="16:17" x14ac:dyDescent="0.25">
      <c r="P7940" s="80"/>
      <c r="Q7940" s="80"/>
    </row>
    <row r="7941" spans="16:17" x14ac:dyDescent="0.25">
      <c r="P7941" s="80"/>
      <c r="Q7941" s="80"/>
    </row>
    <row r="7942" spans="16:17" x14ac:dyDescent="0.25">
      <c r="P7942" s="80"/>
      <c r="Q7942" s="80"/>
    </row>
    <row r="7943" spans="16:17" x14ac:dyDescent="0.25">
      <c r="P7943" s="80"/>
      <c r="Q7943" s="80"/>
    </row>
    <row r="7944" spans="16:17" x14ac:dyDescent="0.25">
      <c r="P7944" s="80"/>
      <c r="Q7944" s="80"/>
    </row>
    <row r="7945" spans="16:17" x14ac:dyDescent="0.25">
      <c r="P7945" s="80"/>
      <c r="Q7945" s="80"/>
    </row>
    <row r="7946" spans="16:17" x14ac:dyDescent="0.25">
      <c r="P7946" s="80"/>
      <c r="Q7946" s="80"/>
    </row>
    <row r="7947" spans="16:17" x14ac:dyDescent="0.25">
      <c r="P7947" s="80"/>
      <c r="Q7947" s="80"/>
    </row>
    <row r="7948" spans="16:17" x14ac:dyDescent="0.25">
      <c r="P7948" s="80"/>
      <c r="Q7948" s="80"/>
    </row>
    <row r="7949" spans="16:17" x14ac:dyDescent="0.25">
      <c r="P7949" s="80"/>
      <c r="Q7949" s="80"/>
    </row>
    <row r="7950" spans="16:17" x14ac:dyDescent="0.25">
      <c r="P7950" s="80"/>
      <c r="Q7950" s="80"/>
    </row>
    <row r="7951" spans="16:17" x14ac:dyDescent="0.25">
      <c r="P7951" s="80"/>
      <c r="Q7951" s="80"/>
    </row>
    <row r="7952" spans="16:17" x14ac:dyDescent="0.25">
      <c r="P7952" s="80"/>
      <c r="Q7952" s="80"/>
    </row>
    <row r="7953" spans="16:17" x14ac:dyDescent="0.25">
      <c r="P7953" s="80"/>
      <c r="Q7953" s="80"/>
    </row>
    <row r="7954" spans="16:17" x14ac:dyDescent="0.25">
      <c r="P7954" s="80"/>
      <c r="Q7954" s="80"/>
    </row>
    <row r="7955" spans="16:17" x14ac:dyDescent="0.25">
      <c r="P7955" s="80"/>
      <c r="Q7955" s="80"/>
    </row>
    <row r="7956" spans="16:17" x14ac:dyDescent="0.25">
      <c r="P7956" s="80"/>
      <c r="Q7956" s="80"/>
    </row>
    <row r="7957" spans="16:17" x14ac:dyDescent="0.25">
      <c r="P7957" s="80"/>
      <c r="Q7957" s="80"/>
    </row>
    <row r="7958" spans="16:17" x14ac:dyDescent="0.25">
      <c r="P7958" s="80"/>
      <c r="Q7958" s="80"/>
    </row>
    <row r="7959" spans="16:17" x14ac:dyDescent="0.25">
      <c r="P7959" s="80"/>
      <c r="Q7959" s="80"/>
    </row>
    <row r="7960" spans="16:17" x14ac:dyDescent="0.25">
      <c r="P7960" s="80"/>
      <c r="Q7960" s="80"/>
    </row>
    <row r="7961" spans="16:17" x14ac:dyDescent="0.25">
      <c r="P7961" s="80"/>
      <c r="Q7961" s="80"/>
    </row>
    <row r="7962" spans="16:17" x14ac:dyDescent="0.25">
      <c r="P7962" s="80"/>
      <c r="Q7962" s="80"/>
    </row>
    <row r="7963" spans="16:17" x14ac:dyDescent="0.25">
      <c r="P7963" s="80"/>
      <c r="Q7963" s="80"/>
    </row>
    <row r="7964" spans="16:17" x14ac:dyDescent="0.25">
      <c r="P7964" s="80"/>
      <c r="Q7964" s="80"/>
    </row>
    <row r="7965" spans="16:17" x14ac:dyDescent="0.25">
      <c r="P7965" s="80"/>
      <c r="Q7965" s="80"/>
    </row>
    <row r="7966" spans="16:17" x14ac:dyDescent="0.25">
      <c r="P7966" s="80"/>
      <c r="Q7966" s="80"/>
    </row>
    <row r="7967" spans="16:17" x14ac:dyDescent="0.25">
      <c r="P7967" s="80"/>
      <c r="Q7967" s="80"/>
    </row>
    <row r="7968" spans="16:17" x14ac:dyDescent="0.25">
      <c r="P7968" s="80"/>
      <c r="Q7968" s="80"/>
    </row>
    <row r="7969" spans="16:17" x14ac:dyDescent="0.25">
      <c r="P7969" s="80"/>
      <c r="Q7969" s="80"/>
    </row>
    <row r="7970" spans="16:17" x14ac:dyDescent="0.25">
      <c r="P7970" s="80"/>
      <c r="Q7970" s="80"/>
    </row>
    <row r="7971" spans="16:17" x14ac:dyDescent="0.25">
      <c r="P7971" s="80"/>
      <c r="Q7971" s="80"/>
    </row>
    <row r="7972" spans="16:17" x14ac:dyDescent="0.25">
      <c r="P7972" s="80"/>
      <c r="Q7972" s="80"/>
    </row>
    <row r="7973" spans="16:17" x14ac:dyDescent="0.25">
      <c r="P7973" s="80"/>
      <c r="Q7973" s="80"/>
    </row>
    <row r="7974" spans="16:17" x14ac:dyDescent="0.25">
      <c r="P7974" s="80"/>
      <c r="Q7974" s="80"/>
    </row>
    <row r="7975" spans="16:17" x14ac:dyDescent="0.25">
      <c r="P7975" s="80"/>
      <c r="Q7975" s="80"/>
    </row>
    <row r="7976" spans="16:17" x14ac:dyDescent="0.25">
      <c r="P7976" s="80"/>
      <c r="Q7976" s="80"/>
    </row>
    <row r="7977" spans="16:17" x14ac:dyDescent="0.25">
      <c r="P7977" s="80"/>
      <c r="Q7977" s="80"/>
    </row>
    <row r="7978" spans="16:17" x14ac:dyDescent="0.25">
      <c r="P7978" s="80"/>
      <c r="Q7978" s="80"/>
    </row>
    <row r="7979" spans="16:17" x14ac:dyDescent="0.25">
      <c r="P7979" s="80"/>
      <c r="Q7979" s="80"/>
    </row>
    <row r="7980" spans="16:17" x14ac:dyDescent="0.25">
      <c r="P7980" s="80"/>
      <c r="Q7980" s="80"/>
    </row>
    <row r="7981" spans="16:17" x14ac:dyDescent="0.25">
      <c r="P7981" s="80"/>
      <c r="Q7981" s="80"/>
    </row>
    <row r="7982" spans="16:17" x14ac:dyDescent="0.25">
      <c r="P7982" s="80"/>
      <c r="Q7982" s="80"/>
    </row>
    <row r="7983" spans="16:17" x14ac:dyDescent="0.25">
      <c r="P7983" s="80"/>
      <c r="Q7983" s="80"/>
    </row>
    <row r="7984" spans="16:17" x14ac:dyDescent="0.25">
      <c r="P7984" s="80"/>
      <c r="Q7984" s="80"/>
    </row>
    <row r="7985" spans="16:17" x14ac:dyDescent="0.25">
      <c r="P7985" s="80"/>
      <c r="Q7985" s="80"/>
    </row>
    <row r="7986" spans="16:17" x14ac:dyDescent="0.25">
      <c r="P7986" s="80"/>
      <c r="Q7986" s="80"/>
    </row>
    <row r="7987" spans="16:17" x14ac:dyDescent="0.25">
      <c r="P7987" s="80"/>
      <c r="Q7987" s="80"/>
    </row>
    <row r="7988" spans="16:17" x14ac:dyDescent="0.25">
      <c r="P7988" s="80"/>
      <c r="Q7988" s="80"/>
    </row>
    <row r="7989" spans="16:17" x14ac:dyDescent="0.25">
      <c r="P7989" s="80"/>
      <c r="Q7989" s="80"/>
    </row>
    <row r="7990" spans="16:17" x14ac:dyDescent="0.25">
      <c r="P7990" s="80"/>
      <c r="Q7990" s="80"/>
    </row>
    <row r="7991" spans="16:17" x14ac:dyDescent="0.25">
      <c r="P7991" s="80"/>
      <c r="Q7991" s="80"/>
    </row>
    <row r="7992" spans="16:17" x14ac:dyDescent="0.25">
      <c r="P7992" s="80"/>
      <c r="Q7992" s="80"/>
    </row>
    <row r="7993" spans="16:17" x14ac:dyDescent="0.25">
      <c r="P7993" s="80"/>
      <c r="Q7993" s="80"/>
    </row>
    <row r="7994" spans="16:17" x14ac:dyDescent="0.25">
      <c r="P7994" s="80"/>
      <c r="Q7994" s="80"/>
    </row>
    <row r="7995" spans="16:17" x14ac:dyDescent="0.25">
      <c r="P7995" s="80"/>
      <c r="Q7995" s="80"/>
    </row>
    <row r="7996" spans="16:17" x14ac:dyDescent="0.25">
      <c r="P7996" s="80"/>
      <c r="Q7996" s="80"/>
    </row>
    <row r="7997" spans="16:17" x14ac:dyDescent="0.25">
      <c r="P7997" s="80"/>
      <c r="Q7997" s="80"/>
    </row>
    <row r="7998" spans="16:17" x14ac:dyDescent="0.25">
      <c r="P7998" s="80"/>
      <c r="Q7998" s="80"/>
    </row>
    <row r="7999" spans="16:17" x14ac:dyDescent="0.25">
      <c r="P7999" s="80"/>
      <c r="Q7999" s="80"/>
    </row>
    <row r="8000" spans="16:17" x14ac:dyDescent="0.25">
      <c r="P8000" s="80"/>
      <c r="Q8000" s="80"/>
    </row>
    <row r="8001" spans="16:17" x14ac:dyDescent="0.25">
      <c r="P8001" s="80"/>
      <c r="Q8001" s="80"/>
    </row>
    <row r="8002" spans="16:17" x14ac:dyDescent="0.25">
      <c r="P8002" s="80"/>
      <c r="Q8002" s="80"/>
    </row>
    <row r="8003" spans="16:17" x14ac:dyDescent="0.25">
      <c r="P8003" s="80"/>
      <c r="Q8003" s="80"/>
    </row>
    <row r="8004" spans="16:17" x14ac:dyDescent="0.25">
      <c r="P8004" s="80"/>
      <c r="Q8004" s="80"/>
    </row>
    <row r="8005" spans="16:17" x14ac:dyDescent="0.25">
      <c r="P8005" s="80"/>
      <c r="Q8005" s="80"/>
    </row>
    <row r="8006" spans="16:17" x14ac:dyDescent="0.25">
      <c r="P8006" s="80"/>
      <c r="Q8006" s="80"/>
    </row>
    <row r="8007" spans="16:17" x14ac:dyDescent="0.25">
      <c r="P8007" s="80"/>
      <c r="Q8007" s="80"/>
    </row>
    <row r="8008" spans="16:17" x14ac:dyDescent="0.25">
      <c r="P8008" s="80"/>
      <c r="Q8008" s="80"/>
    </row>
    <row r="8009" spans="16:17" x14ac:dyDescent="0.25">
      <c r="P8009" s="80"/>
      <c r="Q8009" s="80"/>
    </row>
    <row r="8010" spans="16:17" x14ac:dyDescent="0.25">
      <c r="P8010" s="80"/>
      <c r="Q8010" s="80"/>
    </row>
    <row r="8011" spans="16:17" x14ac:dyDescent="0.25">
      <c r="P8011" s="80"/>
      <c r="Q8011" s="80"/>
    </row>
    <row r="8012" spans="16:17" x14ac:dyDescent="0.25">
      <c r="P8012" s="80"/>
      <c r="Q8012" s="80"/>
    </row>
    <row r="8013" spans="16:17" x14ac:dyDescent="0.25">
      <c r="P8013" s="80"/>
      <c r="Q8013" s="80"/>
    </row>
    <row r="8014" spans="16:17" x14ac:dyDescent="0.25">
      <c r="P8014" s="80"/>
      <c r="Q8014" s="80"/>
    </row>
    <row r="8015" spans="16:17" x14ac:dyDescent="0.25">
      <c r="P8015" s="80"/>
      <c r="Q8015" s="80"/>
    </row>
    <row r="8016" spans="16:17" x14ac:dyDescent="0.25">
      <c r="P8016" s="80"/>
      <c r="Q8016" s="80"/>
    </row>
    <row r="8017" spans="16:17" x14ac:dyDescent="0.25">
      <c r="P8017" s="80"/>
      <c r="Q8017" s="80"/>
    </row>
    <row r="8018" spans="16:17" x14ac:dyDescent="0.25">
      <c r="P8018" s="80"/>
      <c r="Q8018" s="80"/>
    </row>
    <row r="8019" spans="16:17" x14ac:dyDescent="0.25">
      <c r="P8019" s="80"/>
      <c r="Q8019" s="80"/>
    </row>
    <row r="8020" spans="16:17" x14ac:dyDescent="0.25">
      <c r="P8020" s="80"/>
      <c r="Q8020" s="80"/>
    </row>
    <row r="8021" spans="16:17" x14ac:dyDescent="0.25">
      <c r="P8021" s="80"/>
      <c r="Q8021" s="80"/>
    </row>
    <row r="8022" spans="16:17" x14ac:dyDescent="0.25">
      <c r="P8022" s="80"/>
      <c r="Q8022" s="80"/>
    </row>
    <row r="8023" spans="16:17" x14ac:dyDescent="0.25">
      <c r="P8023" s="80"/>
      <c r="Q8023" s="80"/>
    </row>
    <row r="8024" spans="16:17" x14ac:dyDescent="0.25">
      <c r="P8024" s="80"/>
      <c r="Q8024" s="80"/>
    </row>
    <row r="8025" spans="16:17" x14ac:dyDescent="0.25">
      <c r="P8025" s="80"/>
      <c r="Q8025" s="80"/>
    </row>
    <row r="8026" spans="16:17" x14ac:dyDescent="0.25">
      <c r="P8026" s="80"/>
      <c r="Q8026" s="80"/>
    </row>
    <row r="8027" spans="16:17" x14ac:dyDescent="0.25">
      <c r="P8027" s="80"/>
      <c r="Q8027" s="80"/>
    </row>
    <row r="8028" spans="16:17" x14ac:dyDescent="0.25">
      <c r="P8028" s="80"/>
      <c r="Q8028" s="80"/>
    </row>
    <row r="8029" spans="16:17" x14ac:dyDescent="0.25">
      <c r="P8029" s="80"/>
      <c r="Q8029" s="80"/>
    </row>
    <row r="8030" spans="16:17" x14ac:dyDescent="0.25">
      <c r="P8030" s="80"/>
      <c r="Q8030" s="80"/>
    </row>
    <row r="8031" spans="16:17" x14ac:dyDescent="0.25">
      <c r="P8031" s="80"/>
      <c r="Q8031" s="80"/>
    </row>
    <row r="8032" spans="16:17" x14ac:dyDescent="0.25">
      <c r="P8032" s="80"/>
      <c r="Q8032" s="80"/>
    </row>
    <row r="8033" spans="16:17" x14ac:dyDescent="0.25">
      <c r="P8033" s="80"/>
      <c r="Q8033" s="80"/>
    </row>
    <row r="8034" spans="16:17" x14ac:dyDescent="0.25">
      <c r="P8034" s="80"/>
      <c r="Q8034" s="80"/>
    </row>
    <row r="8035" spans="16:17" x14ac:dyDescent="0.25">
      <c r="P8035" s="80"/>
      <c r="Q8035" s="80"/>
    </row>
    <row r="8036" spans="16:17" x14ac:dyDescent="0.25">
      <c r="P8036" s="80"/>
      <c r="Q8036" s="80"/>
    </row>
    <row r="8037" spans="16:17" x14ac:dyDescent="0.25">
      <c r="P8037" s="80"/>
      <c r="Q8037" s="80"/>
    </row>
    <row r="8038" spans="16:17" x14ac:dyDescent="0.25">
      <c r="P8038" s="80"/>
      <c r="Q8038" s="80"/>
    </row>
    <row r="8039" spans="16:17" x14ac:dyDescent="0.25">
      <c r="P8039" s="80"/>
      <c r="Q8039" s="80"/>
    </row>
    <row r="8040" spans="16:17" x14ac:dyDescent="0.25">
      <c r="P8040" s="80"/>
      <c r="Q8040" s="80"/>
    </row>
    <row r="8041" spans="16:17" x14ac:dyDescent="0.25">
      <c r="P8041" s="80"/>
      <c r="Q8041" s="80"/>
    </row>
    <row r="8042" spans="16:17" x14ac:dyDescent="0.25">
      <c r="P8042" s="80"/>
      <c r="Q8042" s="80"/>
    </row>
    <row r="8043" spans="16:17" x14ac:dyDescent="0.25">
      <c r="P8043" s="80"/>
      <c r="Q8043" s="80"/>
    </row>
    <row r="8044" spans="16:17" x14ac:dyDescent="0.25">
      <c r="P8044" s="80"/>
      <c r="Q8044" s="80"/>
    </row>
    <row r="8045" spans="16:17" x14ac:dyDescent="0.25">
      <c r="P8045" s="80"/>
      <c r="Q8045" s="80"/>
    </row>
    <row r="8046" spans="16:17" x14ac:dyDescent="0.25">
      <c r="P8046" s="80"/>
      <c r="Q8046" s="80"/>
    </row>
    <row r="8047" spans="16:17" x14ac:dyDescent="0.25">
      <c r="P8047" s="80"/>
      <c r="Q8047" s="80"/>
    </row>
    <row r="8048" spans="16:17" x14ac:dyDescent="0.25">
      <c r="P8048" s="80"/>
      <c r="Q8048" s="80"/>
    </row>
    <row r="8049" spans="16:17" x14ac:dyDescent="0.25">
      <c r="P8049" s="80"/>
      <c r="Q8049" s="80"/>
    </row>
    <row r="8050" spans="16:17" x14ac:dyDescent="0.25">
      <c r="P8050" s="80"/>
      <c r="Q8050" s="80"/>
    </row>
    <row r="8051" spans="16:17" x14ac:dyDescent="0.25">
      <c r="P8051" s="80"/>
      <c r="Q8051" s="80"/>
    </row>
    <row r="8052" spans="16:17" x14ac:dyDescent="0.25">
      <c r="P8052" s="80"/>
      <c r="Q8052" s="80"/>
    </row>
    <row r="8053" spans="16:17" x14ac:dyDescent="0.25">
      <c r="P8053" s="80"/>
      <c r="Q8053" s="80"/>
    </row>
    <row r="8054" spans="16:17" x14ac:dyDescent="0.25">
      <c r="P8054" s="80"/>
      <c r="Q8054" s="80"/>
    </row>
    <row r="8055" spans="16:17" x14ac:dyDescent="0.25">
      <c r="P8055" s="80"/>
      <c r="Q8055" s="80"/>
    </row>
    <row r="8056" spans="16:17" x14ac:dyDescent="0.25">
      <c r="P8056" s="80"/>
      <c r="Q8056" s="80"/>
    </row>
    <row r="8057" spans="16:17" x14ac:dyDescent="0.25">
      <c r="P8057" s="80"/>
      <c r="Q8057" s="80"/>
    </row>
    <row r="8058" spans="16:17" x14ac:dyDescent="0.25">
      <c r="P8058" s="80"/>
      <c r="Q8058" s="80"/>
    </row>
    <row r="8059" spans="16:17" x14ac:dyDescent="0.25">
      <c r="P8059" s="80"/>
      <c r="Q8059" s="80"/>
    </row>
    <row r="8060" spans="16:17" x14ac:dyDescent="0.25">
      <c r="P8060" s="80"/>
      <c r="Q8060" s="80"/>
    </row>
    <row r="8061" spans="16:17" x14ac:dyDescent="0.25">
      <c r="P8061" s="80"/>
      <c r="Q8061" s="80"/>
    </row>
    <row r="8062" spans="16:17" x14ac:dyDescent="0.25">
      <c r="P8062" s="80"/>
      <c r="Q8062" s="80"/>
    </row>
    <row r="8063" spans="16:17" x14ac:dyDescent="0.25">
      <c r="P8063" s="80"/>
      <c r="Q8063" s="80"/>
    </row>
    <row r="8064" spans="16:17" x14ac:dyDescent="0.25">
      <c r="P8064" s="80"/>
      <c r="Q8064" s="80"/>
    </row>
    <row r="8065" spans="16:17" x14ac:dyDescent="0.25">
      <c r="P8065" s="80"/>
      <c r="Q8065" s="80"/>
    </row>
    <row r="8066" spans="16:17" x14ac:dyDescent="0.25">
      <c r="P8066" s="80"/>
      <c r="Q8066" s="80"/>
    </row>
    <row r="8067" spans="16:17" x14ac:dyDescent="0.25">
      <c r="P8067" s="80"/>
      <c r="Q8067" s="80"/>
    </row>
    <row r="8068" spans="16:17" x14ac:dyDescent="0.25">
      <c r="P8068" s="80"/>
      <c r="Q8068" s="80"/>
    </row>
    <row r="8069" spans="16:17" x14ac:dyDescent="0.25">
      <c r="P8069" s="80"/>
      <c r="Q8069" s="80"/>
    </row>
    <row r="8070" spans="16:17" x14ac:dyDescent="0.25">
      <c r="P8070" s="80"/>
      <c r="Q8070" s="80"/>
    </row>
    <row r="8071" spans="16:17" x14ac:dyDescent="0.25">
      <c r="P8071" s="80"/>
      <c r="Q8071" s="80"/>
    </row>
    <row r="8072" spans="16:17" x14ac:dyDescent="0.25">
      <c r="P8072" s="80"/>
      <c r="Q8072" s="80"/>
    </row>
    <row r="8073" spans="16:17" x14ac:dyDescent="0.25">
      <c r="P8073" s="80"/>
      <c r="Q8073" s="80"/>
    </row>
    <row r="8074" spans="16:17" x14ac:dyDescent="0.25">
      <c r="P8074" s="80"/>
      <c r="Q8074" s="80"/>
    </row>
    <row r="8075" spans="16:17" x14ac:dyDescent="0.25">
      <c r="P8075" s="80"/>
      <c r="Q8075" s="80"/>
    </row>
    <row r="8076" spans="16:17" x14ac:dyDescent="0.25">
      <c r="P8076" s="80"/>
      <c r="Q8076" s="80"/>
    </row>
    <row r="8077" spans="16:17" x14ac:dyDescent="0.25">
      <c r="P8077" s="80"/>
      <c r="Q8077" s="80"/>
    </row>
    <row r="8078" spans="16:17" x14ac:dyDescent="0.25">
      <c r="P8078" s="80"/>
      <c r="Q8078" s="80"/>
    </row>
    <row r="8079" spans="16:17" x14ac:dyDescent="0.25">
      <c r="P8079" s="80"/>
      <c r="Q8079" s="80"/>
    </row>
    <row r="8080" spans="16:17" x14ac:dyDescent="0.25">
      <c r="P8080" s="80"/>
      <c r="Q8080" s="80"/>
    </row>
    <row r="8081" spans="16:17" x14ac:dyDescent="0.25">
      <c r="P8081" s="80"/>
      <c r="Q8081" s="80"/>
    </row>
    <row r="8082" spans="16:17" x14ac:dyDescent="0.25">
      <c r="P8082" s="80"/>
      <c r="Q8082" s="80"/>
    </row>
    <row r="8083" spans="16:17" x14ac:dyDescent="0.25">
      <c r="P8083" s="80"/>
      <c r="Q8083" s="80"/>
    </row>
    <row r="8084" spans="16:17" x14ac:dyDescent="0.25">
      <c r="P8084" s="80"/>
      <c r="Q8084" s="80"/>
    </row>
    <row r="8085" spans="16:17" x14ac:dyDescent="0.25">
      <c r="P8085" s="80"/>
      <c r="Q8085" s="80"/>
    </row>
    <row r="8086" spans="16:17" x14ac:dyDescent="0.25">
      <c r="P8086" s="80"/>
      <c r="Q8086" s="80"/>
    </row>
    <row r="8087" spans="16:17" x14ac:dyDescent="0.25">
      <c r="P8087" s="80"/>
      <c r="Q8087" s="80"/>
    </row>
    <row r="8088" spans="16:17" x14ac:dyDescent="0.25">
      <c r="P8088" s="80"/>
      <c r="Q8088" s="80"/>
    </row>
    <row r="8089" spans="16:17" x14ac:dyDescent="0.25">
      <c r="P8089" s="80"/>
      <c r="Q8089" s="80"/>
    </row>
    <row r="8090" spans="16:17" x14ac:dyDescent="0.25">
      <c r="P8090" s="80"/>
      <c r="Q8090" s="80"/>
    </row>
    <row r="8091" spans="16:17" x14ac:dyDescent="0.25">
      <c r="P8091" s="80"/>
      <c r="Q8091" s="80"/>
    </row>
    <row r="8092" spans="16:17" x14ac:dyDescent="0.25">
      <c r="P8092" s="80"/>
      <c r="Q8092" s="80"/>
    </row>
    <row r="8093" spans="16:17" x14ac:dyDescent="0.25">
      <c r="P8093" s="80"/>
      <c r="Q8093" s="80"/>
    </row>
    <row r="8094" spans="16:17" x14ac:dyDescent="0.25">
      <c r="P8094" s="80"/>
      <c r="Q8094" s="80"/>
    </row>
    <row r="8095" spans="16:17" x14ac:dyDescent="0.25">
      <c r="P8095" s="80"/>
      <c r="Q8095" s="80"/>
    </row>
    <row r="8096" spans="16:17" x14ac:dyDescent="0.25">
      <c r="P8096" s="80"/>
      <c r="Q8096" s="80"/>
    </row>
    <row r="8097" spans="16:17" x14ac:dyDescent="0.25">
      <c r="P8097" s="80"/>
      <c r="Q8097" s="80"/>
    </row>
    <row r="8098" spans="16:17" x14ac:dyDescent="0.25">
      <c r="P8098" s="80"/>
      <c r="Q8098" s="80"/>
    </row>
    <row r="8099" spans="16:17" x14ac:dyDescent="0.25">
      <c r="P8099" s="80"/>
      <c r="Q8099" s="80"/>
    </row>
    <row r="8100" spans="16:17" x14ac:dyDescent="0.25">
      <c r="P8100" s="80"/>
      <c r="Q8100" s="80"/>
    </row>
    <row r="8101" spans="16:17" x14ac:dyDescent="0.25">
      <c r="P8101" s="80"/>
      <c r="Q8101" s="80"/>
    </row>
    <row r="8102" spans="16:17" x14ac:dyDescent="0.25">
      <c r="P8102" s="80"/>
      <c r="Q8102" s="80"/>
    </row>
    <row r="8103" spans="16:17" x14ac:dyDescent="0.25">
      <c r="P8103" s="80"/>
      <c r="Q8103" s="80"/>
    </row>
    <row r="8104" spans="16:17" x14ac:dyDescent="0.25">
      <c r="P8104" s="80"/>
      <c r="Q8104" s="80"/>
    </row>
    <row r="8105" spans="16:17" x14ac:dyDescent="0.25">
      <c r="P8105" s="80"/>
      <c r="Q8105" s="80"/>
    </row>
    <row r="8106" spans="16:17" x14ac:dyDescent="0.25">
      <c r="P8106" s="80"/>
      <c r="Q8106" s="80"/>
    </row>
    <row r="8107" spans="16:17" x14ac:dyDescent="0.25">
      <c r="P8107" s="80"/>
      <c r="Q8107" s="80"/>
    </row>
    <row r="8108" spans="16:17" x14ac:dyDescent="0.25">
      <c r="P8108" s="80"/>
      <c r="Q8108" s="80"/>
    </row>
    <row r="8109" spans="16:17" x14ac:dyDescent="0.25">
      <c r="P8109" s="80"/>
      <c r="Q8109" s="80"/>
    </row>
    <row r="8110" spans="16:17" x14ac:dyDescent="0.25">
      <c r="P8110" s="80"/>
      <c r="Q8110" s="80"/>
    </row>
    <row r="8111" spans="16:17" x14ac:dyDescent="0.25">
      <c r="P8111" s="80"/>
      <c r="Q8111" s="80"/>
    </row>
    <row r="8112" spans="16:17" x14ac:dyDescent="0.25">
      <c r="P8112" s="80"/>
      <c r="Q8112" s="80"/>
    </row>
    <row r="8113" spans="16:17" x14ac:dyDescent="0.25">
      <c r="P8113" s="80"/>
      <c r="Q8113" s="80"/>
    </row>
    <row r="8114" spans="16:17" x14ac:dyDescent="0.25">
      <c r="P8114" s="80"/>
      <c r="Q8114" s="80"/>
    </row>
    <row r="8115" spans="16:17" x14ac:dyDescent="0.25">
      <c r="P8115" s="80"/>
      <c r="Q8115" s="80"/>
    </row>
    <row r="8116" spans="16:17" x14ac:dyDescent="0.25">
      <c r="P8116" s="80"/>
      <c r="Q8116" s="80"/>
    </row>
    <row r="8117" spans="16:17" x14ac:dyDescent="0.25">
      <c r="P8117" s="80"/>
      <c r="Q8117" s="80"/>
    </row>
    <row r="8118" spans="16:17" x14ac:dyDescent="0.25">
      <c r="P8118" s="80"/>
      <c r="Q8118" s="80"/>
    </row>
    <row r="8119" spans="16:17" x14ac:dyDescent="0.25">
      <c r="P8119" s="80"/>
      <c r="Q8119" s="80"/>
    </row>
    <row r="8120" spans="16:17" x14ac:dyDescent="0.25">
      <c r="P8120" s="80"/>
      <c r="Q8120" s="80"/>
    </row>
    <row r="8121" spans="16:17" x14ac:dyDescent="0.25">
      <c r="P8121" s="80"/>
      <c r="Q8121" s="80"/>
    </row>
    <row r="8122" spans="16:17" x14ac:dyDescent="0.25">
      <c r="P8122" s="80"/>
      <c r="Q8122" s="80"/>
    </row>
    <row r="8123" spans="16:17" x14ac:dyDescent="0.25">
      <c r="P8123" s="80"/>
      <c r="Q8123" s="80"/>
    </row>
    <row r="8124" spans="16:17" x14ac:dyDescent="0.25">
      <c r="P8124" s="80"/>
      <c r="Q8124" s="80"/>
    </row>
    <row r="8125" spans="16:17" x14ac:dyDescent="0.25">
      <c r="P8125" s="80"/>
      <c r="Q8125" s="80"/>
    </row>
    <row r="8126" spans="16:17" x14ac:dyDescent="0.25">
      <c r="P8126" s="80"/>
      <c r="Q8126" s="80"/>
    </row>
    <row r="8127" spans="16:17" x14ac:dyDescent="0.25">
      <c r="P8127" s="80"/>
      <c r="Q8127" s="80"/>
    </row>
    <row r="8128" spans="16:17" x14ac:dyDescent="0.25">
      <c r="P8128" s="80"/>
      <c r="Q8128" s="80"/>
    </row>
    <row r="8129" spans="16:17" x14ac:dyDescent="0.25">
      <c r="P8129" s="80"/>
      <c r="Q8129" s="80"/>
    </row>
    <row r="8130" spans="16:17" x14ac:dyDescent="0.25">
      <c r="P8130" s="80"/>
      <c r="Q8130" s="80"/>
    </row>
    <row r="8131" spans="16:17" x14ac:dyDescent="0.25">
      <c r="P8131" s="80"/>
      <c r="Q8131" s="80"/>
    </row>
    <row r="8132" spans="16:17" x14ac:dyDescent="0.25">
      <c r="P8132" s="80"/>
      <c r="Q8132" s="80"/>
    </row>
    <row r="8133" spans="16:17" x14ac:dyDescent="0.25">
      <c r="P8133" s="80"/>
      <c r="Q8133" s="80"/>
    </row>
    <row r="8134" spans="16:17" x14ac:dyDescent="0.25">
      <c r="P8134" s="80"/>
      <c r="Q8134" s="80"/>
    </row>
    <row r="8135" spans="16:17" x14ac:dyDescent="0.25">
      <c r="P8135" s="80"/>
      <c r="Q8135" s="80"/>
    </row>
    <row r="8136" spans="16:17" x14ac:dyDescent="0.25">
      <c r="P8136" s="80"/>
      <c r="Q8136" s="80"/>
    </row>
    <row r="8137" spans="16:17" x14ac:dyDescent="0.25">
      <c r="P8137" s="80"/>
      <c r="Q8137" s="80"/>
    </row>
    <row r="8138" spans="16:17" x14ac:dyDescent="0.25">
      <c r="P8138" s="80"/>
      <c r="Q8138" s="80"/>
    </row>
    <row r="8139" spans="16:17" x14ac:dyDescent="0.25">
      <c r="P8139" s="80"/>
      <c r="Q8139" s="80"/>
    </row>
    <row r="8140" spans="16:17" x14ac:dyDescent="0.25">
      <c r="P8140" s="80"/>
      <c r="Q8140" s="80"/>
    </row>
    <row r="8141" spans="16:17" x14ac:dyDescent="0.25">
      <c r="P8141" s="80"/>
      <c r="Q8141" s="80"/>
    </row>
    <row r="8142" spans="16:17" x14ac:dyDescent="0.25">
      <c r="P8142" s="80"/>
      <c r="Q8142" s="80"/>
    </row>
    <row r="8143" spans="16:17" x14ac:dyDescent="0.25">
      <c r="P8143" s="80"/>
      <c r="Q8143" s="80"/>
    </row>
    <row r="8144" spans="16:17" x14ac:dyDescent="0.25">
      <c r="P8144" s="80"/>
      <c r="Q8144" s="80"/>
    </row>
    <row r="8145" spans="16:17" x14ac:dyDescent="0.25">
      <c r="P8145" s="80"/>
      <c r="Q8145" s="80"/>
    </row>
    <row r="8146" spans="16:17" x14ac:dyDescent="0.25">
      <c r="P8146" s="80"/>
      <c r="Q8146" s="80"/>
    </row>
    <row r="8147" spans="16:17" x14ac:dyDescent="0.25">
      <c r="P8147" s="80"/>
      <c r="Q8147" s="80"/>
    </row>
    <row r="8148" spans="16:17" x14ac:dyDescent="0.25">
      <c r="P8148" s="80"/>
      <c r="Q8148" s="80"/>
    </row>
    <row r="8149" spans="16:17" x14ac:dyDescent="0.25">
      <c r="P8149" s="80"/>
      <c r="Q8149" s="80"/>
    </row>
    <row r="8150" spans="16:17" x14ac:dyDescent="0.25">
      <c r="P8150" s="80"/>
      <c r="Q8150" s="80"/>
    </row>
    <row r="8151" spans="16:17" x14ac:dyDescent="0.25">
      <c r="P8151" s="80"/>
      <c r="Q8151" s="80"/>
    </row>
    <row r="8152" spans="16:17" x14ac:dyDescent="0.25">
      <c r="P8152" s="80"/>
      <c r="Q8152" s="80"/>
    </row>
    <row r="8153" spans="16:17" x14ac:dyDescent="0.25">
      <c r="P8153" s="80"/>
      <c r="Q8153" s="80"/>
    </row>
    <row r="8154" spans="16:17" x14ac:dyDescent="0.25">
      <c r="P8154" s="80"/>
      <c r="Q8154" s="80"/>
    </row>
    <row r="8155" spans="16:17" x14ac:dyDescent="0.25">
      <c r="P8155" s="80"/>
      <c r="Q8155" s="80"/>
    </row>
    <row r="8156" spans="16:17" x14ac:dyDescent="0.25">
      <c r="P8156" s="80"/>
      <c r="Q8156" s="80"/>
    </row>
    <row r="8157" spans="16:17" x14ac:dyDescent="0.25">
      <c r="P8157" s="80"/>
      <c r="Q8157" s="80"/>
    </row>
    <row r="8158" spans="16:17" x14ac:dyDescent="0.25">
      <c r="P8158" s="80"/>
      <c r="Q8158" s="80"/>
    </row>
    <row r="8159" spans="16:17" x14ac:dyDescent="0.25">
      <c r="P8159" s="80"/>
      <c r="Q8159" s="80"/>
    </row>
    <row r="8160" spans="16:17" x14ac:dyDescent="0.25">
      <c r="P8160" s="80"/>
      <c r="Q8160" s="80"/>
    </row>
    <row r="8161" spans="16:17" x14ac:dyDescent="0.25">
      <c r="P8161" s="80"/>
      <c r="Q8161" s="80"/>
    </row>
    <row r="8162" spans="16:17" x14ac:dyDescent="0.25">
      <c r="P8162" s="80"/>
      <c r="Q8162" s="80"/>
    </row>
    <row r="8163" spans="16:17" x14ac:dyDescent="0.25">
      <c r="P8163" s="80"/>
      <c r="Q8163" s="80"/>
    </row>
    <row r="8164" spans="16:17" x14ac:dyDescent="0.25">
      <c r="P8164" s="80"/>
      <c r="Q8164" s="80"/>
    </row>
    <row r="8165" spans="16:17" x14ac:dyDescent="0.25">
      <c r="P8165" s="80"/>
      <c r="Q8165" s="80"/>
    </row>
    <row r="8166" spans="16:17" x14ac:dyDescent="0.25">
      <c r="P8166" s="80"/>
      <c r="Q8166" s="80"/>
    </row>
    <row r="8167" spans="16:17" x14ac:dyDescent="0.25">
      <c r="P8167" s="80"/>
      <c r="Q8167" s="80"/>
    </row>
    <row r="8168" spans="16:17" x14ac:dyDescent="0.25">
      <c r="P8168" s="80"/>
      <c r="Q8168" s="80"/>
    </row>
    <row r="8169" spans="16:17" x14ac:dyDescent="0.25">
      <c r="P8169" s="80"/>
      <c r="Q8169" s="80"/>
    </row>
    <row r="8170" spans="16:17" x14ac:dyDescent="0.25">
      <c r="P8170" s="80"/>
      <c r="Q8170" s="80"/>
    </row>
    <row r="8171" spans="16:17" x14ac:dyDescent="0.25">
      <c r="P8171" s="80"/>
      <c r="Q8171" s="80"/>
    </row>
    <row r="8172" spans="16:17" x14ac:dyDescent="0.25">
      <c r="P8172" s="80"/>
      <c r="Q8172" s="80"/>
    </row>
    <row r="8173" spans="16:17" x14ac:dyDescent="0.25">
      <c r="P8173" s="80"/>
      <c r="Q8173" s="80"/>
    </row>
    <row r="8174" spans="16:17" x14ac:dyDescent="0.25">
      <c r="P8174" s="80"/>
      <c r="Q8174" s="80"/>
    </row>
    <row r="8175" spans="16:17" x14ac:dyDescent="0.25">
      <c r="P8175" s="80"/>
      <c r="Q8175" s="80"/>
    </row>
    <row r="8176" spans="16:17" x14ac:dyDescent="0.25">
      <c r="P8176" s="80"/>
      <c r="Q8176" s="80"/>
    </row>
    <row r="8177" spans="16:17" x14ac:dyDescent="0.25">
      <c r="P8177" s="80"/>
      <c r="Q8177" s="80"/>
    </row>
    <row r="8178" spans="16:17" x14ac:dyDescent="0.25">
      <c r="P8178" s="80"/>
      <c r="Q8178" s="80"/>
    </row>
    <row r="8179" spans="16:17" x14ac:dyDescent="0.25">
      <c r="P8179" s="80"/>
      <c r="Q8179" s="80"/>
    </row>
    <row r="8180" spans="16:17" x14ac:dyDescent="0.25">
      <c r="P8180" s="80"/>
      <c r="Q8180" s="80"/>
    </row>
    <row r="8181" spans="16:17" x14ac:dyDescent="0.25">
      <c r="P8181" s="80"/>
      <c r="Q8181" s="80"/>
    </row>
    <row r="8182" spans="16:17" x14ac:dyDescent="0.25">
      <c r="P8182" s="80"/>
      <c r="Q8182" s="80"/>
    </row>
    <row r="8183" spans="16:17" x14ac:dyDescent="0.25">
      <c r="P8183" s="80"/>
      <c r="Q8183" s="80"/>
    </row>
    <row r="8184" spans="16:17" x14ac:dyDescent="0.25">
      <c r="P8184" s="80"/>
      <c r="Q8184" s="80"/>
    </row>
    <row r="8185" spans="16:17" x14ac:dyDescent="0.25">
      <c r="P8185" s="80"/>
      <c r="Q8185" s="80"/>
    </row>
    <row r="8186" spans="16:17" x14ac:dyDescent="0.25">
      <c r="P8186" s="80"/>
      <c r="Q8186" s="80"/>
    </row>
    <row r="8187" spans="16:17" x14ac:dyDescent="0.25">
      <c r="P8187" s="80"/>
      <c r="Q8187" s="80"/>
    </row>
    <row r="8188" spans="16:17" x14ac:dyDescent="0.25">
      <c r="P8188" s="80"/>
      <c r="Q8188" s="80"/>
    </row>
    <row r="8189" spans="16:17" x14ac:dyDescent="0.25">
      <c r="P8189" s="80"/>
      <c r="Q8189" s="80"/>
    </row>
    <row r="8190" spans="16:17" x14ac:dyDescent="0.25">
      <c r="P8190" s="80"/>
      <c r="Q8190" s="80"/>
    </row>
    <row r="8191" spans="16:17" x14ac:dyDescent="0.25">
      <c r="P8191" s="80"/>
      <c r="Q8191" s="80"/>
    </row>
    <row r="8192" spans="16:17" x14ac:dyDescent="0.25">
      <c r="P8192" s="80"/>
      <c r="Q8192" s="80"/>
    </row>
    <row r="8193" spans="16:17" x14ac:dyDescent="0.25">
      <c r="P8193" s="80"/>
      <c r="Q8193" s="80"/>
    </row>
    <row r="8194" spans="16:17" x14ac:dyDescent="0.25">
      <c r="P8194" s="80"/>
      <c r="Q8194" s="80"/>
    </row>
    <row r="8195" spans="16:17" x14ac:dyDescent="0.25">
      <c r="P8195" s="80"/>
      <c r="Q8195" s="80"/>
    </row>
    <row r="8196" spans="16:17" x14ac:dyDescent="0.25">
      <c r="P8196" s="80"/>
      <c r="Q8196" s="80"/>
    </row>
    <row r="8197" spans="16:17" x14ac:dyDescent="0.25">
      <c r="P8197" s="80"/>
      <c r="Q8197" s="80"/>
    </row>
    <row r="8198" spans="16:17" x14ac:dyDescent="0.25">
      <c r="P8198" s="80"/>
      <c r="Q8198" s="80"/>
    </row>
    <row r="8199" spans="16:17" x14ac:dyDescent="0.25">
      <c r="P8199" s="80"/>
      <c r="Q8199" s="80"/>
    </row>
    <row r="8200" spans="16:17" x14ac:dyDescent="0.25">
      <c r="P8200" s="80"/>
      <c r="Q8200" s="80"/>
    </row>
    <row r="8201" spans="16:17" x14ac:dyDescent="0.25">
      <c r="P8201" s="80"/>
      <c r="Q8201" s="80"/>
    </row>
    <row r="8202" spans="16:17" x14ac:dyDescent="0.25">
      <c r="P8202" s="80"/>
      <c r="Q8202" s="80"/>
    </row>
    <row r="8203" spans="16:17" x14ac:dyDescent="0.25">
      <c r="P8203" s="80"/>
      <c r="Q8203" s="80"/>
    </row>
    <row r="8204" spans="16:17" x14ac:dyDescent="0.25">
      <c r="P8204" s="80"/>
      <c r="Q8204" s="80"/>
    </row>
    <row r="8205" spans="16:17" x14ac:dyDescent="0.25">
      <c r="P8205" s="80"/>
      <c r="Q8205" s="80"/>
    </row>
    <row r="8206" spans="16:17" x14ac:dyDescent="0.25">
      <c r="P8206" s="80"/>
      <c r="Q8206" s="80"/>
    </row>
    <row r="8207" spans="16:17" x14ac:dyDescent="0.25">
      <c r="P8207" s="80"/>
      <c r="Q8207" s="80"/>
    </row>
    <row r="8208" spans="16:17" x14ac:dyDescent="0.25">
      <c r="P8208" s="80"/>
      <c r="Q8208" s="80"/>
    </row>
    <row r="8209" spans="16:17" x14ac:dyDescent="0.25">
      <c r="P8209" s="80"/>
      <c r="Q8209" s="80"/>
    </row>
    <row r="8210" spans="16:17" x14ac:dyDescent="0.25">
      <c r="P8210" s="80"/>
      <c r="Q8210" s="80"/>
    </row>
    <row r="8211" spans="16:17" x14ac:dyDescent="0.25">
      <c r="P8211" s="80"/>
      <c r="Q8211" s="80"/>
    </row>
    <row r="8212" spans="16:17" x14ac:dyDescent="0.25">
      <c r="P8212" s="80"/>
      <c r="Q8212" s="80"/>
    </row>
    <row r="8213" spans="16:17" x14ac:dyDescent="0.25">
      <c r="P8213" s="80"/>
      <c r="Q8213" s="80"/>
    </row>
    <row r="8214" spans="16:17" x14ac:dyDescent="0.25">
      <c r="P8214" s="80"/>
      <c r="Q8214" s="80"/>
    </row>
    <row r="8215" spans="16:17" x14ac:dyDescent="0.25">
      <c r="P8215" s="80"/>
      <c r="Q8215" s="80"/>
    </row>
    <row r="8216" spans="16:17" x14ac:dyDescent="0.25">
      <c r="P8216" s="80"/>
      <c r="Q8216" s="80"/>
    </row>
    <row r="8217" spans="16:17" x14ac:dyDescent="0.25">
      <c r="P8217" s="80"/>
      <c r="Q8217" s="80"/>
    </row>
    <row r="8218" spans="16:17" x14ac:dyDescent="0.25">
      <c r="P8218" s="80"/>
      <c r="Q8218" s="80"/>
    </row>
    <row r="8219" spans="16:17" x14ac:dyDescent="0.25">
      <c r="P8219" s="80"/>
      <c r="Q8219" s="80"/>
    </row>
    <row r="8220" spans="16:17" x14ac:dyDescent="0.25">
      <c r="P8220" s="80"/>
      <c r="Q8220" s="80"/>
    </row>
    <row r="8221" spans="16:17" x14ac:dyDescent="0.25">
      <c r="P8221" s="80"/>
      <c r="Q8221" s="80"/>
    </row>
    <row r="8222" spans="16:17" x14ac:dyDescent="0.25">
      <c r="P8222" s="80"/>
      <c r="Q8222" s="80"/>
    </row>
    <row r="8223" spans="16:17" x14ac:dyDescent="0.25">
      <c r="P8223" s="80"/>
      <c r="Q8223" s="80"/>
    </row>
    <row r="8224" spans="16:17" x14ac:dyDescent="0.25">
      <c r="P8224" s="80"/>
      <c r="Q8224" s="80"/>
    </row>
    <row r="8225" spans="16:17" x14ac:dyDescent="0.25">
      <c r="P8225" s="80"/>
      <c r="Q8225" s="80"/>
    </row>
    <row r="8226" spans="16:17" x14ac:dyDescent="0.25">
      <c r="P8226" s="80"/>
      <c r="Q8226" s="80"/>
    </row>
    <row r="8227" spans="16:17" x14ac:dyDescent="0.25">
      <c r="P8227" s="80"/>
      <c r="Q8227" s="80"/>
    </row>
    <row r="8228" spans="16:17" x14ac:dyDescent="0.25">
      <c r="P8228" s="80"/>
      <c r="Q8228" s="80"/>
    </row>
    <row r="8229" spans="16:17" x14ac:dyDescent="0.25">
      <c r="P8229" s="80"/>
      <c r="Q8229" s="80"/>
    </row>
    <row r="8230" spans="16:17" x14ac:dyDescent="0.25">
      <c r="P8230" s="80"/>
      <c r="Q8230" s="80"/>
    </row>
    <row r="8231" spans="16:17" x14ac:dyDescent="0.25">
      <c r="P8231" s="80"/>
      <c r="Q8231" s="80"/>
    </row>
    <row r="8232" spans="16:17" x14ac:dyDescent="0.25">
      <c r="P8232" s="80"/>
      <c r="Q8232" s="80"/>
    </row>
    <row r="8233" spans="16:17" x14ac:dyDescent="0.25">
      <c r="P8233" s="80"/>
      <c r="Q8233" s="80"/>
    </row>
    <row r="8234" spans="16:17" x14ac:dyDescent="0.25">
      <c r="P8234" s="80"/>
      <c r="Q8234" s="80"/>
    </row>
    <row r="8235" spans="16:17" x14ac:dyDescent="0.25">
      <c r="P8235" s="80"/>
      <c r="Q8235" s="80"/>
    </row>
    <row r="8236" spans="16:17" x14ac:dyDescent="0.25">
      <c r="P8236" s="80"/>
      <c r="Q8236" s="80"/>
    </row>
    <row r="8237" spans="16:17" x14ac:dyDescent="0.25">
      <c r="P8237" s="80"/>
      <c r="Q8237" s="80"/>
    </row>
    <row r="8238" spans="16:17" x14ac:dyDescent="0.25">
      <c r="P8238" s="80"/>
      <c r="Q8238" s="80"/>
    </row>
    <row r="8239" spans="16:17" x14ac:dyDescent="0.25">
      <c r="P8239" s="80"/>
      <c r="Q8239" s="80"/>
    </row>
    <row r="8240" spans="16:17" x14ac:dyDescent="0.25">
      <c r="P8240" s="80"/>
      <c r="Q8240" s="80"/>
    </row>
    <row r="8241" spans="16:17" x14ac:dyDescent="0.25">
      <c r="P8241" s="80"/>
      <c r="Q8241" s="80"/>
    </row>
    <row r="8242" spans="16:17" x14ac:dyDescent="0.25">
      <c r="P8242" s="80"/>
      <c r="Q8242" s="80"/>
    </row>
    <row r="8243" spans="16:17" x14ac:dyDescent="0.25">
      <c r="P8243" s="80"/>
      <c r="Q8243" s="80"/>
    </row>
    <row r="8244" spans="16:17" x14ac:dyDescent="0.25">
      <c r="P8244" s="80"/>
      <c r="Q8244" s="80"/>
    </row>
    <row r="8245" spans="16:17" x14ac:dyDescent="0.25">
      <c r="P8245" s="80"/>
      <c r="Q8245" s="80"/>
    </row>
    <row r="8246" spans="16:17" x14ac:dyDescent="0.25">
      <c r="P8246" s="80"/>
      <c r="Q8246" s="80"/>
    </row>
    <row r="8247" spans="16:17" x14ac:dyDescent="0.25">
      <c r="P8247" s="80"/>
      <c r="Q8247" s="80"/>
    </row>
    <row r="8248" spans="16:17" x14ac:dyDescent="0.25">
      <c r="P8248" s="80"/>
      <c r="Q8248" s="80"/>
    </row>
    <row r="8249" spans="16:17" x14ac:dyDescent="0.25">
      <c r="P8249" s="80"/>
      <c r="Q8249" s="80"/>
    </row>
    <row r="8250" spans="16:17" x14ac:dyDescent="0.25">
      <c r="P8250" s="80"/>
      <c r="Q8250" s="80"/>
    </row>
    <row r="8251" spans="16:17" x14ac:dyDescent="0.25">
      <c r="P8251" s="80"/>
      <c r="Q8251" s="80"/>
    </row>
    <row r="8252" spans="16:17" x14ac:dyDescent="0.25">
      <c r="P8252" s="80"/>
      <c r="Q8252" s="80"/>
    </row>
    <row r="8253" spans="16:17" x14ac:dyDescent="0.25">
      <c r="P8253" s="80"/>
      <c r="Q8253" s="80"/>
    </row>
    <row r="8254" spans="16:17" x14ac:dyDescent="0.25">
      <c r="P8254" s="80"/>
      <c r="Q8254" s="80"/>
    </row>
    <row r="8255" spans="16:17" x14ac:dyDescent="0.25">
      <c r="P8255" s="80"/>
      <c r="Q8255" s="80"/>
    </row>
    <row r="8256" spans="16:17" x14ac:dyDescent="0.25">
      <c r="P8256" s="80"/>
      <c r="Q8256" s="80"/>
    </row>
    <row r="8257" spans="16:17" x14ac:dyDescent="0.25">
      <c r="P8257" s="80"/>
      <c r="Q8257" s="80"/>
    </row>
    <row r="8258" spans="16:17" x14ac:dyDescent="0.25">
      <c r="P8258" s="80"/>
      <c r="Q8258" s="80"/>
    </row>
    <row r="8259" spans="16:17" x14ac:dyDescent="0.25">
      <c r="P8259" s="80"/>
      <c r="Q8259" s="80"/>
    </row>
    <row r="8260" spans="16:17" x14ac:dyDescent="0.25">
      <c r="P8260" s="80"/>
      <c r="Q8260" s="80"/>
    </row>
    <row r="8261" spans="16:17" x14ac:dyDescent="0.25">
      <c r="P8261" s="80"/>
      <c r="Q8261" s="80"/>
    </row>
    <row r="8262" spans="16:17" x14ac:dyDescent="0.25">
      <c r="P8262" s="80"/>
      <c r="Q8262" s="80"/>
    </row>
    <row r="8263" spans="16:17" x14ac:dyDescent="0.25">
      <c r="P8263" s="80"/>
      <c r="Q8263" s="80"/>
    </row>
    <row r="8264" spans="16:17" x14ac:dyDescent="0.25">
      <c r="P8264" s="80"/>
      <c r="Q8264" s="80"/>
    </row>
    <row r="8265" spans="16:17" x14ac:dyDescent="0.25">
      <c r="P8265" s="80"/>
      <c r="Q8265" s="80"/>
    </row>
    <row r="8266" spans="16:17" x14ac:dyDescent="0.25">
      <c r="P8266" s="80"/>
      <c r="Q8266" s="80"/>
    </row>
    <row r="8267" spans="16:17" x14ac:dyDescent="0.25">
      <c r="P8267" s="80"/>
      <c r="Q8267" s="80"/>
    </row>
    <row r="8268" spans="16:17" x14ac:dyDescent="0.25">
      <c r="P8268" s="80"/>
      <c r="Q8268" s="80"/>
    </row>
    <row r="8269" spans="16:17" x14ac:dyDescent="0.25">
      <c r="P8269" s="80"/>
      <c r="Q8269" s="80"/>
    </row>
    <row r="8270" spans="16:17" x14ac:dyDescent="0.25">
      <c r="P8270" s="80"/>
      <c r="Q8270" s="80"/>
    </row>
    <row r="8271" spans="16:17" x14ac:dyDescent="0.25">
      <c r="P8271" s="80"/>
      <c r="Q8271" s="80"/>
    </row>
    <row r="8272" spans="16:17" x14ac:dyDescent="0.25">
      <c r="P8272" s="80"/>
      <c r="Q8272" s="80"/>
    </row>
    <row r="8273" spans="16:17" x14ac:dyDescent="0.25">
      <c r="P8273" s="80"/>
      <c r="Q8273" s="80"/>
    </row>
    <row r="8274" spans="16:17" x14ac:dyDescent="0.25">
      <c r="P8274" s="80"/>
      <c r="Q8274" s="80"/>
    </row>
    <row r="8275" spans="16:17" x14ac:dyDescent="0.25">
      <c r="P8275" s="80"/>
      <c r="Q8275" s="80"/>
    </row>
    <row r="8276" spans="16:17" x14ac:dyDescent="0.25">
      <c r="P8276" s="80"/>
      <c r="Q8276" s="80"/>
    </row>
    <row r="8277" spans="16:17" x14ac:dyDescent="0.25">
      <c r="P8277" s="80"/>
      <c r="Q8277" s="80"/>
    </row>
    <row r="8278" spans="16:17" x14ac:dyDescent="0.25">
      <c r="P8278" s="80"/>
      <c r="Q8278" s="80"/>
    </row>
    <row r="8279" spans="16:17" x14ac:dyDescent="0.25">
      <c r="P8279" s="80"/>
      <c r="Q8279" s="80"/>
    </row>
    <row r="8280" spans="16:17" x14ac:dyDescent="0.25">
      <c r="P8280" s="80"/>
      <c r="Q8280" s="80"/>
    </row>
    <row r="8281" spans="16:17" x14ac:dyDescent="0.25">
      <c r="P8281" s="80"/>
      <c r="Q8281" s="80"/>
    </row>
    <row r="8282" spans="16:17" x14ac:dyDescent="0.25">
      <c r="P8282" s="80"/>
      <c r="Q8282" s="80"/>
    </row>
    <row r="8283" spans="16:17" x14ac:dyDescent="0.25">
      <c r="P8283" s="80"/>
      <c r="Q8283" s="80"/>
    </row>
    <row r="8284" spans="16:17" x14ac:dyDescent="0.25">
      <c r="P8284" s="80"/>
      <c r="Q8284" s="80"/>
    </row>
    <row r="8285" spans="16:17" x14ac:dyDescent="0.25">
      <c r="P8285" s="80"/>
      <c r="Q8285" s="80"/>
    </row>
    <row r="8286" spans="16:17" x14ac:dyDescent="0.25">
      <c r="P8286" s="80"/>
      <c r="Q8286" s="80"/>
    </row>
    <row r="8287" spans="16:17" x14ac:dyDescent="0.25">
      <c r="P8287" s="80"/>
      <c r="Q8287" s="80"/>
    </row>
    <row r="8288" spans="16:17" x14ac:dyDescent="0.25">
      <c r="P8288" s="80"/>
      <c r="Q8288" s="80"/>
    </row>
    <row r="8289" spans="16:17" x14ac:dyDescent="0.25">
      <c r="P8289" s="80"/>
      <c r="Q8289" s="80"/>
    </row>
    <row r="8290" spans="16:17" x14ac:dyDescent="0.25">
      <c r="P8290" s="80"/>
      <c r="Q8290" s="80"/>
    </row>
    <row r="8291" spans="16:17" x14ac:dyDescent="0.25">
      <c r="P8291" s="80"/>
      <c r="Q8291" s="80"/>
    </row>
    <row r="8292" spans="16:17" x14ac:dyDescent="0.25">
      <c r="P8292" s="80"/>
      <c r="Q8292" s="80"/>
    </row>
    <row r="8293" spans="16:17" x14ac:dyDescent="0.25">
      <c r="P8293" s="80"/>
      <c r="Q8293" s="80"/>
    </row>
    <row r="8294" spans="16:17" x14ac:dyDescent="0.25">
      <c r="P8294" s="80"/>
      <c r="Q8294" s="80"/>
    </row>
    <row r="8295" spans="16:17" x14ac:dyDescent="0.25">
      <c r="P8295" s="80"/>
      <c r="Q8295" s="80"/>
    </row>
    <row r="8296" spans="16:17" x14ac:dyDescent="0.25">
      <c r="P8296" s="80"/>
      <c r="Q8296" s="80"/>
    </row>
    <row r="8297" spans="16:17" x14ac:dyDescent="0.25">
      <c r="P8297" s="80"/>
      <c r="Q8297" s="80"/>
    </row>
    <row r="8298" spans="16:17" x14ac:dyDescent="0.25">
      <c r="P8298" s="80"/>
      <c r="Q8298" s="80"/>
    </row>
    <row r="8299" spans="16:17" x14ac:dyDescent="0.25">
      <c r="P8299" s="80"/>
      <c r="Q8299" s="80"/>
    </row>
    <row r="8300" spans="16:17" x14ac:dyDescent="0.25">
      <c r="P8300" s="80"/>
      <c r="Q8300" s="80"/>
    </row>
    <row r="8301" spans="16:17" x14ac:dyDescent="0.25">
      <c r="P8301" s="80"/>
      <c r="Q8301" s="80"/>
    </row>
    <row r="8302" spans="16:17" x14ac:dyDescent="0.25">
      <c r="P8302" s="80"/>
      <c r="Q8302" s="80"/>
    </row>
    <row r="8303" spans="16:17" x14ac:dyDescent="0.25">
      <c r="P8303" s="80"/>
      <c r="Q8303" s="80"/>
    </row>
    <row r="8304" spans="16:17" x14ac:dyDescent="0.25">
      <c r="P8304" s="80"/>
      <c r="Q8304" s="80"/>
    </row>
    <row r="8305" spans="16:17" x14ac:dyDescent="0.25">
      <c r="P8305" s="80"/>
      <c r="Q8305" s="80"/>
    </row>
    <row r="8306" spans="16:17" x14ac:dyDescent="0.25">
      <c r="P8306" s="80"/>
      <c r="Q8306" s="80"/>
    </row>
    <row r="8307" spans="16:17" x14ac:dyDescent="0.25">
      <c r="P8307" s="80"/>
      <c r="Q8307" s="80"/>
    </row>
    <row r="8308" spans="16:17" x14ac:dyDescent="0.25">
      <c r="P8308" s="80"/>
      <c r="Q8308" s="80"/>
    </row>
    <row r="8309" spans="16:17" x14ac:dyDescent="0.25">
      <c r="P8309" s="80"/>
      <c r="Q8309" s="80"/>
    </row>
    <row r="8310" spans="16:17" x14ac:dyDescent="0.25">
      <c r="P8310" s="80"/>
      <c r="Q8310" s="80"/>
    </row>
    <row r="8311" spans="16:17" x14ac:dyDescent="0.25">
      <c r="P8311" s="80"/>
      <c r="Q8311" s="80"/>
    </row>
    <row r="8312" spans="16:17" x14ac:dyDescent="0.25">
      <c r="P8312" s="80"/>
      <c r="Q8312" s="80"/>
    </row>
    <row r="8313" spans="16:17" x14ac:dyDescent="0.25">
      <c r="P8313" s="80"/>
      <c r="Q8313" s="80"/>
    </row>
    <row r="8314" spans="16:17" x14ac:dyDescent="0.25">
      <c r="P8314" s="80"/>
      <c r="Q8314" s="80"/>
    </row>
    <row r="8315" spans="16:17" x14ac:dyDescent="0.25">
      <c r="P8315" s="80"/>
      <c r="Q8315" s="80"/>
    </row>
    <row r="8316" spans="16:17" x14ac:dyDescent="0.25">
      <c r="P8316" s="80"/>
      <c r="Q8316" s="80"/>
    </row>
    <row r="8317" spans="16:17" x14ac:dyDescent="0.25">
      <c r="P8317" s="80"/>
      <c r="Q8317" s="80"/>
    </row>
    <row r="8318" spans="16:17" x14ac:dyDescent="0.25">
      <c r="P8318" s="80"/>
      <c r="Q8318" s="80"/>
    </row>
    <row r="8319" spans="16:17" x14ac:dyDescent="0.25">
      <c r="P8319" s="80"/>
      <c r="Q8319" s="80"/>
    </row>
    <row r="8320" spans="16:17" x14ac:dyDescent="0.25">
      <c r="P8320" s="80"/>
      <c r="Q8320" s="80"/>
    </row>
    <row r="8321" spans="16:17" x14ac:dyDescent="0.25">
      <c r="P8321" s="80"/>
      <c r="Q8321" s="80"/>
    </row>
    <row r="8322" spans="16:17" x14ac:dyDescent="0.25">
      <c r="P8322" s="80"/>
      <c r="Q8322" s="80"/>
    </row>
    <row r="8323" spans="16:17" x14ac:dyDescent="0.25">
      <c r="P8323" s="80"/>
      <c r="Q8323" s="80"/>
    </row>
    <row r="8324" spans="16:17" x14ac:dyDescent="0.25">
      <c r="P8324" s="80"/>
      <c r="Q8324" s="80"/>
    </row>
    <row r="8325" spans="16:17" x14ac:dyDescent="0.25">
      <c r="P8325" s="80"/>
      <c r="Q8325" s="80"/>
    </row>
    <row r="8326" spans="16:17" x14ac:dyDescent="0.25">
      <c r="P8326" s="80"/>
      <c r="Q8326" s="80"/>
    </row>
    <row r="8327" spans="16:17" x14ac:dyDescent="0.25">
      <c r="P8327" s="80"/>
      <c r="Q8327" s="80"/>
    </row>
    <row r="8328" spans="16:17" x14ac:dyDescent="0.25">
      <c r="P8328" s="80"/>
      <c r="Q8328" s="80"/>
    </row>
    <row r="8329" spans="16:17" x14ac:dyDescent="0.25">
      <c r="P8329" s="80"/>
      <c r="Q8329" s="80"/>
    </row>
    <row r="8330" spans="16:17" x14ac:dyDescent="0.25">
      <c r="P8330" s="80"/>
      <c r="Q8330" s="80"/>
    </row>
    <row r="8331" spans="16:17" x14ac:dyDescent="0.25">
      <c r="P8331" s="80"/>
      <c r="Q8331" s="80"/>
    </row>
    <row r="8332" spans="16:17" x14ac:dyDescent="0.25">
      <c r="P8332" s="80"/>
      <c r="Q8332" s="80"/>
    </row>
    <row r="8333" spans="16:17" x14ac:dyDescent="0.25">
      <c r="P8333" s="80"/>
      <c r="Q8333" s="80"/>
    </row>
    <row r="8334" spans="16:17" x14ac:dyDescent="0.25">
      <c r="P8334" s="80"/>
      <c r="Q8334" s="80"/>
    </row>
    <row r="8335" spans="16:17" x14ac:dyDescent="0.25">
      <c r="P8335" s="80"/>
      <c r="Q8335" s="80"/>
    </row>
    <row r="8336" spans="16:17" x14ac:dyDescent="0.25">
      <c r="P8336" s="80"/>
      <c r="Q8336" s="80"/>
    </row>
    <row r="8337" spans="16:17" x14ac:dyDescent="0.25">
      <c r="P8337" s="80"/>
      <c r="Q8337" s="80"/>
    </row>
    <row r="8338" spans="16:17" x14ac:dyDescent="0.25">
      <c r="P8338" s="80"/>
      <c r="Q8338" s="80"/>
    </row>
    <row r="8339" spans="16:17" x14ac:dyDescent="0.25">
      <c r="P8339" s="80"/>
      <c r="Q8339" s="80"/>
    </row>
    <row r="8340" spans="16:17" x14ac:dyDescent="0.25">
      <c r="P8340" s="80"/>
      <c r="Q8340" s="80"/>
    </row>
    <row r="8341" spans="16:17" x14ac:dyDescent="0.25">
      <c r="P8341" s="80"/>
      <c r="Q8341" s="80"/>
    </row>
    <row r="8342" spans="16:17" x14ac:dyDescent="0.25">
      <c r="P8342" s="80"/>
      <c r="Q8342" s="80"/>
    </row>
    <row r="8343" spans="16:17" x14ac:dyDescent="0.25">
      <c r="P8343" s="80"/>
      <c r="Q8343" s="80"/>
    </row>
    <row r="8344" spans="16:17" x14ac:dyDescent="0.25">
      <c r="P8344" s="80"/>
      <c r="Q8344" s="80"/>
    </row>
    <row r="8345" spans="16:17" x14ac:dyDescent="0.25">
      <c r="P8345" s="80"/>
      <c r="Q8345" s="80"/>
    </row>
    <row r="8346" spans="16:17" x14ac:dyDescent="0.25">
      <c r="P8346" s="80"/>
      <c r="Q8346" s="80"/>
    </row>
    <row r="8347" spans="16:17" x14ac:dyDescent="0.25">
      <c r="P8347" s="80"/>
      <c r="Q8347" s="80"/>
    </row>
    <row r="8348" spans="16:17" x14ac:dyDescent="0.25">
      <c r="P8348" s="80"/>
      <c r="Q8348" s="80"/>
    </row>
  </sheetData>
  <mergeCells count="3">
    <mergeCell ref="C6:I6"/>
    <mergeCell ref="J6:N6"/>
    <mergeCell ref="O6:V6"/>
  </mergeCell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3:R8348"/>
  <sheetViews>
    <sheetView showGridLines="0" workbookViewId="0">
      <selection activeCell="A8" sqref="A8"/>
    </sheetView>
  </sheetViews>
  <sheetFormatPr defaultRowHeight="15" x14ac:dyDescent="0.25"/>
  <cols>
    <col min="1" max="1" width="12.85546875" customWidth="1"/>
    <col min="2" max="2" width="71.85546875" customWidth="1"/>
    <col min="3" max="3" width="22.140625" bestFit="1" customWidth="1"/>
    <col min="4" max="4" width="11.5703125" style="79" customWidth="1"/>
    <col min="5" max="5" width="15.85546875" style="79" bestFit="1" customWidth="1"/>
    <col min="6" max="8" width="15.85546875" style="41" bestFit="1" customWidth="1"/>
    <col min="9" max="11" width="15.85546875" style="42" bestFit="1" customWidth="1"/>
    <col min="12" max="12" width="6" style="42" bestFit="1" customWidth="1"/>
    <col min="13" max="13" width="6" style="41" customWidth="1"/>
    <col min="14" max="16" width="15.85546875" style="41" bestFit="1" customWidth="1"/>
    <col min="17" max="17" width="6" style="41" bestFit="1" customWidth="1"/>
    <col min="18" max="18" width="15.85546875" bestFit="1" customWidth="1"/>
  </cols>
  <sheetData>
    <row r="3" spans="1:18" x14ac:dyDescent="0.25">
      <c r="D3" s="33"/>
      <c r="E3" s="33"/>
      <c r="N3" s="11"/>
      <c r="O3" s="11"/>
      <c r="P3" s="11"/>
      <c r="Q3" s="11"/>
      <c r="R3" s="10"/>
    </row>
    <row r="4" spans="1:18" x14ac:dyDescent="0.25">
      <c r="D4" s="33"/>
      <c r="E4" s="33"/>
      <c r="N4" s="11"/>
      <c r="O4" s="11"/>
      <c r="P4" s="11"/>
      <c r="Q4" s="11"/>
      <c r="R4" s="10"/>
    </row>
    <row r="5" spans="1:18" x14ac:dyDescent="0.25">
      <c r="A5" s="43" t="s">
        <v>9937</v>
      </c>
      <c r="B5" s="366" t="s">
        <v>9949</v>
      </c>
      <c r="C5" s="367"/>
      <c r="D5" s="45"/>
      <c r="E5" s="45"/>
      <c r="F5" s="46"/>
      <c r="G5" s="46"/>
      <c r="H5" s="46"/>
      <c r="I5" s="47"/>
      <c r="J5" s="47"/>
      <c r="K5" s="47"/>
      <c r="L5" s="47"/>
      <c r="M5" s="46"/>
      <c r="N5" s="46"/>
      <c r="O5" s="46"/>
      <c r="P5" s="46"/>
      <c r="Q5" s="46"/>
      <c r="R5" s="10"/>
    </row>
    <row r="6" spans="1:18" x14ac:dyDescent="0.25">
      <c r="A6" s="48" t="s">
        <v>9939</v>
      </c>
      <c r="B6" s="368" t="s">
        <v>9940</v>
      </c>
      <c r="C6" s="369"/>
      <c r="D6" s="362" t="s">
        <v>9950</v>
      </c>
      <c r="E6" s="362"/>
      <c r="F6" s="362"/>
      <c r="G6" s="362"/>
      <c r="H6" s="362"/>
      <c r="I6" s="364" t="s">
        <v>9932</v>
      </c>
      <c r="J6" s="362"/>
      <c r="K6" s="362"/>
      <c r="L6" s="362"/>
      <c r="M6" s="363"/>
      <c r="N6" s="357" t="s">
        <v>9951</v>
      </c>
      <c r="O6" s="358"/>
      <c r="P6" s="358"/>
      <c r="Q6" s="358"/>
      <c r="R6" s="359"/>
    </row>
    <row r="7" spans="1:18" s="29" customFormat="1" ht="25.5" x14ac:dyDescent="0.25">
      <c r="A7" s="188" t="s">
        <v>2</v>
      </c>
      <c r="B7" s="190" t="s">
        <v>9851</v>
      </c>
      <c r="C7" s="189" t="s">
        <v>9957</v>
      </c>
      <c r="D7" s="51" t="s">
        <v>9855</v>
      </c>
      <c r="E7" s="82" t="s">
        <v>9936</v>
      </c>
      <c r="F7" s="52" t="s">
        <v>9853</v>
      </c>
      <c r="G7" s="52" t="s">
        <v>9854</v>
      </c>
      <c r="H7" s="52" t="s">
        <v>9852</v>
      </c>
      <c r="I7" s="51" t="s">
        <v>9855</v>
      </c>
      <c r="J7" s="82" t="s">
        <v>9936</v>
      </c>
      <c r="K7" s="52" t="s">
        <v>9853</v>
      </c>
      <c r="L7" s="52" t="s">
        <v>9854</v>
      </c>
      <c r="M7" s="52" t="s">
        <v>9852</v>
      </c>
      <c r="N7" s="51" t="s">
        <v>9855</v>
      </c>
      <c r="O7" s="82" t="s">
        <v>9936</v>
      </c>
      <c r="P7" s="52" t="s">
        <v>9853</v>
      </c>
      <c r="Q7" s="52" t="s">
        <v>9854</v>
      </c>
      <c r="R7" s="35" t="s">
        <v>9852</v>
      </c>
    </row>
    <row r="8" spans="1:18" s="10" customFormat="1" ht="12.75" x14ac:dyDescent="0.2">
      <c r="A8" s="199" t="s">
        <v>1408</v>
      </c>
      <c r="B8" s="10" t="str">
        <f>_xll.GetLatestPrice($A8,"Actuals",B$7)</f>
        <v xml:space="preserve">Steel reinforcing bar (rebar) export, fob main port Turkey, $/tonne </v>
      </c>
      <c r="C8" s="10" t="str">
        <f>_xll.GetLatestPrice($A8,"Actuals",C$7)</f>
        <v>Metal Bulletin</v>
      </c>
      <c r="D8" s="83">
        <f>_xll.GetLatestPrice($A8,"WeeklyAverage",D$7)</f>
        <v>44848.673101851855</v>
      </c>
      <c r="E8" s="84" t="str">
        <f>_xll.GetLatestPrice($A8,"WeeklyAverage",E$7)</f>
        <v>08-14 Oct 2022</v>
      </c>
      <c r="F8" s="84">
        <f>_xll.GetLatestPrice($A8,"WeeklyAverage",F$7)</f>
        <v>690</v>
      </c>
      <c r="G8" s="84">
        <f>_xll.GetLatestPrice($A8,"WeeklyAverage",G$7)</f>
        <v>695</v>
      </c>
      <c r="H8" s="85">
        <f>_xll.GetLatestPrice($A8,"WeeklyAverage",H$7)</f>
        <v>700</v>
      </c>
      <c r="I8" s="86">
        <f>_xll.GetLatestPrice($A8,"MonthlyAverage",I$7)</f>
        <v>44834.681701388887</v>
      </c>
      <c r="J8" s="11" t="str">
        <f>_xll.GetLatestPrice($A8,"MonthlyAverage",J$7)</f>
        <v>Sep 2022</v>
      </c>
      <c r="K8" s="11">
        <f>_xll.GetLatestPrice($A8,"MonthlyAverage",K$7)</f>
        <v>670</v>
      </c>
      <c r="L8" s="11">
        <f>_xll.GetLatestPrice($A8,"MonthlyAverage",L$7)</f>
        <v>677</v>
      </c>
      <c r="M8" s="57">
        <f>_xll.GetLatestPrice($A8,"MonthlyAverage",M$7)</f>
        <v>684</v>
      </c>
      <c r="N8" s="87">
        <f>_xll.GetLatestPrice($A8,"YearlyAverage",N$7)</f>
        <v>44561.999988425923</v>
      </c>
      <c r="O8" s="88" t="str">
        <f>_xll.GetLatestPrice($A8,"YearlyAverage",O$7)</f>
        <v>2021</v>
      </c>
      <c r="P8" s="88">
        <f>_xll.GetLatestPrice($A8,"YearlyAverage",P$7)</f>
        <v>682.4</v>
      </c>
      <c r="Q8" s="88">
        <f>_xll.GetLatestPrice($A8,"YearlyAverage",Q$7)</f>
        <v>688.39</v>
      </c>
      <c r="R8" s="89">
        <f>_xll.GetLatestPrice($A8,"YearlyAverage",R$7)</f>
        <v>694.38</v>
      </c>
    </row>
    <row r="9" spans="1:18" s="40" customFormat="1" ht="12.75" x14ac:dyDescent="0.2">
      <c r="A9" s="199" t="s">
        <v>1469</v>
      </c>
      <c r="B9" s="219" t="str">
        <f>_xll.GetLatestPrice($A9,"Actuals",B$7)</f>
        <v>Steel hot-rolled coil index, fob mill US, $/cwt</v>
      </c>
      <c r="C9" s="219" t="str">
        <f>_xll.GetLatestPrice($A9,"Actuals",C$7)</f>
        <v>American Metal Market</v>
      </c>
      <c r="D9" s="90">
        <f>_xll.GetLatestPrice($A9,"WeeklyAverage",D$7)</f>
        <v>44841.833321759259</v>
      </c>
      <c r="E9" s="91" t="str">
        <f>_xll.GetLatestPrice($A9,"WeeklyAverage",E$7)</f>
        <v>01-07 Oct 2022</v>
      </c>
      <c r="F9" s="91">
        <f>_xll.GetLatestPrice($A9,"WeeklyAverage",F$7)</f>
        <v>37.83</v>
      </c>
      <c r="G9" s="91">
        <f>_xll.GetLatestPrice($A9,"WeeklyAverage",G$7)</f>
        <v>37.83</v>
      </c>
      <c r="H9" s="92">
        <f>_xll.GetLatestPrice($A9,"WeeklyAverage",H$7)</f>
        <v>37.83</v>
      </c>
      <c r="I9" s="93">
        <f>_xll.GetLatestPrice($A9,"MonthlyAverage",I$7)</f>
        <v>44834.712465277778</v>
      </c>
      <c r="J9" s="59" t="str">
        <f>_xll.GetLatestPrice($A9,"MonthlyAverage",J$7)</f>
        <v>Sep 2022</v>
      </c>
      <c r="K9" s="59">
        <f>_xll.GetLatestPrice($A9,"MonthlyAverage",K$7)</f>
        <v>39.380000000000003</v>
      </c>
      <c r="L9" s="59">
        <f>_xll.GetLatestPrice($A9,"MonthlyAverage",L$7)</f>
        <v>39.380000000000003</v>
      </c>
      <c r="M9" s="62">
        <f>_xll.GetLatestPrice($A9,"MonthlyAverage",M$7)</f>
        <v>39.380000000000003</v>
      </c>
      <c r="N9" s="94">
        <f>_xll.GetLatestPrice($A9,"YearlyAverage",N$7)</f>
        <v>44561.791655092595</v>
      </c>
      <c r="O9" s="13" t="str">
        <f>_xll.GetLatestPrice($A9,"YearlyAverage",O$7)</f>
        <v>2021</v>
      </c>
      <c r="P9" s="13">
        <f>_xll.GetLatestPrice($A9,"YearlyAverage",P$7)</f>
        <v>80.62</v>
      </c>
      <c r="Q9" s="13">
        <f>_xll.GetLatestPrice($A9,"YearlyAverage",Q$7)</f>
        <v>80.62</v>
      </c>
      <c r="R9" s="67">
        <f>_xll.GetLatestPrice($A9,"YearlyAverage",R$7)</f>
        <v>80.62</v>
      </c>
    </row>
    <row r="10" spans="1:18" s="10" customFormat="1" ht="12.75" x14ac:dyDescent="0.2">
      <c r="A10" s="199" t="s">
        <v>1470</v>
      </c>
      <c r="B10" s="10" t="str">
        <f>_xll.GetLatestPrice($A10,"Actuals",B$7)</f>
        <v>Steel cold-rolled coil, fob mill US, $/cwt</v>
      </c>
      <c r="C10" s="10" t="str">
        <f>_xll.GetLatestPrice($A10,"Actuals",C$7)</f>
        <v>American Metal Market</v>
      </c>
      <c r="D10" s="55">
        <f>_xll.GetLatestPrice($A10,"WeeklyAverage",D$7)</f>
        <v>44841.833321759259</v>
      </c>
      <c r="E10" s="33" t="str">
        <f>_xll.GetLatestPrice($A10,"WeeklyAverage",E$7)</f>
        <v>01-07 Oct 2022</v>
      </c>
      <c r="F10" s="33">
        <f>_xll.GetLatestPrice($A10,"WeeklyAverage",F$7)</f>
        <v>54</v>
      </c>
      <c r="G10" s="33">
        <f>_xll.GetLatestPrice($A10,"WeeklyAverage",G$7)</f>
        <v>54</v>
      </c>
      <c r="H10" s="95">
        <f>_xll.GetLatestPrice($A10,"WeeklyAverage",H$7)</f>
        <v>54</v>
      </c>
      <c r="I10" s="86">
        <f>_xll.GetLatestPrice($A10,"MonthlyAverage",I$7)</f>
        <v>44834.712465277778</v>
      </c>
      <c r="J10" s="11" t="str">
        <f>_xll.GetLatestPrice($A10,"MonthlyAverage",J$7)</f>
        <v>Sep 2022</v>
      </c>
      <c r="K10" s="11">
        <f>_xll.GetLatestPrice($A10,"MonthlyAverage",K$7)</f>
        <v>54.8</v>
      </c>
      <c r="L10" s="11">
        <f>_xll.GetLatestPrice($A10,"MonthlyAverage",L$7)</f>
        <v>54.8</v>
      </c>
      <c r="M10" s="57">
        <f>_xll.GetLatestPrice($A10,"MonthlyAverage",M$7)</f>
        <v>54.8</v>
      </c>
      <c r="N10" s="86">
        <f>_xll.GetLatestPrice($A10,"YearlyAverage",N$7)</f>
        <v>44561.791655092595</v>
      </c>
      <c r="O10" s="11" t="str">
        <f>_xll.GetLatestPrice($A10,"YearlyAverage",O$7)</f>
        <v>2021</v>
      </c>
      <c r="P10" s="11">
        <f>_xll.GetLatestPrice($A10,"YearlyAverage",P$7)</f>
        <v>91.91</v>
      </c>
      <c r="Q10" s="11">
        <f>_xll.GetLatestPrice($A10,"YearlyAverage",Q$7)</f>
        <v>91.91</v>
      </c>
      <c r="R10" s="57">
        <f>_xll.GetLatestPrice($A10,"YearlyAverage",R$7)</f>
        <v>91.91</v>
      </c>
    </row>
    <row r="11" spans="1:18" s="10" customFormat="1" ht="12.75" x14ac:dyDescent="0.2">
      <c r="A11" s="199" t="s">
        <v>1478</v>
      </c>
      <c r="B11" s="219" t="str">
        <f>_xll.GetLatestPrice($A11,"Actuals",B$7)</f>
        <v>Steel wire rod (high carbon), fob mill US, $/cwt</v>
      </c>
      <c r="C11" s="219" t="str">
        <f>_xll.GetLatestPrice($A11,"Actuals",C$7)</f>
        <v>American Metal Market</v>
      </c>
      <c r="D11" s="90">
        <f>_xll.GetLatestPrice($A11,"WeeklyAverage",D$7)</f>
        <v>44841.833321759259</v>
      </c>
      <c r="E11" s="91" t="str">
        <f>_xll.GetLatestPrice($A11,"WeeklyAverage",E$7)</f>
        <v>01-07 Oct 2022</v>
      </c>
      <c r="F11" s="91">
        <f>_xll.GetLatestPrice($A11,"WeeklyAverage",F$7)</f>
        <v>63.5</v>
      </c>
      <c r="G11" s="91">
        <f>_xll.GetLatestPrice($A11,"WeeklyAverage",G$7)</f>
        <v>63.5</v>
      </c>
      <c r="H11" s="92">
        <f>_xll.GetLatestPrice($A11,"WeeklyAverage",H$7)</f>
        <v>63.5</v>
      </c>
      <c r="I11" s="93">
        <f>_xll.GetLatestPrice($A11,"MonthlyAverage",I$7)</f>
        <v>44834.712465277778</v>
      </c>
      <c r="J11" s="59" t="str">
        <f>_xll.GetLatestPrice($A11,"MonthlyAverage",J$7)</f>
        <v>Sep 2022</v>
      </c>
      <c r="K11" s="59">
        <f>_xll.GetLatestPrice($A11,"MonthlyAverage",K$7)</f>
        <v>63.5</v>
      </c>
      <c r="L11" s="59">
        <f>_xll.GetLatestPrice($A11,"MonthlyAverage",L$7)</f>
        <v>63.5</v>
      </c>
      <c r="M11" s="62">
        <f>_xll.GetLatestPrice($A11,"MonthlyAverage",M$7)</f>
        <v>63.5</v>
      </c>
      <c r="N11" s="94">
        <f>_xll.GetLatestPrice($A11,"YearlyAverage",N$7)</f>
        <v>44561.791655092595</v>
      </c>
      <c r="O11" s="13" t="str">
        <f>_xll.GetLatestPrice($A11,"YearlyAverage",O$7)</f>
        <v>2021</v>
      </c>
      <c r="P11" s="13">
        <f>_xll.GetLatestPrice($A11,"YearlyAverage",P$7)</f>
        <v>59.42</v>
      </c>
      <c r="Q11" s="13">
        <f>_xll.GetLatestPrice($A11,"YearlyAverage",Q$7)</f>
        <v>59.42</v>
      </c>
      <c r="R11" s="67">
        <f>_xll.GetLatestPrice($A11,"YearlyAverage",R$7)</f>
        <v>59.42</v>
      </c>
    </row>
    <row r="12" spans="1:18" s="10" customFormat="1" ht="12.75" x14ac:dyDescent="0.2">
      <c r="A12" s="199" t="s">
        <v>1479</v>
      </c>
      <c r="B12" s="10" t="str">
        <f>_xll.GetLatestPrice($A12,"Actuals",B$7)</f>
        <v>Steel wire rod cold-heading quality, ddp, $/cwt</v>
      </c>
      <c r="C12" s="10" t="str">
        <f>_xll.GetLatestPrice($A12,"Actuals",C$7)</f>
        <v>American Metal Market</v>
      </c>
      <c r="D12" s="55">
        <f>_xll.GetLatestPrice($A12,"WeeklyAverage",D$7)</f>
        <v>44841.833321759259</v>
      </c>
      <c r="E12" s="33" t="str">
        <f>_xll.GetLatestPrice($A12,"WeeklyAverage",E$7)</f>
        <v>01-07 Oct 2022</v>
      </c>
      <c r="F12" s="33">
        <f>_xll.GetLatestPrice($A12,"WeeklyAverage",F$7)</f>
        <v>67</v>
      </c>
      <c r="G12" s="33">
        <f>_xll.GetLatestPrice($A12,"WeeklyAverage",G$7)</f>
        <v>67</v>
      </c>
      <c r="H12" s="95">
        <f>_xll.GetLatestPrice($A12,"WeeklyAverage",H$7)</f>
        <v>67</v>
      </c>
      <c r="I12" s="86">
        <f>_xll.GetLatestPrice($A12,"MonthlyAverage",I$7)</f>
        <v>44834.712465277778</v>
      </c>
      <c r="J12" s="11" t="str">
        <f>_xll.GetLatestPrice($A12,"MonthlyAverage",J$7)</f>
        <v>Sep 2022</v>
      </c>
      <c r="K12" s="11">
        <f>_xll.GetLatestPrice($A12,"MonthlyAverage",K$7)</f>
        <v>67</v>
      </c>
      <c r="L12" s="11">
        <f>_xll.GetLatestPrice($A12,"MonthlyAverage",L$7)</f>
        <v>67</v>
      </c>
      <c r="M12" s="57">
        <f>_xll.GetLatestPrice($A12,"MonthlyAverage",M$7)</f>
        <v>67</v>
      </c>
      <c r="N12" s="86">
        <f>_xll.GetLatestPrice($A12,"YearlyAverage",N$7)</f>
        <v>44561.791655092595</v>
      </c>
      <c r="O12" s="11" t="str">
        <f>_xll.GetLatestPrice($A12,"YearlyAverage",O$7)</f>
        <v>2021</v>
      </c>
      <c r="P12" s="11">
        <f>_xll.GetLatestPrice($A12,"YearlyAverage",P$7)</f>
        <v>59.56</v>
      </c>
      <c r="Q12" s="11">
        <f>_xll.GetLatestPrice($A12,"YearlyAverage",Q$7)</f>
        <v>59.56</v>
      </c>
      <c r="R12" s="57">
        <f>_xll.GetLatestPrice($A12,"YearlyAverage",R$7)</f>
        <v>59.56</v>
      </c>
    </row>
    <row r="13" spans="1:18" s="10" customFormat="1" ht="12.75" x14ac:dyDescent="0.2">
      <c r="A13" s="30"/>
      <c r="B13" s="12"/>
      <c r="C13" s="12"/>
      <c r="D13" s="63"/>
      <c r="E13" s="91"/>
      <c r="F13" s="13"/>
      <c r="G13" s="13"/>
      <c r="H13" s="13"/>
      <c r="I13" s="66"/>
      <c r="J13" s="64"/>
      <c r="K13" s="64"/>
      <c r="L13" s="64"/>
      <c r="M13" s="67"/>
      <c r="N13" s="96"/>
      <c r="O13" s="13"/>
      <c r="P13" s="13"/>
      <c r="Q13" s="97"/>
      <c r="R13" s="67"/>
    </row>
    <row r="14" spans="1:18" s="10" customFormat="1" ht="12.75" x14ac:dyDescent="0.2">
      <c r="A14" s="30"/>
      <c r="D14" s="68"/>
      <c r="E14" s="33"/>
      <c r="F14" s="11"/>
      <c r="G14" s="11"/>
      <c r="H14" s="11"/>
      <c r="I14" s="70"/>
      <c r="J14" s="34"/>
      <c r="K14" s="34"/>
      <c r="L14" s="34"/>
      <c r="M14" s="57"/>
      <c r="N14" s="56"/>
      <c r="O14" s="11"/>
      <c r="P14" s="11"/>
      <c r="Q14" s="31"/>
      <c r="R14" s="57"/>
    </row>
    <row r="15" spans="1:18" s="10" customFormat="1" ht="12.75" x14ac:dyDescent="0.2">
      <c r="A15" s="30"/>
      <c r="B15" s="12"/>
      <c r="C15" s="12"/>
      <c r="D15" s="63"/>
      <c r="E15" s="91"/>
      <c r="F15" s="13"/>
      <c r="G15" s="13"/>
      <c r="H15" s="13"/>
      <c r="I15" s="66"/>
      <c r="J15" s="64"/>
      <c r="K15" s="64"/>
      <c r="L15" s="64"/>
      <c r="M15" s="67"/>
      <c r="N15" s="96"/>
      <c r="O15" s="13"/>
      <c r="P15" s="13"/>
      <c r="Q15" s="97"/>
      <c r="R15" s="67"/>
    </row>
    <row r="16" spans="1:18" s="10" customFormat="1" ht="12.75" x14ac:dyDescent="0.2">
      <c r="A16" s="30"/>
      <c r="D16" s="68"/>
      <c r="E16" s="33"/>
      <c r="F16" s="11"/>
      <c r="G16" s="11"/>
      <c r="H16" s="11"/>
      <c r="I16" s="70"/>
      <c r="J16" s="34"/>
      <c r="K16" s="34"/>
      <c r="L16" s="34"/>
      <c r="M16" s="57"/>
      <c r="N16" s="56"/>
      <c r="O16" s="11"/>
      <c r="P16" s="11"/>
      <c r="Q16" s="31"/>
      <c r="R16" s="57"/>
    </row>
    <row r="17" spans="1:18" s="10" customFormat="1" ht="12.75" x14ac:dyDescent="0.2">
      <c r="A17" s="30"/>
      <c r="B17" s="12"/>
      <c r="C17" s="12"/>
      <c r="D17" s="63"/>
      <c r="E17" s="91"/>
      <c r="F17" s="13"/>
      <c r="G17" s="13"/>
      <c r="H17" s="13"/>
      <c r="I17" s="66"/>
      <c r="J17" s="64"/>
      <c r="K17" s="64"/>
      <c r="L17" s="64"/>
      <c r="M17" s="67"/>
      <c r="N17" s="96"/>
      <c r="O17" s="13"/>
      <c r="P17" s="13"/>
      <c r="Q17" s="97"/>
      <c r="R17" s="67"/>
    </row>
    <row r="18" spans="1:18" s="10" customFormat="1" ht="12.75" x14ac:dyDescent="0.2">
      <c r="A18" s="30"/>
      <c r="D18" s="68"/>
      <c r="E18" s="33"/>
      <c r="F18" s="11"/>
      <c r="G18" s="11"/>
      <c r="H18" s="11"/>
      <c r="I18" s="70"/>
      <c r="J18" s="34"/>
      <c r="K18" s="34"/>
      <c r="L18" s="34"/>
      <c r="M18" s="57"/>
      <c r="N18" s="56"/>
      <c r="O18" s="11"/>
      <c r="P18" s="11"/>
      <c r="Q18" s="31"/>
      <c r="R18" s="57"/>
    </row>
    <row r="19" spans="1:18" s="10" customFormat="1" ht="12.75" x14ac:dyDescent="0.2">
      <c r="A19" s="30"/>
      <c r="B19" s="12"/>
      <c r="C19" s="12"/>
      <c r="D19" s="63"/>
      <c r="E19" s="91"/>
      <c r="F19" s="13"/>
      <c r="G19" s="13"/>
      <c r="H19" s="13"/>
      <c r="I19" s="66"/>
      <c r="J19" s="64"/>
      <c r="K19" s="64"/>
      <c r="L19" s="64"/>
      <c r="M19" s="67"/>
      <c r="N19" s="96"/>
      <c r="O19" s="13"/>
      <c r="P19" s="13"/>
      <c r="Q19" s="97"/>
      <c r="R19" s="67"/>
    </row>
    <row r="20" spans="1:18" s="10" customFormat="1" ht="12.75" x14ac:dyDescent="0.2">
      <c r="A20" s="30"/>
      <c r="D20" s="68"/>
      <c r="E20" s="33"/>
      <c r="F20" s="11"/>
      <c r="G20" s="11"/>
      <c r="H20" s="11"/>
      <c r="I20" s="70"/>
      <c r="J20" s="34"/>
      <c r="K20" s="34"/>
      <c r="L20" s="34"/>
      <c r="M20" s="57"/>
      <c r="N20" s="56"/>
      <c r="O20" s="11"/>
      <c r="P20" s="11"/>
      <c r="Q20" s="31"/>
      <c r="R20" s="57"/>
    </row>
    <row r="21" spans="1:18" s="10" customFormat="1" ht="12.75" x14ac:dyDescent="0.2">
      <c r="A21" s="30"/>
      <c r="B21" s="12"/>
      <c r="C21" s="12"/>
      <c r="D21" s="63"/>
      <c r="E21" s="91"/>
      <c r="F21" s="13"/>
      <c r="G21" s="13"/>
      <c r="H21" s="13"/>
      <c r="I21" s="66"/>
      <c r="J21" s="64"/>
      <c r="K21" s="64"/>
      <c r="L21" s="64"/>
      <c r="M21" s="67"/>
      <c r="N21" s="96"/>
      <c r="O21" s="13"/>
      <c r="P21" s="13"/>
      <c r="Q21" s="97"/>
      <c r="R21" s="67"/>
    </row>
    <row r="22" spans="1:18" s="10" customFormat="1" ht="12.75" x14ac:dyDescent="0.2">
      <c r="A22" s="30"/>
      <c r="D22" s="68"/>
      <c r="E22" s="33"/>
      <c r="F22" s="11"/>
      <c r="G22" s="11"/>
      <c r="H22" s="11"/>
      <c r="I22" s="70"/>
      <c r="J22" s="34"/>
      <c r="K22" s="34"/>
      <c r="L22" s="34"/>
      <c r="M22" s="57"/>
      <c r="N22" s="56"/>
      <c r="O22" s="11"/>
      <c r="P22" s="11"/>
      <c r="Q22" s="31"/>
      <c r="R22" s="57"/>
    </row>
    <row r="23" spans="1:18" s="10" customFormat="1" ht="12.75" x14ac:dyDescent="0.2">
      <c r="A23" s="30"/>
      <c r="B23" s="12"/>
      <c r="C23" s="12"/>
      <c r="D23" s="63"/>
      <c r="E23" s="91"/>
      <c r="F23" s="13"/>
      <c r="G23" s="13"/>
      <c r="H23" s="13"/>
      <c r="I23" s="66"/>
      <c r="J23" s="64"/>
      <c r="K23" s="64"/>
      <c r="L23" s="64"/>
      <c r="M23" s="67"/>
      <c r="N23" s="96"/>
      <c r="O23" s="13"/>
      <c r="P23" s="13"/>
      <c r="Q23" s="97"/>
      <c r="R23" s="67"/>
    </row>
    <row r="24" spans="1:18" s="10" customFormat="1" ht="12.75" x14ac:dyDescent="0.2">
      <c r="A24" s="30"/>
      <c r="D24" s="68"/>
      <c r="E24" s="33"/>
      <c r="F24" s="11"/>
      <c r="G24" s="11"/>
      <c r="H24" s="11"/>
      <c r="I24" s="70"/>
      <c r="J24" s="34"/>
      <c r="K24" s="34"/>
      <c r="L24" s="34"/>
      <c r="M24" s="57"/>
      <c r="N24" s="56"/>
      <c r="O24" s="11"/>
      <c r="P24" s="11"/>
      <c r="Q24" s="31"/>
      <c r="R24" s="57"/>
    </row>
    <row r="25" spans="1:18" s="10" customFormat="1" ht="12.75" x14ac:dyDescent="0.2">
      <c r="A25" s="30"/>
      <c r="B25" s="12"/>
      <c r="C25" s="12"/>
      <c r="D25" s="63"/>
      <c r="E25" s="91"/>
      <c r="F25" s="13"/>
      <c r="G25" s="13"/>
      <c r="H25" s="13"/>
      <c r="I25" s="66"/>
      <c r="J25" s="64"/>
      <c r="K25" s="64"/>
      <c r="L25" s="64"/>
      <c r="M25" s="67"/>
      <c r="N25" s="96"/>
      <c r="O25" s="13"/>
      <c r="P25" s="13"/>
      <c r="Q25" s="97"/>
      <c r="R25" s="67"/>
    </row>
    <row r="26" spans="1:18" s="10" customFormat="1" ht="12.75" x14ac:dyDescent="0.2">
      <c r="A26" s="30"/>
      <c r="D26" s="68"/>
      <c r="E26" s="33"/>
      <c r="F26" s="11"/>
      <c r="G26" s="11"/>
      <c r="H26" s="11"/>
      <c r="I26" s="70"/>
      <c r="J26" s="34"/>
      <c r="K26" s="34"/>
      <c r="L26" s="34"/>
      <c r="M26" s="57"/>
      <c r="N26" s="56"/>
      <c r="O26" s="11"/>
      <c r="P26" s="11"/>
      <c r="Q26" s="31"/>
      <c r="R26" s="57"/>
    </row>
    <row r="27" spans="1:18" s="10" customFormat="1" ht="12.75" x14ac:dyDescent="0.2">
      <c r="A27" s="30"/>
      <c r="B27" s="12"/>
      <c r="C27" s="12"/>
      <c r="D27" s="63"/>
      <c r="E27" s="91"/>
      <c r="F27" s="13"/>
      <c r="G27" s="13"/>
      <c r="H27" s="13"/>
      <c r="I27" s="66"/>
      <c r="J27" s="64"/>
      <c r="K27" s="64"/>
      <c r="L27" s="64"/>
      <c r="M27" s="67"/>
      <c r="N27" s="96"/>
      <c r="O27" s="13"/>
      <c r="P27" s="13"/>
      <c r="Q27" s="97"/>
      <c r="R27" s="67"/>
    </row>
    <row r="28" spans="1:18" s="10" customFormat="1" ht="12.75" x14ac:dyDescent="0.2">
      <c r="A28" s="30"/>
      <c r="D28" s="68"/>
      <c r="E28" s="33"/>
      <c r="F28" s="11"/>
      <c r="G28" s="11"/>
      <c r="H28" s="11"/>
      <c r="I28" s="70"/>
      <c r="J28" s="34"/>
      <c r="K28" s="34"/>
      <c r="L28" s="34"/>
      <c r="M28" s="57"/>
      <c r="N28" s="56"/>
      <c r="O28" s="11"/>
      <c r="P28" s="11"/>
      <c r="Q28" s="31"/>
      <c r="R28" s="57"/>
    </row>
    <row r="29" spans="1:18" s="10" customFormat="1" ht="12.75" x14ac:dyDescent="0.2">
      <c r="A29" s="30"/>
      <c r="B29" s="12"/>
      <c r="C29" s="12"/>
      <c r="D29" s="63"/>
      <c r="E29" s="91"/>
      <c r="F29" s="13"/>
      <c r="G29" s="13"/>
      <c r="H29" s="13"/>
      <c r="I29" s="66"/>
      <c r="J29" s="64"/>
      <c r="K29" s="64"/>
      <c r="L29" s="64"/>
      <c r="M29" s="67"/>
      <c r="N29" s="96"/>
      <c r="O29" s="13"/>
      <c r="P29" s="13"/>
      <c r="Q29" s="97"/>
      <c r="R29" s="67"/>
    </row>
    <row r="30" spans="1:18" s="10" customFormat="1" ht="12.75" x14ac:dyDescent="0.2">
      <c r="A30" s="30"/>
      <c r="D30" s="68"/>
      <c r="E30" s="33"/>
      <c r="F30" s="11"/>
      <c r="G30" s="11"/>
      <c r="H30" s="11"/>
      <c r="I30" s="70"/>
      <c r="J30" s="34"/>
      <c r="K30" s="34"/>
      <c r="L30" s="34"/>
      <c r="M30" s="57"/>
      <c r="N30" s="56"/>
      <c r="O30" s="11"/>
      <c r="P30" s="11"/>
      <c r="Q30" s="31"/>
      <c r="R30" s="57"/>
    </row>
    <row r="31" spans="1:18" s="10" customFormat="1" ht="12.75" x14ac:dyDescent="0.2">
      <c r="A31" s="30"/>
      <c r="B31" s="12"/>
      <c r="C31" s="12"/>
      <c r="D31" s="63"/>
      <c r="E31" s="91"/>
      <c r="F31" s="13"/>
      <c r="G31" s="13"/>
      <c r="H31" s="13"/>
      <c r="I31" s="66"/>
      <c r="J31" s="64"/>
      <c r="K31" s="64"/>
      <c r="L31" s="64"/>
      <c r="M31" s="67"/>
      <c r="N31" s="96"/>
      <c r="O31" s="13"/>
      <c r="P31" s="13"/>
      <c r="Q31" s="97"/>
      <c r="R31" s="67"/>
    </row>
    <row r="32" spans="1:18" s="10" customFormat="1" ht="12.75" x14ac:dyDescent="0.2">
      <c r="A32" s="30"/>
      <c r="D32" s="68"/>
      <c r="E32" s="33"/>
      <c r="F32" s="11"/>
      <c r="G32" s="11"/>
      <c r="H32" s="11"/>
      <c r="I32" s="70"/>
      <c r="J32" s="34"/>
      <c r="K32" s="34"/>
      <c r="L32" s="34"/>
      <c r="M32" s="57"/>
      <c r="N32" s="56"/>
      <c r="O32" s="11"/>
      <c r="P32" s="11"/>
      <c r="Q32" s="31"/>
      <c r="R32" s="57"/>
    </row>
    <row r="33" spans="1:18" s="10" customFormat="1" ht="12.75" x14ac:dyDescent="0.2">
      <c r="A33" s="30"/>
      <c r="B33" s="12"/>
      <c r="C33" s="12"/>
      <c r="D33" s="63"/>
      <c r="E33" s="91"/>
      <c r="F33" s="13"/>
      <c r="G33" s="13"/>
      <c r="H33" s="13"/>
      <c r="I33" s="66"/>
      <c r="J33" s="64"/>
      <c r="K33" s="64"/>
      <c r="L33" s="64"/>
      <c r="M33" s="67"/>
      <c r="N33" s="96"/>
      <c r="O33" s="13"/>
      <c r="P33" s="13"/>
      <c r="Q33" s="97"/>
      <c r="R33" s="67"/>
    </row>
    <row r="34" spans="1:18" s="10" customFormat="1" ht="12.75" x14ac:dyDescent="0.2">
      <c r="A34" s="30"/>
      <c r="D34" s="68"/>
      <c r="E34" s="33"/>
      <c r="F34" s="11"/>
      <c r="G34" s="11"/>
      <c r="H34" s="11"/>
      <c r="I34" s="70"/>
      <c r="J34" s="34"/>
      <c r="K34" s="34"/>
      <c r="L34" s="34"/>
      <c r="M34" s="57"/>
      <c r="N34" s="56"/>
      <c r="O34" s="11"/>
      <c r="P34" s="11"/>
      <c r="Q34" s="31"/>
      <c r="R34" s="57"/>
    </row>
    <row r="35" spans="1:18" s="10" customFormat="1" ht="12.75" x14ac:dyDescent="0.2">
      <c r="A35" s="30"/>
      <c r="B35" s="12"/>
      <c r="C35" s="12"/>
      <c r="D35" s="63"/>
      <c r="E35" s="91"/>
      <c r="F35" s="13"/>
      <c r="G35" s="13"/>
      <c r="H35" s="13"/>
      <c r="I35" s="66"/>
      <c r="J35" s="64"/>
      <c r="K35" s="64"/>
      <c r="L35" s="64"/>
      <c r="M35" s="67"/>
      <c r="N35" s="96"/>
      <c r="O35" s="13"/>
      <c r="P35" s="13"/>
      <c r="Q35" s="97"/>
      <c r="R35" s="67"/>
    </row>
    <row r="36" spans="1:18" s="10" customFormat="1" ht="12.75" x14ac:dyDescent="0.2">
      <c r="A36" s="30"/>
      <c r="D36" s="68"/>
      <c r="E36" s="33"/>
      <c r="F36" s="11"/>
      <c r="G36" s="11"/>
      <c r="H36" s="11"/>
      <c r="I36" s="70"/>
      <c r="J36" s="34"/>
      <c r="K36" s="34"/>
      <c r="L36" s="34"/>
      <c r="M36" s="57"/>
      <c r="N36" s="56"/>
      <c r="O36" s="11"/>
      <c r="P36" s="11"/>
      <c r="Q36" s="31"/>
      <c r="R36" s="57"/>
    </row>
    <row r="37" spans="1:18" s="10" customFormat="1" ht="12.75" x14ac:dyDescent="0.2">
      <c r="A37" s="30"/>
      <c r="B37" s="12"/>
      <c r="C37" s="12"/>
      <c r="D37" s="63"/>
      <c r="E37" s="91"/>
      <c r="F37" s="13"/>
      <c r="G37" s="13"/>
      <c r="H37" s="13"/>
      <c r="I37" s="66"/>
      <c r="J37" s="64"/>
      <c r="K37" s="64"/>
      <c r="L37" s="64"/>
      <c r="M37" s="67"/>
      <c r="N37" s="96"/>
      <c r="O37" s="13"/>
      <c r="P37" s="13"/>
      <c r="Q37" s="97"/>
      <c r="R37" s="67"/>
    </row>
    <row r="38" spans="1:18" s="10" customFormat="1" ht="12.75" x14ac:dyDescent="0.2">
      <c r="A38" s="30"/>
      <c r="D38" s="68"/>
      <c r="E38" s="33"/>
      <c r="F38" s="11"/>
      <c r="G38" s="11"/>
      <c r="H38" s="11"/>
      <c r="I38" s="70"/>
      <c r="J38" s="34"/>
      <c r="K38" s="34"/>
      <c r="L38" s="34"/>
      <c r="M38" s="57"/>
      <c r="N38" s="56"/>
      <c r="O38" s="11"/>
      <c r="P38" s="11"/>
      <c r="Q38" s="31"/>
      <c r="R38" s="57"/>
    </row>
    <row r="39" spans="1:18" s="10" customFormat="1" ht="12.75" x14ac:dyDescent="0.2">
      <c r="A39" s="30"/>
      <c r="B39" s="12"/>
      <c r="C39" s="12"/>
      <c r="D39" s="63"/>
      <c r="E39" s="91"/>
      <c r="F39" s="13"/>
      <c r="G39" s="13"/>
      <c r="H39" s="13"/>
      <c r="I39" s="66"/>
      <c r="J39" s="64"/>
      <c r="K39" s="64"/>
      <c r="L39" s="64"/>
      <c r="M39" s="67"/>
      <c r="N39" s="96"/>
      <c r="O39" s="13"/>
      <c r="P39" s="13"/>
      <c r="Q39" s="97"/>
      <c r="R39" s="67"/>
    </row>
    <row r="40" spans="1:18" s="10" customFormat="1" ht="12.75" x14ac:dyDescent="0.2">
      <c r="A40" s="30"/>
      <c r="D40" s="68"/>
      <c r="E40" s="33"/>
      <c r="F40" s="11"/>
      <c r="G40" s="11"/>
      <c r="H40" s="11"/>
      <c r="I40" s="70"/>
      <c r="J40" s="34"/>
      <c r="K40" s="34"/>
      <c r="L40" s="34"/>
      <c r="M40" s="57"/>
      <c r="N40" s="56"/>
      <c r="O40" s="11"/>
      <c r="P40" s="11"/>
      <c r="Q40" s="31"/>
      <c r="R40" s="57"/>
    </row>
    <row r="41" spans="1:18" s="10" customFormat="1" ht="12.75" x14ac:dyDescent="0.2">
      <c r="A41" s="30"/>
      <c r="B41" s="12"/>
      <c r="C41" s="12"/>
      <c r="D41" s="63"/>
      <c r="E41" s="91"/>
      <c r="F41" s="13"/>
      <c r="G41" s="13"/>
      <c r="H41" s="13"/>
      <c r="I41" s="66"/>
      <c r="J41" s="64"/>
      <c r="K41" s="64"/>
      <c r="L41" s="64"/>
      <c r="M41" s="67"/>
      <c r="N41" s="96"/>
      <c r="O41" s="13"/>
      <c r="P41" s="13"/>
      <c r="Q41" s="97"/>
      <c r="R41" s="67"/>
    </row>
    <row r="42" spans="1:18" s="10" customFormat="1" ht="12.75" x14ac:dyDescent="0.2">
      <c r="A42" s="30"/>
      <c r="D42" s="68"/>
      <c r="E42" s="33"/>
      <c r="F42" s="11"/>
      <c r="G42" s="11"/>
      <c r="H42" s="11"/>
      <c r="I42" s="70"/>
      <c r="J42" s="34"/>
      <c r="K42" s="34"/>
      <c r="L42" s="34"/>
      <c r="M42" s="57"/>
      <c r="N42" s="56"/>
      <c r="O42" s="11"/>
      <c r="P42" s="11"/>
      <c r="Q42" s="31"/>
      <c r="R42" s="57"/>
    </row>
    <row r="43" spans="1:18" s="10" customFormat="1" ht="12.75" x14ac:dyDescent="0.2">
      <c r="A43" s="30"/>
      <c r="B43" s="12"/>
      <c r="C43" s="12"/>
      <c r="D43" s="63"/>
      <c r="E43" s="91"/>
      <c r="F43" s="13"/>
      <c r="G43" s="13"/>
      <c r="H43" s="13"/>
      <c r="I43" s="66"/>
      <c r="J43" s="64"/>
      <c r="K43" s="64"/>
      <c r="L43" s="64"/>
      <c r="M43" s="67"/>
      <c r="N43" s="96"/>
      <c r="O43" s="13"/>
      <c r="P43" s="13"/>
      <c r="Q43" s="97"/>
      <c r="R43" s="67"/>
    </row>
    <row r="44" spans="1:18" s="10" customFormat="1" ht="12.75" x14ac:dyDescent="0.2">
      <c r="A44" s="30"/>
      <c r="D44" s="68"/>
      <c r="E44" s="33"/>
      <c r="F44" s="11"/>
      <c r="G44" s="11"/>
      <c r="H44" s="11"/>
      <c r="I44" s="70"/>
      <c r="J44" s="34"/>
      <c r="K44" s="34"/>
      <c r="L44" s="34"/>
      <c r="M44" s="57"/>
      <c r="N44" s="56"/>
      <c r="O44" s="11"/>
      <c r="P44" s="11"/>
      <c r="Q44" s="31"/>
      <c r="R44" s="57"/>
    </row>
    <row r="45" spans="1:18" s="10" customFormat="1" ht="12.75" x14ac:dyDescent="0.2">
      <c r="A45" s="30"/>
      <c r="B45" s="12"/>
      <c r="C45" s="12"/>
      <c r="D45" s="63"/>
      <c r="E45" s="91"/>
      <c r="F45" s="13"/>
      <c r="G45" s="13"/>
      <c r="H45" s="13"/>
      <c r="I45" s="66"/>
      <c r="J45" s="64"/>
      <c r="K45" s="64"/>
      <c r="L45" s="64"/>
      <c r="M45" s="67"/>
      <c r="N45" s="96"/>
      <c r="O45" s="13"/>
      <c r="P45" s="13"/>
      <c r="Q45" s="97"/>
      <c r="R45" s="67"/>
    </row>
    <row r="46" spans="1:18" s="10" customFormat="1" ht="12.75" x14ac:dyDescent="0.2">
      <c r="A46" s="30"/>
      <c r="D46" s="68"/>
      <c r="E46" s="33"/>
      <c r="F46" s="11"/>
      <c r="G46" s="11"/>
      <c r="H46" s="11"/>
      <c r="I46" s="70"/>
      <c r="J46" s="34"/>
      <c r="K46" s="34"/>
      <c r="L46" s="34"/>
      <c r="M46" s="57"/>
      <c r="N46" s="56"/>
      <c r="O46" s="11"/>
      <c r="P46" s="11"/>
      <c r="Q46" s="31"/>
      <c r="R46" s="57"/>
    </row>
    <row r="47" spans="1:18" s="10" customFormat="1" ht="12.75" x14ac:dyDescent="0.2">
      <c r="A47" s="30"/>
      <c r="B47" s="12"/>
      <c r="C47" s="12"/>
      <c r="D47" s="63"/>
      <c r="E47" s="91"/>
      <c r="F47" s="13"/>
      <c r="G47" s="13"/>
      <c r="H47" s="13"/>
      <c r="I47" s="66"/>
      <c r="J47" s="64"/>
      <c r="K47" s="64"/>
      <c r="L47" s="64"/>
      <c r="M47" s="67"/>
      <c r="N47" s="96"/>
      <c r="O47" s="13"/>
      <c r="P47" s="13"/>
      <c r="Q47" s="97"/>
      <c r="R47" s="67"/>
    </row>
    <row r="48" spans="1:18" s="10" customFormat="1" ht="12.75" x14ac:dyDescent="0.2">
      <c r="A48" s="30"/>
      <c r="D48" s="68"/>
      <c r="E48" s="33"/>
      <c r="F48" s="11"/>
      <c r="G48" s="11"/>
      <c r="H48" s="11"/>
      <c r="I48" s="70"/>
      <c r="J48" s="34"/>
      <c r="K48" s="34"/>
      <c r="L48" s="34"/>
      <c r="M48" s="57"/>
      <c r="N48" s="56"/>
      <c r="O48" s="11"/>
      <c r="P48" s="11"/>
      <c r="Q48" s="31"/>
      <c r="R48" s="57"/>
    </row>
    <row r="49" spans="1:18" s="10" customFormat="1" ht="12.75" x14ac:dyDescent="0.2">
      <c r="A49" s="30"/>
      <c r="B49" s="12"/>
      <c r="C49" s="12"/>
      <c r="D49" s="63"/>
      <c r="E49" s="91"/>
      <c r="F49" s="13"/>
      <c r="G49" s="13"/>
      <c r="H49" s="13"/>
      <c r="I49" s="66"/>
      <c r="J49" s="64"/>
      <c r="K49" s="64"/>
      <c r="L49" s="64"/>
      <c r="M49" s="67"/>
      <c r="N49" s="96"/>
      <c r="O49" s="13"/>
      <c r="P49" s="13"/>
      <c r="Q49" s="97"/>
      <c r="R49" s="67"/>
    </row>
    <row r="50" spans="1:18" s="10" customFormat="1" ht="12.75" x14ac:dyDescent="0.2">
      <c r="A50" s="30"/>
      <c r="D50" s="68"/>
      <c r="E50" s="33"/>
      <c r="F50" s="11"/>
      <c r="G50" s="11"/>
      <c r="H50" s="11"/>
      <c r="I50" s="70"/>
      <c r="J50" s="34"/>
      <c r="K50" s="34"/>
      <c r="L50" s="34"/>
      <c r="M50" s="57"/>
      <c r="N50" s="56"/>
      <c r="O50" s="11"/>
      <c r="P50" s="11"/>
      <c r="Q50" s="31"/>
      <c r="R50" s="57"/>
    </row>
    <row r="51" spans="1:18" s="10" customFormat="1" ht="12.75" x14ac:dyDescent="0.2">
      <c r="A51" s="30"/>
      <c r="B51" s="12"/>
      <c r="C51" s="12"/>
      <c r="D51" s="63"/>
      <c r="E51" s="91"/>
      <c r="F51" s="13"/>
      <c r="G51" s="13"/>
      <c r="H51" s="13"/>
      <c r="I51" s="66"/>
      <c r="J51" s="64"/>
      <c r="K51" s="64"/>
      <c r="L51" s="64"/>
      <c r="M51" s="67"/>
      <c r="N51" s="96"/>
      <c r="O51" s="13"/>
      <c r="P51" s="13"/>
      <c r="Q51" s="97"/>
      <c r="R51" s="67"/>
    </row>
    <row r="52" spans="1:18" s="10" customFormat="1" ht="12.75" x14ac:dyDescent="0.2">
      <c r="A52" s="30"/>
      <c r="D52" s="68"/>
      <c r="E52" s="33"/>
      <c r="F52" s="11"/>
      <c r="G52" s="11"/>
      <c r="H52" s="11"/>
      <c r="I52" s="70"/>
      <c r="J52" s="34"/>
      <c r="K52" s="34"/>
      <c r="L52" s="34"/>
      <c r="M52" s="57"/>
      <c r="N52" s="56"/>
      <c r="O52" s="11"/>
      <c r="P52" s="11"/>
      <c r="Q52" s="31"/>
      <c r="R52" s="57"/>
    </row>
    <row r="53" spans="1:18" s="10" customFormat="1" ht="12.75" x14ac:dyDescent="0.2">
      <c r="A53" s="30"/>
      <c r="B53" s="12"/>
      <c r="C53" s="12"/>
      <c r="D53" s="63"/>
      <c r="E53" s="91"/>
      <c r="F53" s="13"/>
      <c r="G53" s="13"/>
      <c r="H53" s="13"/>
      <c r="I53" s="66"/>
      <c r="J53" s="64"/>
      <c r="K53" s="64"/>
      <c r="L53" s="64"/>
      <c r="M53" s="67"/>
      <c r="N53" s="96"/>
      <c r="O53" s="13"/>
      <c r="P53" s="13"/>
      <c r="Q53" s="97"/>
      <c r="R53" s="67"/>
    </row>
    <row r="54" spans="1:18" s="10" customFormat="1" ht="12.75" x14ac:dyDescent="0.2">
      <c r="A54" s="30"/>
      <c r="D54" s="68"/>
      <c r="E54" s="33"/>
      <c r="F54" s="11"/>
      <c r="G54" s="11"/>
      <c r="H54" s="11"/>
      <c r="I54" s="70"/>
      <c r="J54" s="34"/>
      <c r="K54" s="34"/>
      <c r="L54" s="34"/>
      <c r="M54" s="57"/>
      <c r="N54" s="56"/>
      <c r="O54" s="11"/>
      <c r="P54" s="11"/>
      <c r="Q54" s="31"/>
      <c r="R54" s="57"/>
    </row>
    <row r="55" spans="1:18" s="10" customFormat="1" ht="12.75" x14ac:dyDescent="0.2">
      <c r="A55" s="30"/>
      <c r="B55" s="12"/>
      <c r="C55" s="12"/>
      <c r="D55" s="63"/>
      <c r="E55" s="91"/>
      <c r="F55" s="13"/>
      <c r="G55" s="13"/>
      <c r="H55" s="13"/>
      <c r="I55" s="66"/>
      <c r="J55" s="64"/>
      <c r="K55" s="64"/>
      <c r="L55" s="64"/>
      <c r="M55" s="67"/>
      <c r="N55" s="96"/>
      <c r="O55" s="13"/>
      <c r="P55" s="13"/>
      <c r="Q55" s="97"/>
      <c r="R55" s="67"/>
    </row>
    <row r="56" spans="1:18" s="10" customFormat="1" ht="12.75" x14ac:dyDescent="0.2">
      <c r="A56" s="30"/>
      <c r="D56" s="68"/>
      <c r="E56" s="33"/>
      <c r="F56" s="11"/>
      <c r="G56" s="11"/>
      <c r="H56" s="11"/>
      <c r="I56" s="70"/>
      <c r="J56" s="34"/>
      <c r="K56" s="34"/>
      <c r="L56" s="34"/>
      <c r="M56" s="57"/>
      <c r="N56" s="56"/>
      <c r="O56" s="11"/>
      <c r="P56" s="11"/>
      <c r="Q56" s="31"/>
      <c r="R56" s="57"/>
    </row>
    <row r="57" spans="1:18" s="10" customFormat="1" ht="12.75" x14ac:dyDescent="0.2">
      <c r="A57" s="30"/>
      <c r="B57" s="12"/>
      <c r="C57" s="12"/>
      <c r="D57" s="63"/>
      <c r="E57" s="91"/>
      <c r="F57" s="13"/>
      <c r="G57" s="13"/>
      <c r="H57" s="13"/>
      <c r="I57" s="66"/>
      <c r="J57" s="64"/>
      <c r="K57" s="64"/>
      <c r="L57" s="64"/>
      <c r="M57" s="67"/>
      <c r="N57" s="96"/>
      <c r="O57" s="13"/>
      <c r="P57" s="13"/>
      <c r="Q57" s="97"/>
      <c r="R57" s="67"/>
    </row>
    <row r="58" spans="1:18" s="10" customFormat="1" ht="12.75" x14ac:dyDescent="0.2">
      <c r="A58" s="30"/>
      <c r="D58" s="68"/>
      <c r="E58" s="33"/>
      <c r="F58" s="11"/>
      <c r="G58" s="11"/>
      <c r="H58" s="11"/>
      <c r="I58" s="70"/>
      <c r="J58" s="34"/>
      <c r="K58" s="34"/>
      <c r="L58" s="34"/>
      <c r="M58" s="57"/>
      <c r="N58" s="56"/>
      <c r="O58" s="11"/>
      <c r="P58" s="11"/>
      <c r="Q58" s="31"/>
      <c r="R58" s="57"/>
    </row>
    <row r="59" spans="1:18" s="10" customFormat="1" ht="12.75" x14ac:dyDescent="0.2">
      <c r="A59" s="30"/>
      <c r="B59" s="12"/>
      <c r="C59" s="12"/>
      <c r="D59" s="63"/>
      <c r="E59" s="91"/>
      <c r="F59" s="13"/>
      <c r="G59" s="13"/>
      <c r="H59" s="13"/>
      <c r="I59" s="66"/>
      <c r="J59" s="64"/>
      <c r="K59" s="64"/>
      <c r="L59" s="64"/>
      <c r="M59" s="67"/>
      <c r="N59" s="96"/>
      <c r="O59" s="13"/>
      <c r="P59" s="13"/>
      <c r="Q59" s="97"/>
      <c r="R59" s="67"/>
    </row>
    <row r="60" spans="1:18" s="10" customFormat="1" ht="12.75" x14ac:dyDescent="0.2">
      <c r="A60" s="30"/>
      <c r="D60" s="68"/>
      <c r="E60" s="33"/>
      <c r="F60" s="11"/>
      <c r="G60" s="11"/>
      <c r="H60" s="11"/>
      <c r="I60" s="70"/>
      <c r="J60" s="34"/>
      <c r="K60" s="34"/>
      <c r="L60" s="34"/>
      <c r="M60" s="57"/>
      <c r="N60" s="56"/>
      <c r="O60" s="11"/>
      <c r="P60" s="11"/>
      <c r="Q60" s="31"/>
      <c r="R60" s="57"/>
    </row>
    <row r="61" spans="1:18" s="10" customFormat="1" ht="12.75" x14ac:dyDescent="0.2">
      <c r="A61" s="30"/>
      <c r="B61" s="12"/>
      <c r="C61" s="12"/>
      <c r="D61" s="63"/>
      <c r="E61" s="91"/>
      <c r="F61" s="13"/>
      <c r="G61" s="13"/>
      <c r="H61" s="13"/>
      <c r="I61" s="66"/>
      <c r="J61" s="64"/>
      <c r="K61" s="64"/>
      <c r="L61" s="64"/>
      <c r="M61" s="67"/>
      <c r="N61" s="96"/>
      <c r="O61" s="13"/>
      <c r="P61" s="13"/>
      <c r="Q61" s="97"/>
      <c r="R61" s="67"/>
    </row>
    <row r="62" spans="1:18" s="10" customFormat="1" ht="12.75" x14ac:dyDescent="0.2">
      <c r="A62" s="30"/>
      <c r="D62" s="68"/>
      <c r="E62" s="33"/>
      <c r="F62" s="11"/>
      <c r="G62" s="11"/>
      <c r="H62" s="11"/>
      <c r="I62" s="70"/>
      <c r="J62" s="34"/>
      <c r="K62" s="34"/>
      <c r="L62" s="34"/>
      <c r="M62" s="57"/>
      <c r="N62" s="56"/>
      <c r="O62" s="11"/>
      <c r="P62" s="11"/>
      <c r="Q62" s="31"/>
      <c r="R62" s="57"/>
    </row>
    <row r="63" spans="1:18" s="10" customFormat="1" ht="12.75" x14ac:dyDescent="0.2">
      <c r="A63" s="30"/>
      <c r="B63" s="12"/>
      <c r="C63" s="12"/>
      <c r="D63" s="63"/>
      <c r="E63" s="91"/>
      <c r="F63" s="13"/>
      <c r="G63" s="13"/>
      <c r="H63" s="13"/>
      <c r="I63" s="66"/>
      <c r="J63" s="64"/>
      <c r="K63" s="64"/>
      <c r="L63" s="64"/>
      <c r="M63" s="67"/>
      <c r="N63" s="96"/>
      <c r="O63" s="13"/>
      <c r="P63" s="13"/>
      <c r="Q63" s="97"/>
      <c r="R63" s="67"/>
    </row>
    <row r="64" spans="1:18" s="10" customFormat="1" ht="12.75" x14ac:dyDescent="0.2">
      <c r="A64" s="30"/>
      <c r="D64" s="68"/>
      <c r="E64" s="33"/>
      <c r="F64" s="11"/>
      <c r="G64" s="11"/>
      <c r="H64" s="11"/>
      <c r="I64" s="70"/>
      <c r="J64" s="34"/>
      <c r="K64" s="34"/>
      <c r="L64" s="34"/>
      <c r="M64" s="57"/>
      <c r="N64" s="56"/>
      <c r="O64" s="11"/>
      <c r="P64" s="11"/>
      <c r="Q64" s="31"/>
      <c r="R64" s="57"/>
    </row>
    <row r="65" spans="1:18" s="10" customFormat="1" ht="12.75" x14ac:dyDescent="0.2">
      <c r="A65" s="30"/>
      <c r="B65" s="12"/>
      <c r="C65" s="12"/>
      <c r="D65" s="63"/>
      <c r="E65" s="91"/>
      <c r="F65" s="13"/>
      <c r="G65" s="13"/>
      <c r="H65" s="13"/>
      <c r="I65" s="66"/>
      <c r="J65" s="64"/>
      <c r="K65" s="64"/>
      <c r="L65" s="64"/>
      <c r="M65" s="67"/>
      <c r="N65" s="96"/>
      <c r="O65" s="13"/>
      <c r="P65" s="13"/>
      <c r="Q65" s="13"/>
      <c r="R65" s="67"/>
    </row>
    <row r="66" spans="1:18" s="10" customFormat="1" ht="12.75" x14ac:dyDescent="0.2">
      <c r="D66" s="33"/>
      <c r="E66" s="33"/>
      <c r="F66" s="11"/>
      <c r="G66" s="11"/>
      <c r="H66" s="11"/>
      <c r="I66" s="34"/>
      <c r="J66" s="34"/>
      <c r="K66" s="34"/>
      <c r="L66" s="34"/>
      <c r="M66" s="11"/>
      <c r="N66" s="11"/>
      <c r="O66" s="31"/>
      <c r="P66" s="31"/>
      <c r="Q66" s="11"/>
      <c r="R66" s="98"/>
    </row>
    <row r="67" spans="1:18" s="10" customFormat="1" ht="12.75" x14ac:dyDescent="0.2">
      <c r="A67" s="32"/>
      <c r="D67" s="33"/>
      <c r="E67" s="33"/>
      <c r="F67" s="11"/>
      <c r="G67" s="11"/>
      <c r="H67" s="31"/>
      <c r="I67" s="71"/>
      <c r="J67" s="71"/>
      <c r="K67" s="71"/>
      <c r="L67" s="71"/>
      <c r="M67" s="31"/>
      <c r="N67" s="11"/>
      <c r="O67" s="31"/>
      <c r="P67" s="31"/>
      <c r="Q67" s="11"/>
      <c r="R67" s="98"/>
    </row>
    <row r="68" spans="1:18" s="10" customFormat="1" ht="12.75" x14ac:dyDescent="0.2">
      <c r="A68" s="32"/>
      <c r="D68" s="33"/>
      <c r="E68" s="33"/>
      <c r="F68" s="11"/>
      <c r="G68" s="11"/>
      <c r="H68" s="31"/>
      <c r="I68" s="71"/>
      <c r="J68" s="71"/>
      <c r="K68" s="71"/>
      <c r="L68" s="71"/>
      <c r="M68" s="31"/>
      <c r="N68" s="11"/>
      <c r="O68" s="31"/>
      <c r="P68" s="31"/>
      <c r="Q68" s="11"/>
      <c r="R68" s="98"/>
    </row>
    <row r="69" spans="1:18" s="10" customFormat="1" ht="12.75" x14ac:dyDescent="0.2">
      <c r="A69" s="32"/>
      <c r="D69" s="33"/>
      <c r="E69" s="33"/>
      <c r="F69" s="11"/>
      <c r="G69" s="11"/>
      <c r="H69" s="31"/>
      <c r="I69" s="71"/>
      <c r="J69" s="71"/>
      <c r="K69" s="71"/>
      <c r="L69" s="71"/>
      <c r="M69" s="31"/>
      <c r="N69" s="11"/>
      <c r="O69" s="31"/>
      <c r="P69" s="31"/>
      <c r="Q69" s="11"/>
      <c r="R69" s="98"/>
    </row>
    <row r="70" spans="1:18" s="10" customFormat="1" ht="12.75" x14ac:dyDescent="0.2">
      <c r="A70" s="32"/>
      <c r="D70" s="33"/>
      <c r="E70" s="33"/>
      <c r="F70" s="11"/>
      <c r="G70" s="11"/>
      <c r="H70" s="31"/>
      <c r="I70" s="71"/>
      <c r="J70" s="71"/>
      <c r="K70" s="71"/>
      <c r="L70" s="71"/>
      <c r="M70" s="31"/>
      <c r="N70" s="11"/>
      <c r="O70" s="31"/>
      <c r="P70" s="31"/>
      <c r="Q70" s="11"/>
      <c r="R70" s="98"/>
    </row>
    <row r="71" spans="1:18" s="10" customFormat="1" ht="12.75" x14ac:dyDescent="0.2">
      <c r="A71" s="32"/>
      <c r="D71" s="33"/>
      <c r="E71" s="33"/>
      <c r="F71" s="11"/>
      <c r="G71" s="11"/>
      <c r="H71" s="31"/>
      <c r="I71" s="71"/>
      <c r="J71" s="71"/>
      <c r="K71" s="71"/>
      <c r="L71" s="71"/>
      <c r="M71" s="31"/>
      <c r="N71" s="11"/>
      <c r="O71" s="31"/>
      <c r="P71" s="31"/>
      <c r="Q71" s="11"/>
      <c r="R71" s="98"/>
    </row>
    <row r="72" spans="1:18" s="10" customFormat="1" ht="12.75" x14ac:dyDescent="0.2">
      <c r="A72" s="32"/>
      <c r="D72" s="33"/>
      <c r="E72" s="33"/>
      <c r="F72" s="11"/>
      <c r="G72" s="11"/>
      <c r="H72" s="31"/>
      <c r="I72" s="71"/>
      <c r="J72" s="71"/>
      <c r="K72" s="71"/>
      <c r="L72" s="71"/>
      <c r="M72" s="31"/>
      <c r="N72" s="11"/>
      <c r="O72" s="31"/>
      <c r="P72" s="31"/>
      <c r="Q72" s="11"/>
      <c r="R72" s="98"/>
    </row>
    <row r="73" spans="1:18" s="73" customFormat="1" ht="12.75" x14ac:dyDescent="0.2">
      <c r="A73" s="72"/>
      <c r="D73" s="74"/>
      <c r="E73" s="74"/>
      <c r="F73" s="75"/>
      <c r="G73" s="75"/>
      <c r="H73" s="76"/>
      <c r="I73" s="77"/>
      <c r="J73" s="77"/>
      <c r="K73" s="77"/>
      <c r="L73" s="77"/>
      <c r="M73" s="76"/>
      <c r="N73" s="75"/>
      <c r="O73" s="76"/>
      <c r="P73" s="76"/>
      <c r="Q73" s="75"/>
      <c r="R73" s="99"/>
    </row>
    <row r="74" spans="1:18" s="73" customFormat="1" ht="12.75" x14ac:dyDescent="0.2">
      <c r="A74" s="72"/>
      <c r="D74" s="74"/>
      <c r="E74" s="74"/>
      <c r="F74" s="75"/>
      <c r="G74" s="75"/>
      <c r="H74" s="76"/>
      <c r="I74" s="77"/>
      <c r="J74" s="77"/>
      <c r="K74" s="77"/>
      <c r="L74" s="77"/>
      <c r="M74" s="76"/>
      <c r="N74" s="75"/>
      <c r="O74" s="76"/>
      <c r="P74" s="76"/>
      <c r="Q74" s="75"/>
      <c r="R74" s="99"/>
    </row>
    <row r="75" spans="1:18" s="73" customFormat="1" ht="12.75" x14ac:dyDescent="0.2">
      <c r="A75" s="72"/>
      <c r="D75" s="74"/>
      <c r="E75" s="74"/>
      <c r="F75" s="75"/>
      <c r="G75" s="75"/>
      <c r="H75" s="76"/>
      <c r="I75" s="77"/>
      <c r="J75" s="77"/>
      <c r="K75" s="77"/>
      <c r="L75" s="77"/>
      <c r="M75" s="76"/>
      <c r="N75" s="75"/>
      <c r="O75" s="76"/>
      <c r="P75" s="76"/>
      <c r="Q75" s="75"/>
      <c r="R75" s="99"/>
    </row>
    <row r="76" spans="1:18" s="73" customFormat="1" ht="12.75" x14ac:dyDescent="0.2">
      <c r="A76" s="72"/>
      <c r="D76" s="74"/>
      <c r="E76" s="74"/>
      <c r="F76" s="75"/>
      <c r="G76" s="75"/>
      <c r="H76" s="76"/>
      <c r="I76" s="77"/>
      <c r="J76" s="77"/>
      <c r="K76" s="77"/>
      <c r="L76" s="77"/>
      <c r="M76" s="76"/>
      <c r="N76" s="75"/>
      <c r="O76" s="76"/>
      <c r="P76" s="76"/>
      <c r="Q76" s="75"/>
      <c r="R76" s="99"/>
    </row>
    <row r="77" spans="1:18" s="73" customFormat="1" ht="12.75" x14ac:dyDescent="0.2">
      <c r="A77" s="72"/>
      <c r="D77" s="74"/>
      <c r="E77" s="74"/>
      <c r="F77" s="75"/>
      <c r="G77" s="75"/>
      <c r="H77" s="76"/>
      <c r="I77" s="77"/>
      <c r="J77" s="77"/>
      <c r="K77" s="77"/>
      <c r="L77" s="77"/>
      <c r="M77" s="76"/>
      <c r="N77" s="75"/>
      <c r="O77" s="76"/>
      <c r="P77" s="76"/>
      <c r="Q77" s="75"/>
      <c r="R77" s="99"/>
    </row>
    <row r="78" spans="1:18" s="73" customFormat="1" ht="12.75" x14ac:dyDescent="0.2">
      <c r="A78" s="72"/>
      <c r="D78" s="74"/>
      <c r="E78" s="74"/>
      <c r="F78" s="75"/>
      <c r="G78" s="75"/>
      <c r="H78" s="76"/>
      <c r="I78" s="77"/>
      <c r="J78" s="77"/>
      <c r="K78" s="77"/>
      <c r="L78" s="77"/>
      <c r="M78" s="76"/>
      <c r="N78" s="75"/>
      <c r="O78" s="76"/>
      <c r="P78" s="76"/>
      <c r="Q78" s="75"/>
      <c r="R78" s="99"/>
    </row>
    <row r="79" spans="1:18" s="73" customFormat="1" ht="12.75" x14ac:dyDescent="0.2">
      <c r="A79" s="72"/>
      <c r="D79" s="74"/>
      <c r="E79" s="74"/>
      <c r="F79" s="75"/>
      <c r="G79" s="75"/>
      <c r="H79" s="76"/>
      <c r="I79" s="77"/>
      <c r="J79" s="77"/>
      <c r="K79" s="77"/>
      <c r="L79" s="77"/>
      <c r="M79" s="76"/>
      <c r="N79" s="75"/>
      <c r="O79" s="76"/>
      <c r="P79" s="76"/>
      <c r="Q79" s="75"/>
      <c r="R79" s="99"/>
    </row>
    <row r="80" spans="1:18" s="73" customFormat="1" ht="12.75" x14ac:dyDescent="0.2">
      <c r="A80" s="72"/>
      <c r="D80" s="74"/>
      <c r="E80" s="74"/>
      <c r="F80" s="75"/>
      <c r="G80" s="75"/>
      <c r="H80" s="76"/>
      <c r="I80" s="77"/>
      <c r="J80" s="77"/>
      <c r="K80" s="77"/>
      <c r="L80" s="77"/>
      <c r="M80" s="76"/>
      <c r="N80" s="75"/>
      <c r="O80" s="76"/>
      <c r="P80" s="76"/>
      <c r="Q80" s="75"/>
      <c r="R80" s="99"/>
    </row>
    <row r="81" spans="1:18" s="73" customFormat="1" ht="12.75" x14ac:dyDescent="0.2">
      <c r="A81" s="72"/>
      <c r="D81" s="74"/>
      <c r="E81" s="74"/>
      <c r="F81" s="75"/>
      <c r="G81" s="75"/>
      <c r="H81" s="76"/>
      <c r="I81" s="77"/>
      <c r="J81" s="77"/>
      <c r="K81" s="77"/>
      <c r="L81" s="77"/>
      <c r="M81" s="76"/>
      <c r="N81" s="75"/>
      <c r="O81" s="76"/>
      <c r="P81" s="76"/>
      <c r="Q81" s="75"/>
      <c r="R81" s="99"/>
    </row>
    <row r="82" spans="1:18" s="73" customFormat="1" ht="12.75" x14ac:dyDescent="0.2">
      <c r="D82" s="74"/>
      <c r="E82" s="74"/>
      <c r="F82" s="75"/>
      <c r="G82" s="75"/>
      <c r="H82" s="75"/>
      <c r="I82" s="78"/>
      <c r="J82" s="78"/>
      <c r="K82" s="78"/>
      <c r="L82" s="78"/>
      <c r="M82" s="75"/>
      <c r="N82" s="75"/>
      <c r="O82" s="76"/>
      <c r="P82" s="76"/>
      <c r="Q82" s="75"/>
      <c r="R82" s="99"/>
    </row>
    <row r="83" spans="1:18" s="73" customFormat="1" ht="12.75" x14ac:dyDescent="0.2">
      <c r="D83" s="74"/>
      <c r="E83" s="74"/>
      <c r="F83" s="75"/>
      <c r="G83" s="75"/>
      <c r="H83" s="75"/>
      <c r="I83" s="78"/>
      <c r="J83" s="78"/>
      <c r="K83" s="78"/>
      <c r="L83" s="78"/>
      <c r="M83" s="75"/>
      <c r="N83" s="75"/>
      <c r="O83" s="76"/>
      <c r="P83" s="76"/>
      <c r="Q83" s="75"/>
      <c r="R83" s="99"/>
    </row>
    <row r="84" spans="1:18" s="73" customFormat="1" ht="12.75" x14ac:dyDescent="0.2">
      <c r="D84" s="74"/>
      <c r="E84" s="74"/>
      <c r="F84" s="75"/>
      <c r="G84" s="75"/>
      <c r="H84" s="75"/>
      <c r="I84" s="78"/>
      <c r="J84" s="78"/>
      <c r="K84" s="78"/>
      <c r="L84" s="78"/>
      <c r="M84" s="75"/>
      <c r="N84" s="75"/>
      <c r="O84" s="76"/>
      <c r="P84" s="76"/>
      <c r="Q84" s="75"/>
      <c r="R84" s="99"/>
    </row>
    <row r="85" spans="1:18" s="73" customFormat="1" ht="12.75" x14ac:dyDescent="0.2">
      <c r="D85" s="74"/>
      <c r="E85" s="74"/>
      <c r="F85" s="75"/>
      <c r="G85" s="75"/>
      <c r="H85" s="75"/>
      <c r="I85" s="78"/>
      <c r="J85" s="78"/>
      <c r="K85" s="78"/>
      <c r="L85" s="78"/>
      <c r="M85" s="75"/>
      <c r="N85" s="75"/>
      <c r="O85" s="76"/>
      <c r="P85" s="76"/>
      <c r="Q85" s="75"/>
      <c r="R85" s="99"/>
    </row>
    <row r="86" spans="1:18" s="73" customFormat="1" ht="12.75" x14ac:dyDescent="0.2">
      <c r="D86" s="74"/>
      <c r="E86" s="74"/>
      <c r="F86" s="75"/>
      <c r="G86" s="75"/>
      <c r="H86" s="75"/>
      <c r="I86" s="78"/>
      <c r="J86" s="78"/>
      <c r="K86" s="78"/>
      <c r="L86" s="78"/>
      <c r="M86" s="75"/>
      <c r="N86" s="75"/>
      <c r="O86" s="76"/>
      <c r="P86" s="76"/>
      <c r="Q86" s="75"/>
      <c r="R86" s="99"/>
    </row>
    <row r="87" spans="1:18" s="73" customFormat="1" ht="12.75" x14ac:dyDescent="0.2">
      <c r="D87" s="74"/>
      <c r="E87" s="74"/>
      <c r="F87" s="75"/>
      <c r="G87" s="75"/>
      <c r="H87" s="75"/>
      <c r="I87" s="78"/>
      <c r="J87" s="78"/>
      <c r="K87" s="78"/>
      <c r="L87" s="78"/>
      <c r="M87" s="75"/>
      <c r="N87" s="75"/>
      <c r="O87" s="76"/>
      <c r="P87" s="76"/>
      <c r="Q87" s="75"/>
    </row>
    <row r="88" spans="1:18" s="73" customFormat="1" ht="12.75" x14ac:dyDescent="0.2">
      <c r="D88" s="74"/>
      <c r="E88" s="74"/>
      <c r="F88" s="75"/>
      <c r="G88" s="75"/>
      <c r="H88" s="75"/>
      <c r="I88" s="78"/>
      <c r="J88" s="78"/>
      <c r="K88" s="78"/>
      <c r="L88" s="78"/>
      <c r="M88" s="75"/>
      <c r="N88" s="75"/>
      <c r="O88" s="76"/>
      <c r="P88" s="76"/>
      <c r="Q88" s="75"/>
    </row>
    <row r="89" spans="1:18" s="73" customFormat="1" ht="12.75" x14ac:dyDescent="0.2">
      <c r="D89" s="74"/>
      <c r="E89" s="74"/>
      <c r="F89" s="75"/>
      <c r="G89" s="75"/>
      <c r="H89" s="75"/>
      <c r="I89" s="78"/>
      <c r="J89" s="78"/>
      <c r="K89" s="78"/>
      <c r="L89" s="78"/>
      <c r="M89" s="75"/>
      <c r="N89" s="75"/>
      <c r="O89" s="76"/>
      <c r="P89" s="76"/>
      <c r="Q89" s="75"/>
    </row>
    <row r="90" spans="1:18" s="73" customFormat="1" ht="12.75" x14ac:dyDescent="0.2">
      <c r="D90" s="74"/>
      <c r="E90" s="74"/>
      <c r="F90" s="75"/>
      <c r="G90" s="75"/>
      <c r="H90" s="75"/>
      <c r="I90" s="78"/>
      <c r="J90" s="78"/>
      <c r="K90" s="78"/>
      <c r="L90" s="78"/>
      <c r="M90" s="75"/>
      <c r="N90" s="75"/>
      <c r="O90" s="76"/>
      <c r="P90" s="76"/>
      <c r="Q90" s="75"/>
    </row>
    <row r="91" spans="1:18" s="73" customFormat="1" ht="12.75" x14ac:dyDescent="0.2">
      <c r="D91" s="74"/>
      <c r="E91" s="74"/>
      <c r="F91" s="75"/>
      <c r="G91" s="75"/>
      <c r="H91" s="75"/>
      <c r="I91" s="78"/>
      <c r="J91" s="78"/>
      <c r="K91" s="78"/>
      <c r="L91" s="78"/>
      <c r="M91" s="75"/>
      <c r="N91" s="75"/>
      <c r="O91" s="76"/>
      <c r="P91" s="76"/>
      <c r="Q91" s="75"/>
    </row>
    <row r="92" spans="1:18" s="73" customFormat="1" ht="12.75" x14ac:dyDescent="0.2">
      <c r="D92" s="74"/>
      <c r="E92" s="74"/>
      <c r="F92" s="75"/>
      <c r="G92" s="75"/>
      <c r="H92" s="75"/>
      <c r="I92" s="78"/>
      <c r="J92" s="78"/>
      <c r="K92" s="78"/>
      <c r="L92" s="78"/>
      <c r="M92" s="75"/>
      <c r="N92" s="75"/>
      <c r="O92" s="76"/>
      <c r="P92" s="76"/>
      <c r="Q92" s="75"/>
    </row>
    <row r="93" spans="1:18" s="73" customFormat="1" ht="12.75" x14ac:dyDescent="0.2">
      <c r="D93" s="74"/>
      <c r="E93" s="74"/>
      <c r="F93" s="75"/>
      <c r="G93" s="75"/>
      <c r="H93" s="75"/>
      <c r="I93" s="78"/>
      <c r="J93" s="78"/>
      <c r="K93" s="78"/>
      <c r="L93" s="78"/>
      <c r="M93" s="75"/>
      <c r="N93" s="75"/>
      <c r="O93" s="76"/>
      <c r="P93" s="76"/>
      <c r="Q93" s="75"/>
    </row>
    <row r="94" spans="1:18" s="73" customFormat="1" ht="12.75" x14ac:dyDescent="0.2">
      <c r="D94" s="74"/>
      <c r="E94" s="74"/>
      <c r="F94" s="75"/>
      <c r="G94" s="75"/>
      <c r="H94" s="75"/>
      <c r="I94" s="78"/>
      <c r="J94" s="78"/>
      <c r="K94" s="78"/>
      <c r="L94" s="78"/>
      <c r="M94" s="75"/>
      <c r="N94" s="75"/>
      <c r="O94" s="76"/>
      <c r="P94" s="76"/>
      <c r="Q94" s="75"/>
    </row>
    <row r="95" spans="1:18" s="73" customFormat="1" ht="12.75" x14ac:dyDescent="0.2">
      <c r="D95" s="74"/>
      <c r="E95" s="74"/>
      <c r="F95" s="75"/>
      <c r="G95" s="75"/>
      <c r="H95" s="75"/>
      <c r="I95" s="78"/>
      <c r="J95" s="78"/>
      <c r="K95" s="78"/>
      <c r="L95" s="78"/>
      <c r="M95" s="75"/>
      <c r="N95" s="75"/>
      <c r="O95" s="76"/>
      <c r="P95" s="76"/>
      <c r="Q95" s="75"/>
    </row>
    <row r="96" spans="1:18" s="73" customFormat="1" ht="12.75" x14ac:dyDescent="0.2">
      <c r="D96" s="74"/>
      <c r="E96" s="74"/>
      <c r="F96" s="75"/>
      <c r="G96" s="75"/>
      <c r="H96" s="75"/>
      <c r="I96" s="78"/>
      <c r="J96" s="78"/>
      <c r="K96" s="78"/>
      <c r="L96" s="78"/>
      <c r="M96" s="75"/>
      <c r="N96" s="75"/>
      <c r="O96" s="76"/>
      <c r="P96" s="76"/>
      <c r="Q96" s="75"/>
    </row>
    <row r="97" spans="4:17" s="73" customFormat="1" ht="12.75" x14ac:dyDescent="0.2">
      <c r="D97" s="74"/>
      <c r="E97" s="74"/>
      <c r="F97" s="75"/>
      <c r="G97" s="75"/>
      <c r="H97" s="75"/>
      <c r="I97" s="78"/>
      <c r="J97" s="78"/>
      <c r="K97" s="78"/>
      <c r="L97" s="78"/>
      <c r="M97" s="75"/>
      <c r="N97" s="75"/>
      <c r="O97" s="76"/>
      <c r="P97" s="76"/>
      <c r="Q97" s="75"/>
    </row>
    <row r="98" spans="4:17" s="73" customFormat="1" ht="12.75" x14ac:dyDescent="0.2">
      <c r="D98" s="74"/>
      <c r="E98" s="74"/>
      <c r="F98" s="75"/>
      <c r="G98" s="75"/>
      <c r="H98" s="75"/>
      <c r="I98" s="78"/>
      <c r="J98" s="78"/>
      <c r="K98" s="78"/>
      <c r="L98" s="78"/>
      <c r="M98" s="75"/>
      <c r="N98" s="75"/>
      <c r="O98" s="76"/>
      <c r="P98" s="76"/>
      <c r="Q98" s="75"/>
    </row>
    <row r="99" spans="4:17" s="73" customFormat="1" ht="12.75" x14ac:dyDescent="0.2">
      <c r="D99" s="74"/>
      <c r="E99" s="74"/>
      <c r="F99" s="75"/>
      <c r="G99" s="75"/>
      <c r="H99" s="75"/>
      <c r="I99" s="78"/>
      <c r="J99" s="78"/>
      <c r="K99" s="78"/>
      <c r="L99" s="78"/>
      <c r="M99" s="75"/>
      <c r="N99" s="75"/>
      <c r="O99" s="76"/>
      <c r="P99" s="76"/>
      <c r="Q99" s="75"/>
    </row>
    <row r="100" spans="4:17" x14ac:dyDescent="0.25">
      <c r="O100" s="80"/>
      <c r="P100" s="80"/>
    </row>
    <row r="101" spans="4:17" x14ac:dyDescent="0.25">
      <c r="O101" s="80"/>
      <c r="P101" s="80"/>
    </row>
    <row r="102" spans="4:17" x14ac:dyDescent="0.25">
      <c r="O102" s="80"/>
      <c r="P102" s="80"/>
    </row>
    <row r="103" spans="4:17" x14ac:dyDescent="0.25">
      <c r="O103" s="80"/>
      <c r="P103" s="80"/>
    </row>
    <row r="104" spans="4:17" x14ac:dyDescent="0.25">
      <c r="O104" s="80"/>
      <c r="P104" s="80"/>
    </row>
    <row r="105" spans="4:17" x14ac:dyDescent="0.25">
      <c r="O105" s="80"/>
      <c r="P105" s="80"/>
    </row>
    <row r="106" spans="4:17" x14ac:dyDescent="0.25">
      <c r="O106" s="80"/>
      <c r="P106" s="80"/>
    </row>
    <row r="107" spans="4:17" x14ac:dyDescent="0.25">
      <c r="O107" s="80"/>
      <c r="P107" s="80"/>
    </row>
    <row r="108" spans="4:17" x14ac:dyDescent="0.25">
      <c r="O108" s="80"/>
      <c r="P108" s="80"/>
    </row>
    <row r="109" spans="4:17" x14ac:dyDescent="0.25">
      <c r="O109" s="80"/>
      <c r="P109" s="80"/>
    </row>
    <row r="110" spans="4:17" x14ac:dyDescent="0.25">
      <c r="O110" s="80"/>
      <c r="P110" s="80"/>
    </row>
    <row r="111" spans="4:17" x14ac:dyDescent="0.25">
      <c r="O111" s="80"/>
      <c r="P111" s="80"/>
    </row>
    <row r="112" spans="4:17" x14ac:dyDescent="0.25">
      <c r="O112" s="80"/>
      <c r="P112" s="80"/>
    </row>
    <row r="113" spans="15:16" x14ac:dyDescent="0.25">
      <c r="O113" s="80"/>
      <c r="P113" s="80"/>
    </row>
    <row r="114" spans="15:16" x14ac:dyDescent="0.25">
      <c r="O114" s="80"/>
      <c r="P114" s="80"/>
    </row>
    <row r="115" spans="15:16" x14ac:dyDescent="0.25">
      <c r="O115" s="80"/>
      <c r="P115" s="80"/>
    </row>
    <row r="116" spans="15:16" x14ac:dyDescent="0.25">
      <c r="O116" s="80"/>
      <c r="P116" s="80"/>
    </row>
    <row r="117" spans="15:16" x14ac:dyDescent="0.25">
      <c r="O117" s="80"/>
      <c r="P117" s="80"/>
    </row>
    <row r="118" spans="15:16" x14ac:dyDescent="0.25">
      <c r="O118" s="80"/>
      <c r="P118" s="80"/>
    </row>
    <row r="119" spans="15:16" x14ac:dyDescent="0.25">
      <c r="O119" s="80"/>
      <c r="P119" s="80"/>
    </row>
    <row r="120" spans="15:16" x14ac:dyDescent="0.25">
      <c r="O120" s="80"/>
      <c r="P120" s="80"/>
    </row>
    <row r="121" spans="15:16" x14ac:dyDescent="0.25">
      <c r="O121" s="80"/>
      <c r="P121" s="80"/>
    </row>
    <row r="122" spans="15:16" x14ac:dyDescent="0.25">
      <c r="O122" s="80"/>
      <c r="P122" s="80"/>
    </row>
    <row r="123" spans="15:16" x14ac:dyDescent="0.25">
      <c r="O123" s="80"/>
      <c r="P123" s="80"/>
    </row>
    <row r="124" spans="15:16" x14ac:dyDescent="0.25">
      <c r="O124" s="80"/>
      <c r="P124" s="80"/>
    </row>
    <row r="125" spans="15:16" x14ac:dyDescent="0.25">
      <c r="O125" s="80"/>
      <c r="P125" s="80"/>
    </row>
    <row r="126" spans="15:16" x14ac:dyDescent="0.25">
      <c r="O126" s="80"/>
      <c r="P126" s="80"/>
    </row>
    <row r="127" spans="15:16" x14ac:dyDescent="0.25">
      <c r="O127" s="80"/>
      <c r="P127" s="80"/>
    </row>
    <row r="128" spans="15:16" x14ac:dyDescent="0.25">
      <c r="O128" s="80"/>
      <c r="P128" s="80"/>
    </row>
    <row r="129" spans="15:16" x14ac:dyDescent="0.25">
      <c r="O129" s="80"/>
      <c r="P129" s="80"/>
    </row>
    <row r="130" spans="15:16" x14ac:dyDescent="0.25">
      <c r="O130" s="80"/>
      <c r="P130" s="80"/>
    </row>
    <row r="131" spans="15:16" x14ac:dyDescent="0.25">
      <c r="O131" s="80"/>
      <c r="P131" s="80"/>
    </row>
    <row r="132" spans="15:16" x14ac:dyDescent="0.25">
      <c r="O132" s="80"/>
      <c r="P132" s="80"/>
    </row>
    <row r="133" spans="15:16" x14ac:dyDescent="0.25">
      <c r="O133" s="80"/>
      <c r="P133" s="80"/>
    </row>
    <row r="134" spans="15:16" x14ac:dyDescent="0.25">
      <c r="O134" s="80"/>
      <c r="P134" s="80"/>
    </row>
    <row r="135" spans="15:16" x14ac:dyDescent="0.25">
      <c r="O135" s="80"/>
      <c r="P135" s="80"/>
    </row>
    <row r="136" spans="15:16" x14ac:dyDescent="0.25">
      <c r="O136" s="80"/>
      <c r="P136" s="80"/>
    </row>
    <row r="137" spans="15:16" x14ac:dyDescent="0.25">
      <c r="O137" s="80"/>
      <c r="P137" s="80"/>
    </row>
    <row r="138" spans="15:16" x14ac:dyDescent="0.25">
      <c r="O138" s="80"/>
      <c r="P138" s="80"/>
    </row>
    <row r="139" spans="15:16" x14ac:dyDescent="0.25">
      <c r="O139" s="80"/>
      <c r="P139" s="80"/>
    </row>
    <row r="140" spans="15:16" x14ac:dyDescent="0.25">
      <c r="O140" s="80"/>
      <c r="P140" s="80"/>
    </row>
    <row r="141" spans="15:16" x14ac:dyDescent="0.25">
      <c r="O141" s="80"/>
      <c r="P141" s="80"/>
    </row>
    <row r="142" spans="15:16" x14ac:dyDescent="0.25">
      <c r="O142" s="80"/>
      <c r="P142" s="80"/>
    </row>
    <row r="143" spans="15:16" x14ac:dyDescent="0.25">
      <c r="O143" s="80"/>
      <c r="P143" s="80"/>
    </row>
    <row r="144" spans="15:16" x14ac:dyDescent="0.25">
      <c r="O144" s="80"/>
      <c r="P144" s="80"/>
    </row>
    <row r="145" spans="15:16" x14ac:dyDescent="0.25">
      <c r="O145" s="80"/>
      <c r="P145" s="80"/>
    </row>
    <row r="146" spans="15:16" x14ac:dyDescent="0.25">
      <c r="O146" s="80"/>
      <c r="P146" s="80"/>
    </row>
    <row r="147" spans="15:16" x14ac:dyDescent="0.25">
      <c r="O147" s="80"/>
      <c r="P147" s="80"/>
    </row>
    <row r="148" spans="15:16" x14ac:dyDescent="0.25">
      <c r="O148" s="80"/>
      <c r="P148" s="80"/>
    </row>
    <row r="149" spans="15:16" x14ac:dyDescent="0.25">
      <c r="O149" s="80"/>
      <c r="P149" s="80"/>
    </row>
    <row r="150" spans="15:16" x14ac:dyDescent="0.25">
      <c r="O150" s="80"/>
      <c r="P150" s="80"/>
    </row>
    <row r="151" spans="15:16" x14ac:dyDescent="0.25">
      <c r="O151" s="80"/>
      <c r="P151" s="80"/>
    </row>
    <row r="152" spans="15:16" x14ac:dyDescent="0.25">
      <c r="O152" s="80"/>
      <c r="P152" s="80"/>
    </row>
    <row r="153" spans="15:16" x14ac:dyDescent="0.25">
      <c r="O153" s="80"/>
      <c r="P153" s="80"/>
    </row>
    <row r="154" spans="15:16" x14ac:dyDescent="0.25">
      <c r="O154" s="80"/>
      <c r="P154" s="80"/>
    </row>
    <row r="155" spans="15:16" x14ac:dyDescent="0.25">
      <c r="O155" s="80"/>
      <c r="P155" s="80"/>
    </row>
    <row r="156" spans="15:16" x14ac:dyDescent="0.25">
      <c r="O156" s="80"/>
      <c r="P156" s="80"/>
    </row>
    <row r="157" spans="15:16" x14ac:dyDescent="0.25">
      <c r="O157" s="80"/>
      <c r="P157" s="80"/>
    </row>
    <row r="158" spans="15:16" x14ac:dyDescent="0.25">
      <c r="O158" s="80"/>
      <c r="P158" s="80"/>
    </row>
    <row r="159" spans="15:16" x14ac:dyDescent="0.25">
      <c r="O159" s="80"/>
      <c r="P159" s="80"/>
    </row>
    <row r="160" spans="15:16" x14ac:dyDescent="0.25">
      <c r="O160" s="80"/>
      <c r="P160" s="80"/>
    </row>
    <row r="161" spans="15:16" x14ac:dyDescent="0.25">
      <c r="O161" s="80"/>
      <c r="P161" s="80"/>
    </row>
    <row r="162" spans="15:16" x14ac:dyDescent="0.25">
      <c r="O162" s="80"/>
      <c r="P162" s="80"/>
    </row>
    <row r="163" spans="15:16" x14ac:dyDescent="0.25">
      <c r="O163" s="80"/>
      <c r="P163" s="80"/>
    </row>
    <row r="164" spans="15:16" x14ac:dyDescent="0.25">
      <c r="O164" s="80"/>
      <c r="P164" s="80"/>
    </row>
    <row r="165" spans="15:16" x14ac:dyDescent="0.25">
      <c r="O165" s="80"/>
      <c r="P165" s="80"/>
    </row>
    <row r="166" spans="15:16" x14ac:dyDescent="0.25">
      <c r="O166" s="80"/>
      <c r="P166" s="80"/>
    </row>
    <row r="167" spans="15:16" x14ac:dyDescent="0.25">
      <c r="O167" s="80"/>
      <c r="P167" s="80"/>
    </row>
    <row r="168" spans="15:16" x14ac:dyDescent="0.25">
      <c r="O168" s="80"/>
      <c r="P168" s="80"/>
    </row>
    <row r="169" spans="15:16" x14ac:dyDescent="0.25">
      <c r="O169" s="80"/>
      <c r="P169" s="80"/>
    </row>
    <row r="170" spans="15:16" x14ac:dyDescent="0.25">
      <c r="O170" s="80"/>
      <c r="P170" s="80"/>
    </row>
    <row r="171" spans="15:16" x14ac:dyDescent="0.25">
      <c r="O171" s="80"/>
      <c r="P171" s="80"/>
    </row>
    <row r="172" spans="15:16" x14ac:dyDescent="0.25">
      <c r="O172" s="80"/>
      <c r="P172" s="80"/>
    </row>
    <row r="173" spans="15:16" x14ac:dyDescent="0.25">
      <c r="O173" s="80"/>
      <c r="P173" s="80"/>
    </row>
    <row r="174" spans="15:16" x14ac:dyDescent="0.25">
      <c r="O174" s="80"/>
      <c r="P174" s="80"/>
    </row>
    <row r="175" spans="15:16" x14ac:dyDescent="0.25">
      <c r="O175" s="80"/>
      <c r="P175" s="80"/>
    </row>
    <row r="176" spans="15:16" x14ac:dyDescent="0.25">
      <c r="O176" s="80"/>
      <c r="P176" s="80"/>
    </row>
    <row r="177" spans="15:16" x14ac:dyDescent="0.25">
      <c r="O177" s="80"/>
      <c r="P177" s="80"/>
    </row>
    <row r="178" spans="15:16" x14ac:dyDescent="0.25">
      <c r="O178" s="80"/>
      <c r="P178" s="80"/>
    </row>
    <row r="179" spans="15:16" x14ac:dyDescent="0.25">
      <c r="O179" s="80"/>
      <c r="P179" s="80"/>
    </row>
    <row r="180" spans="15:16" x14ac:dyDescent="0.25">
      <c r="O180" s="80"/>
      <c r="P180" s="80"/>
    </row>
    <row r="181" spans="15:16" x14ac:dyDescent="0.25">
      <c r="O181" s="80"/>
      <c r="P181" s="80"/>
    </row>
    <row r="182" spans="15:16" x14ac:dyDescent="0.25">
      <c r="O182" s="80"/>
      <c r="P182" s="80"/>
    </row>
    <row r="183" spans="15:16" x14ac:dyDescent="0.25">
      <c r="O183" s="80"/>
      <c r="P183" s="80"/>
    </row>
    <row r="184" spans="15:16" x14ac:dyDescent="0.25">
      <c r="O184" s="80"/>
      <c r="P184" s="80"/>
    </row>
    <row r="185" spans="15:16" x14ac:dyDescent="0.25">
      <c r="O185" s="80"/>
      <c r="P185" s="80"/>
    </row>
    <row r="186" spans="15:16" x14ac:dyDescent="0.25">
      <c r="O186" s="80"/>
      <c r="P186" s="80"/>
    </row>
    <row r="187" spans="15:16" x14ac:dyDescent="0.25">
      <c r="O187" s="80"/>
      <c r="P187" s="80"/>
    </row>
    <row r="188" spans="15:16" x14ac:dyDescent="0.25">
      <c r="O188" s="80"/>
      <c r="P188" s="80"/>
    </row>
    <row r="189" spans="15:16" x14ac:dyDescent="0.25">
      <c r="O189" s="80"/>
      <c r="P189" s="80"/>
    </row>
    <row r="190" spans="15:16" x14ac:dyDescent="0.25">
      <c r="O190" s="80"/>
      <c r="P190" s="80"/>
    </row>
    <row r="191" spans="15:16" x14ac:dyDescent="0.25">
      <c r="O191" s="80"/>
      <c r="P191" s="80"/>
    </row>
    <row r="192" spans="15:16" x14ac:dyDescent="0.25">
      <c r="O192" s="80"/>
      <c r="P192" s="80"/>
    </row>
    <row r="193" spans="15:16" x14ac:dyDescent="0.25">
      <c r="O193" s="80"/>
      <c r="P193" s="80"/>
    </row>
    <row r="194" spans="15:16" x14ac:dyDescent="0.25">
      <c r="O194" s="80"/>
      <c r="P194" s="80"/>
    </row>
    <row r="195" spans="15:16" x14ac:dyDescent="0.25">
      <c r="O195" s="80"/>
      <c r="P195" s="80"/>
    </row>
    <row r="196" spans="15:16" x14ac:dyDescent="0.25">
      <c r="O196" s="80"/>
      <c r="P196" s="80"/>
    </row>
    <row r="197" spans="15:16" x14ac:dyDescent="0.25">
      <c r="O197" s="80"/>
      <c r="P197" s="80"/>
    </row>
    <row r="198" spans="15:16" x14ac:dyDescent="0.25">
      <c r="O198" s="80"/>
      <c r="P198" s="80"/>
    </row>
    <row r="199" spans="15:16" x14ac:dyDescent="0.25">
      <c r="O199" s="80"/>
      <c r="P199" s="80"/>
    </row>
    <row r="200" spans="15:16" x14ac:dyDescent="0.25">
      <c r="O200" s="80"/>
      <c r="P200" s="80"/>
    </row>
    <row r="201" spans="15:16" x14ac:dyDescent="0.25">
      <c r="O201" s="80"/>
      <c r="P201" s="80"/>
    </row>
    <row r="202" spans="15:16" x14ac:dyDescent="0.25">
      <c r="O202" s="80"/>
      <c r="P202" s="80"/>
    </row>
    <row r="203" spans="15:16" x14ac:dyDescent="0.25">
      <c r="O203" s="80"/>
      <c r="P203" s="80"/>
    </row>
    <row r="204" spans="15:16" x14ac:dyDescent="0.25">
      <c r="O204" s="80"/>
      <c r="P204" s="80"/>
    </row>
    <row r="205" spans="15:16" x14ac:dyDescent="0.25">
      <c r="O205" s="80"/>
      <c r="P205" s="80"/>
    </row>
    <row r="206" spans="15:16" x14ac:dyDescent="0.25">
      <c r="O206" s="80"/>
      <c r="P206" s="80"/>
    </row>
    <row r="207" spans="15:16" x14ac:dyDescent="0.25">
      <c r="O207" s="80"/>
      <c r="P207" s="80"/>
    </row>
    <row r="208" spans="15:16" x14ac:dyDescent="0.25">
      <c r="O208" s="80"/>
      <c r="P208" s="80"/>
    </row>
    <row r="209" spans="15:16" x14ac:dyDescent="0.25">
      <c r="O209" s="80"/>
      <c r="P209" s="80"/>
    </row>
    <row r="210" spans="15:16" x14ac:dyDescent="0.25">
      <c r="O210" s="80"/>
      <c r="P210" s="80"/>
    </row>
    <row r="211" spans="15:16" x14ac:dyDescent="0.25">
      <c r="O211" s="80"/>
      <c r="P211" s="80"/>
    </row>
    <row r="212" spans="15:16" x14ac:dyDescent="0.25">
      <c r="O212" s="80"/>
      <c r="P212" s="80"/>
    </row>
    <row r="213" spans="15:16" x14ac:dyDescent="0.25">
      <c r="O213" s="80"/>
      <c r="P213" s="80"/>
    </row>
    <row r="214" spans="15:16" x14ac:dyDescent="0.25">
      <c r="O214" s="80"/>
      <c r="P214" s="80"/>
    </row>
    <row r="215" spans="15:16" x14ac:dyDescent="0.25">
      <c r="O215" s="80"/>
      <c r="P215" s="80"/>
    </row>
    <row r="216" spans="15:16" x14ac:dyDescent="0.25">
      <c r="O216" s="80"/>
      <c r="P216" s="80"/>
    </row>
    <row r="217" spans="15:16" x14ac:dyDescent="0.25">
      <c r="O217" s="80"/>
      <c r="P217" s="80"/>
    </row>
    <row r="218" spans="15:16" x14ac:dyDescent="0.25">
      <c r="O218" s="80"/>
      <c r="P218" s="80"/>
    </row>
    <row r="219" spans="15:16" x14ac:dyDescent="0.25">
      <c r="O219" s="80"/>
      <c r="P219" s="80"/>
    </row>
    <row r="220" spans="15:16" x14ac:dyDescent="0.25">
      <c r="O220" s="80"/>
      <c r="P220" s="80"/>
    </row>
    <row r="221" spans="15:16" x14ac:dyDescent="0.25">
      <c r="O221" s="80"/>
      <c r="P221" s="80"/>
    </row>
    <row r="222" spans="15:16" x14ac:dyDescent="0.25">
      <c r="O222" s="80"/>
      <c r="P222" s="80"/>
    </row>
    <row r="223" spans="15:16" x14ac:dyDescent="0.25">
      <c r="O223" s="80"/>
      <c r="P223" s="80"/>
    </row>
    <row r="224" spans="15:16" x14ac:dyDescent="0.25">
      <c r="O224" s="80"/>
      <c r="P224" s="80"/>
    </row>
    <row r="225" spans="15:16" x14ac:dyDescent="0.25">
      <c r="O225" s="80"/>
      <c r="P225" s="80"/>
    </row>
    <row r="226" spans="15:16" x14ac:dyDescent="0.25">
      <c r="O226" s="80"/>
      <c r="P226" s="80"/>
    </row>
    <row r="227" spans="15:16" x14ac:dyDescent="0.25">
      <c r="O227" s="80"/>
      <c r="P227" s="80"/>
    </row>
    <row r="228" spans="15:16" x14ac:dyDescent="0.25">
      <c r="O228" s="80"/>
      <c r="P228" s="80"/>
    </row>
    <row r="229" spans="15:16" x14ac:dyDescent="0.25">
      <c r="O229" s="80"/>
      <c r="P229" s="80"/>
    </row>
    <row r="230" spans="15:16" x14ac:dyDescent="0.25">
      <c r="O230" s="80"/>
      <c r="P230" s="80"/>
    </row>
    <row r="231" spans="15:16" x14ac:dyDescent="0.25">
      <c r="O231" s="80"/>
      <c r="P231" s="80"/>
    </row>
    <row r="232" spans="15:16" x14ac:dyDescent="0.25">
      <c r="O232" s="80"/>
      <c r="P232" s="80"/>
    </row>
    <row r="233" spans="15:16" x14ac:dyDescent="0.25">
      <c r="O233" s="80"/>
      <c r="P233" s="80"/>
    </row>
    <row r="234" spans="15:16" x14ac:dyDescent="0.25">
      <c r="O234" s="80"/>
      <c r="P234" s="80"/>
    </row>
    <row r="235" spans="15:16" x14ac:dyDescent="0.25">
      <c r="O235" s="80"/>
      <c r="P235" s="80"/>
    </row>
    <row r="236" spans="15:16" x14ac:dyDescent="0.25">
      <c r="O236" s="80"/>
      <c r="P236" s="80"/>
    </row>
    <row r="237" spans="15:16" x14ac:dyDescent="0.25">
      <c r="O237" s="80"/>
      <c r="P237" s="80"/>
    </row>
    <row r="238" spans="15:16" x14ac:dyDescent="0.25">
      <c r="O238" s="80"/>
      <c r="P238" s="80"/>
    </row>
    <row r="239" spans="15:16" x14ac:dyDescent="0.25">
      <c r="O239" s="80"/>
      <c r="P239" s="80"/>
    </row>
    <row r="240" spans="15:16" x14ac:dyDescent="0.25">
      <c r="O240" s="80"/>
      <c r="P240" s="80"/>
    </row>
    <row r="241" spans="15:16" x14ac:dyDescent="0.25">
      <c r="O241" s="80"/>
      <c r="P241" s="80"/>
    </row>
    <row r="242" spans="15:16" x14ac:dyDescent="0.25">
      <c r="O242" s="80"/>
      <c r="P242" s="80"/>
    </row>
    <row r="243" spans="15:16" x14ac:dyDescent="0.25">
      <c r="O243" s="80"/>
      <c r="P243" s="80"/>
    </row>
    <row r="244" spans="15:16" x14ac:dyDescent="0.25">
      <c r="O244" s="80"/>
      <c r="P244" s="80"/>
    </row>
    <row r="245" spans="15:16" x14ac:dyDescent="0.25">
      <c r="O245" s="80"/>
      <c r="P245" s="80"/>
    </row>
    <row r="246" spans="15:16" x14ac:dyDescent="0.25">
      <c r="O246" s="80"/>
      <c r="P246" s="80"/>
    </row>
    <row r="247" spans="15:16" x14ac:dyDescent="0.25">
      <c r="O247" s="80"/>
      <c r="P247" s="80"/>
    </row>
    <row r="248" spans="15:16" x14ac:dyDescent="0.25">
      <c r="O248" s="80"/>
      <c r="P248" s="80"/>
    </row>
    <row r="249" spans="15:16" x14ac:dyDescent="0.25">
      <c r="O249" s="80"/>
      <c r="P249" s="80"/>
    </row>
    <row r="250" spans="15:16" x14ac:dyDescent="0.25">
      <c r="O250" s="80"/>
      <c r="P250" s="80"/>
    </row>
    <row r="251" spans="15:16" x14ac:dyDescent="0.25">
      <c r="O251" s="80"/>
      <c r="P251" s="80"/>
    </row>
    <row r="252" spans="15:16" x14ac:dyDescent="0.25">
      <c r="O252" s="80"/>
      <c r="P252" s="80"/>
    </row>
    <row r="253" spans="15:16" x14ac:dyDescent="0.25">
      <c r="O253" s="80"/>
      <c r="P253" s="80"/>
    </row>
    <row r="254" spans="15:16" x14ac:dyDescent="0.25">
      <c r="O254" s="80"/>
      <c r="P254" s="80"/>
    </row>
    <row r="255" spans="15:16" x14ac:dyDescent="0.25">
      <c r="O255" s="80"/>
      <c r="P255" s="80"/>
    </row>
    <row r="256" spans="15:16" x14ac:dyDescent="0.25">
      <c r="O256" s="80"/>
      <c r="P256" s="80"/>
    </row>
    <row r="257" spans="15:16" x14ac:dyDescent="0.25">
      <c r="O257" s="80"/>
      <c r="P257" s="80"/>
    </row>
    <row r="258" spans="15:16" x14ac:dyDescent="0.25">
      <c r="O258" s="80"/>
      <c r="P258" s="80"/>
    </row>
    <row r="259" spans="15:16" x14ac:dyDescent="0.25">
      <c r="O259" s="80"/>
      <c r="P259" s="80"/>
    </row>
    <row r="260" spans="15:16" x14ac:dyDescent="0.25">
      <c r="O260" s="80"/>
      <c r="P260" s="80"/>
    </row>
    <row r="261" spans="15:16" x14ac:dyDescent="0.25">
      <c r="O261" s="80"/>
      <c r="P261" s="80"/>
    </row>
    <row r="262" spans="15:16" x14ac:dyDescent="0.25">
      <c r="O262" s="80"/>
      <c r="P262" s="80"/>
    </row>
    <row r="263" spans="15:16" x14ac:dyDescent="0.25">
      <c r="O263" s="80"/>
      <c r="P263" s="80"/>
    </row>
    <row r="264" spans="15:16" x14ac:dyDescent="0.25">
      <c r="O264" s="80"/>
      <c r="P264" s="80"/>
    </row>
    <row r="265" spans="15:16" x14ac:dyDescent="0.25">
      <c r="O265" s="80"/>
      <c r="P265" s="80"/>
    </row>
    <row r="266" spans="15:16" x14ac:dyDescent="0.25">
      <c r="O266" s="80"/>
      <c r="P266" s="80"/>
    </row>
    <row r="267" spans="15:16" x14ac:dyDescent="0.25">
      <c r="O267" s="80"/>
      <c r="P267" s="80"/>
    </row>
    <row r="268" spans="15:16" x14ac:dyDescent="0.25">
      <c r="O268" s="80"/>
      <c r="P268" s="80"/>
    </row>
    <row r="269" spans="15:16" x14ac:dyDescent="0.25">
      <c r="O269" s="80"/>
      <c r="P269" s="80"/>
    </row>
    <row r="270" spans="15:16" x14ac:dyDescent="0.25">
      <c r="O270" s="80"/>
      <c r="P270" s="80"/>
    </row>
    <row r="271" spans="15:16" x14ac:dyDescent="0.25">
      <c r="O271" s="80"/>
      <c r="P271" s="80"/>
    </row>
    <row r="272" spans="15:16" x14ac:dyDescent="0.25">
      <c r="O272" s="80"/>
      <c r="P272" s="80"/>
    </row>
    <row r="273" spans="15:16" x14ac:dyDescent="0.25">
      <c r="O273" s="80"/>
      <c r="P273" s="80"/>
    </row>
    <row r="274" spans="15:16" x14ac:dyDescent="0.25">
      <c r="O274" s="80"/>
      <c r="P274" s="80"/>
    </row>
    <row r="275" spans="15:16" x14ac:dyDescent="0.25">
      <c r="O275" s="80"/>
      <c r="P275" s="80"/>
    </row>
    <row r="276" spans="15:16" x14ac:dyDescent="0.25">
      <c r="O276" s="80"/>
      <c r="P276" s="80"/>
    </row>
    <row r="277" spans="15:16" x14ac:dyDescent="0.25">
      <c r="O277" s="80"/>
      <c r="P277" s="80"/>
    </row>
    <row r="278" spans="15:16" x14ac:dyDescent="0.25">
      <c r="O278" s="80"/>
      <c r="P278" s="80"/>
    </row>
    <row r="279" spans="15:16" x14ac:dyDescent="0.25">
      <c r="O279" s="80"/>
      <c r="P279" s="80"/>
    </row>
    <row r="280" spans="15:16" x14ac:dyDescent="0.25">
      <c r="O280" s="80"/>
      <c r="P280" s="80"/>
    </row>
    <row r="281" spans="15:16" x14ac:dyDescent="0.25">
      <c r="O281" s="80"/>
      <c r="P281" s="80"/>
    </row>
    <row r="282" spans="15:16" x14ac:dyDescent="0.25">
      <c r="O282" s="80"/>
      <c r="P282" s="80"/>
    </row>
    <row r="283" spans="15:16" x14ac:dyDescent="0.25">
      <c r="O283" s="80"/>
      <c r="P283" s="80"/>
    </row>
    <row r="284" spans="15:16" x14ac:dyDescent="0.25">
      <c r="O284" s="80"/>
      <c r="P284" s="80"/>
    </row>
    <row r="285" spans="15:16" x14ac:dyDescent="0.25">
      <c r="O285" s="80"/>
      <c r="P285" s="80"/>
    </row>
    <row r="286" spans="15:16" x14ac:dyDescent="0.25">
      <c r="O286" s="80"/>
      <c r="P286" s="80"/>
    </row>
    <row r="287" spans="15:16" x14ac:dyDescent="0.25">
      <c r="O287" s="80"/>
      <c r="P287" s="80"/>
    </row>
    <row r="288" spans="15:16" x14ac:dyDescent="0.25">
      <c r="O288" s="80"/>
      <c r="P288" s="80"/>
    </row>
    <row r="289" spans="15:16" x14ac:dyDescent="0.25">
      <c r="O289" s="80"/>
      <c r="P289" s="80"/>
    </row>
    <row r="290" spans="15:16" x14ac:dyDescent="0.25">
      <c r="O290" s="80"/>
      <c r="P290" s="80"/>
    </row>
    <row r="291" spans="15:16" x14ac:dyDescent="0.25">
      <c r="O291" s="80"/>
      <c r="P291" s="80"/>
    </row>
    <row r="292" spans="15:16" x14ac:dyDescent="0.25">
      <c r="O292" s="80"/>
      <c r="P292" s="80"/>
    </row>
    <row r="293" spans="15:16" x14ac:dyDescent="0.25">
      <c r="O293" s="80"/>
      <c r="P293" s="80"/>
    </row>
    <row r="294" spans="15:16" x14ac:dyDescent="0.25">
      <c r="O294" s="80"/>
      <c r="P294" s="80"/>
    </row>
    <row r="295" spans="15:16" x14ac:dyDescent="0.25">
      <c r="O295" s="80"/>
      <c r="P295" s="80"/>
    </row>
    <row r="296" spans="15:16" x14ac:dyDescent="0.25">
      <c r="O296" s="80"/>
      <c r="P296" s="80"/>
    </row>
    <row r="297" spans="15:16" x14ac:dyDescent="0.25">
      <c r="O297" s="80"/>
      <c r="P297" s="80"/>
    </row>
    <row r="298" spans="15:16" x14ac:dyDescent="0.25">
      <c r="O298" s="80"/>
      <c r="P298" s="80"/>
    </row>
    <row r="299" spans="15:16" x14ac:dyDescent="0.25">
      <c r="O299" s="80"/>
      <c r="P299" s="80"/>
    </row>
    <row r="300" spans="15:16" x14ac:dyDescent="0.25">
      <c r="O300" s="80"/>
      <c r="P300" s="80"/>
    </row>
    <row r="301" spans="15:16" x14ac:dyDescent="0.25">
      <c r="O301" s="80"/>
      <c r="P301" s="80"/>
    </row>
    <row r="302" spans="15:16" x14ac:dyDescent="0.25">
      <c r="O302" s="80"/>
      <c r="P302" s="80"/>
    </row>
    <row r="303" spans="15:16" x14ac:dyDescent="0.25">
      <c r="O303" s="80"/>
      <c r="P303" s="80"/>
    </row>
    <row r="304" spans="15:16" x14ac:dyDescent="0.25">
      <c r="O304" s="80"/>
      <c r="P304" s="80"/>
    </row>
    <row r="305" spans="15:16" x14ac:dyDescent="0.25">
      <c r="O305" s="80"/>
      <c r="P305" s="80"/>
    </row>
    <row r="306" spans="15:16" x14ac:dyDescent="0.25">
      <c r="O306" s="80"/>
      <c r="P306" s="80"/>
    </row>
    <row r="307" spans="15:16" x14ac:dyDescent="0.25">
      <c r="O307" s="80"/>
      <c r="P307" s="80"/>
    </row>
    <row r="308" spans="15:16" x14ac:dyDescent="0.25">
      <c r="O308" s="80"/>
      <c r="P308" s="80"/>
    </row>
    <row r="309" spans="15:16" x14ac:dyDescent="0.25">
      <c r="O309" s="80"/>
      <c r="P309" s="80"/>
    </row>
    <row r="310" spans="15:16" x14ac:dyDescent="0.25">
      <c r="O310" s="80"/>
      <c r="P310" s="80"/>
    </row>
    <row r="311" spans="15:16" x14ac:dyDescent="0.25">
      <c r="O311" s="80"/>
      <c r="P311" s="80"/>
    </row>
    <row r="312" spans="15:16" x14ac:dyDescent="0.25">
      <c r="O312" s="80"/>
      <c r="P312" s="80"/>
    </row>
    <row r="313" spans="15:16" x14ac:dyDescent="0.25">
      <c r="O313" s="80"/>
      <c r="P313" s="80"/>
    </row>
    <row r="314" spans="15:16" x14ac:dyDescent="0.25">
      <c r="O314" s="80"/>
      <c r="P314" s="80"/>
    </row>
    <row r="315" spans="15:16" x14ac:dyDescent="0.25">
      <c r="O315" s="80"/>
      <c r="P315" s="80"/>
    </row>
    <row r="316" spans="15:16" x14ac:dyDescent="0.25">
      <c r="O316" s="80"/>
      <c r="P316" s="80"/>
    </row>
    <row r="317" spans="15:16" x14ac:dyDescent="0.25">
      <c r="O317" s="80"/>
      <c r="P317" s="80"/>
    </row>
    <row r="318" spans="15:16" x14ac:dyDescent="0.25">
      <c r="O318" s="80"/>
      <c r="P318" s="80"/>
    </row>
    <row r="319" spans="15:16" x14ac:dyDescent="0.25">
      <c r="O319" s="80"/>
      <c r="P319" s="80"/>
    </row>
    <row r="320" spans="15:16" x14ac:dyDescent="0.25">
      <c r="O320" s="80"/>
      <c r="P320" s="80"/>
    </row>
    <row r="321" spans="15:16" x14ac:dyDescent="0.25">
      <c r="O321" s="80"/>
      <c r="P321" s="80"/>
    </row>
    <row r="322" spans="15:16" x14ac:dyDescent="0.25">
      <c r="O322" s="80"/>
      <c r="P322" s="80"/>
    </row>
    <row r="323" spans="15:16" x14ac:dyDescent="0.25">
      <c r="O323" s="80"/>
      <c r="P323" s="80"/>
    </row>
    <row r="324" spans="15:16" x14ac:dyDescent="0.25">
      <c r="O324" s="80"/>
      <c r="P324" s="80"/>
    </row>
    <row r="325" spans="15:16" x14ac:dyDescent="0.25">
      <c r="O325" s="80"/>
      <c r="P325" s="80"/>
    </row>
    <row r="326" spans="15:16" x14ac:dyDescent="0.25">
      <c r="O326" s="80"/>
      <c r="P326" s="80"/>
    </row>
    <row r="327" spans="15:16" x14ac:dyDescent="0.25">
      <c r="O327" s="80"/>
      <c r="P327" s="80"/>
    </row>
    <row r="328" spans="15:16" x14ac:dyDescent="0.25">
      <c r="O328" s="80"/>
      <c r="P328" s="80"/>
    </row>
    <row r="329" spans="15:16" x14ac:dyDescent="0.25">
      <c r="O329" s="80"/>
      <c r="P329" s="80"/>
    </row>
    <row r="330" spans="15:16" x14ac:dyDescent="0.25">
      <c r="O330" s="80"/>
      <c r="P330" s="80"/>
    </row>
    <row r="331" spans="15:16" x14ac:dyDescent="0.25">
      <c r="O331" s="80"/>
      <c r="P331" s="80"/>
    </row>
    <row r="332" spans="15:16" x14ac:dyDescent="0.25">
      <c r="O332" s="80"/>
      <c r="P332" s="80"/>
    </row>
    <row r="333" spans="15:16" x14ac:dyDescent="0.25">
      <c r="O333" s="80"/>
      <c r="P333" s="80"/>
    </row>
    <row r="334" spans="15:16" x14ac:dyDescent="0.25">
      <c r="O334" s="80"/>
      <c r="P334" s="80"/>
    </row>
    <row r="335" spans="15:16" x14ac:dyDescent="0.25">
      <c r="O335" s="80"/>
      <c r="P335" s="80"/>
    </row>
    <row r="336" spans="15:16" x14ac:dyDescent="0.25">
      <c r="O336" s="80"/>
      <c r="P336" s="80"/>
    </row>
    <row r="337" spans="15:16" x14ac:dyDescent="0.25">
      <c r="O337" s="80"/>
      <c r="P337" s="80"/>
    </row>
    <row r="338" spans="15:16" x14ac:dyDescent="0.25">
      <c r="O338" s="80"/>
      <c r="P338" s="80"/>
    </row>
    <row r="339" spans="15:16" x14ac:dyDescent="0.25">
      <c r="O339" s="80"/>
      <c r="P339" s="80"/>
    </row>
    <row r="340" spans="15:16" x14ac:dyDescent="0.25">
      <c r="O340" s="80"/>
      <c r="P340" s="80"/>
    </row>
    <row r="341" spans="15:16" x14ac:dyDescent="0.25">
      <c r="O341" s="80"/>
      <c r="P341" s="80"/>
    </row>
    <row r="342" spans="15:16" x14ac:dyDescent="0.25">
      <c r="O342" s="80"/>
      <c r="P342" s="80"/>
    </row>
    <row r="343" spans="15:16" x14ac:dyDescent="0.25">
      <c r="O343" s="80"/>
      <c r="P343" s="80"/>
    </row>
    <row r="344" spans="15:16" x14ac:dyDescent="0.25">
      <c r="O344" s="80"/>
      <c r="P344" s="80"/>
    </row>
    <row r="345" spans="15:16" x14ac:dyDescent="0.25">
      <c r="O345" s="80"/>
      <c r="P345" s="80"/>
    </row>
    <row r="346" spans="15:16" x14ac:dyDescent="0.25">
      <c r="O346" s="80"/>
      <c r="P346" s="80"/>
    </row>
    <row r="347" spans="15:16" x14ac:dyDescent="0.25">
      <c r="O347" s="80"/>
      <c r="P347" s="80"/>
    </row>
    <row r="348" spans="15:16" x14ac:dyDescent="0.25">
      <c r="O348" s="80"/>
      <c r="P348" s="80"/>
    </row>
    <row r="349" spans="15:16" x14ac:dyDescent="0.25">
      <c r="O349" s="80"/>
      <c r="P349" s="80"/>
    </row>
    <row r="350" spans="15:16" x14ac:dyDescent="0.25">
      <c r="O350" s="80"/>
      <c r="P350" s="80"/>
    </row>
    <row r="351" spans="15:16" x14ac:dyDescent="0.25">
      <c r="O351" s="80"/>
      <c r="P351" s="80"/>
    </row>
    <row r="352" spans="15:16" x14ac:dyDescent="0.25">
      <c r="O352" s="80"/>
      <c r="P352" s="80"/>
    </row>
    <row r="353" spans="15:16" x14ac:dyDescent="0.25">
      <c r="O353" s="80"/>
      <c r="P353" s="80"/>
    </row>
    <row r="354" spans="15:16" x14ac:dyDescent="0.25">
      <c r="O354" s="80"/>
      <c r="P354" s="80"/>
    </row>
    <row r="355" spans="15:16" x14ac:dyDescent="0.25">
      <c r="O355" s="80"/>
      <c r="P355" s="80"/>
    </row>
    <row r="356" spans="15:16" x14ac:dyDescent="0.25">
      <c r="O356" s="80"/>
      <c r="P356" s="80"/>
    </row>
    <row r="357" spans="15:16" x14ac:dyDescent="0.25">
      <c r="O357" s="80"/>
      <c r="P357" s="80"/>
    </row>
    <row r="358" spans="15:16" x14ac:dyDescent="0.25">
      <c r="O358" s="80"/>
      <c r="P358" s="80"/>
    </row>
    <row r="359" spans="15:16" x14ac:dyDescent="0.25">
      <c r="O359" s="80"/>
      <c r="P359" s="80"/>
    </row>
    <row r="360" spans="15:16" x14ac:dyDescent="0.25">
      <c r="O360" s="80"/>
      <c r="P360" s="80"/>
    </row>
    <row r="361" spans="15:16" x14ac:dyDescent="0.25">
      <c r="O361" s="80"/>
      <c r="P361" s="80"/>
    </row>
    <row r="362" spans="15:16" x14ac:dyDescent="0.25">
      <c r="O362" s="80"/>
      <c r="P362" s="80"/>
    </row>
    <row r="363" spans="15:16" x14ac:dyDescent="0.25">
      <c r="O363" s="80"/>
      <c r="P363" s="80"/>
    </row>
    <row r="364" spans="15:16" x14ac:dyDescent="0.25">
      <c r="O364" s="80"/>
      <c r="P364" s="80"/>
    </row>
    <row r="365" spans="15:16" x14ac:dyDescent="0.25">
      <c r="O365" s="80"/>
      <c r="P365" s="80"/>
    </row>
    <row r="366" spans="15:16" x14ac:dyDescent="0.25">
      <c r="O366" s="80"/>
      <c r="P366" s="80"/>
    </row>
    <row r="367" spans="15:16" x14ac:dyDescent="0.25">
      <c r="O367" s="80"/>
      <c r="P367" s="80"/>
    </row>
    <row r="368" spans="15:16" x14ac:dyDescent="0.25">
      <c r="O368" s="80"/>
      <c r="P368" s="80"/>
    </row>
    <row r="369" spans="15:16" x14ac:dyDescent="0.25">
      <c r="O369" s="80"/>
      <c r="P369" s="80"/>
    </row>
    <row r="370" spans="15:16" x14ac:dyDescent="0.25">
      <c r="O370" s="80"/>
      <c r="P370" s="80"/>
    </row>
    <row r="371" spans="15:16" x14ac:dyDescent="0.25">
      <c r="O371" s="80"/>
      <c r="P371" s="80"/>
    </row>
    <row r="372" spans="15:16" x14ac:dyDescent="0.25">
      <c r="O372" s="80"/>
      <c r="P372" s="80"/>
    </row>
    <row r="373" spans="15:16" x14ac:dyDescent="0.25">
      <c r="O373" s="80"/>
      <c r="P373" s="80"/>
    </row>
    <row r="374" spans="15:16" x14ac:dyDescent="0.25">
      <c r="O374" s="80"/>
      <c r="P374" s="80"/>
    </row>
    <row r="375" spans="15:16" x14ac:dyDescent="0.25">
      <c r="O375" s="80"/>
      <c r="P375" s="80"/>
    </row>
    <row r="376" spans="15:16" x14ac:dyDescent="0.25">
      <c r="O376" s="80"/>
      <c r="P376" s="80"/>
    </row>
    <row r="377" spans="15:16" x14ac:dyDescent="0.25">
      <c r="O377" s="80"/>
      <c r="P377" s="80"/>
    </row>
    <row r="378" spans="15:16" x14ac:dyDescent="0.25">
      <c r="O378" s="80"/>
      <c r="P378" s="80"/>
    </row>
    <row r="379" spans="15:16" x14ac:dyDescent="0.25">
      <c r="O379" s="80"/>
      <c r="P379" s="80"/>
    </row>
    <row r="380" spans="15:16" x14ac:dyDescent="0.25">
      <c r="O380" s="80"/>
      <c r="P380" s="80"/>
    </row>
    <row r="381" spans="15:16" x14ac:dyDescent="0.25">
      <c r="O381" s="80"/>
      <c r="P381" s="80"/>
    </row>
    <row r="382" spans="15:16" x14ac:dyDescent="0.25">
      <c r="O382" s="80"/>
      <c r="P382" s="80"/>
    </row>
    <row r="383" spans="15:16" x14ac:dyDescent="0.25">
      <c r="O383" s="80"/>
      <c r="P383" s="80"/>
    </row>
    <row r="384" spans="15:16" x14ac:dyDescent="0.25">
      <c r="O384" s="80"/>
      <c r="P384" s="80"/>
    </row>
    <row r="385" spans="15:16" x14ac:dyDescent="0.25">
      <c r="O385" s="80"/>
      <c r="P385" s="80"/>
    </row>
    <row r="386" spans="15:16" x14ac:dyDescent="0.25">
      <c r="O386" s="80"/>
      <c r="P386" s="80"/>
    </row>
    <row r="387" spans="15:16" x14ac:dyDescent="0.25">
      <c r="O387" s="80"/>
      <c r="P387" s="80"/>
    </row>
    <row r="388" spans="15:16" x14ac:dyDescent="0.25">
      <c r="O388" s="80"/>
      <c r="P388" s="80"/>
    </row>
    <row r="389" spans="15:16" x14ac:dyDescent="0.25">
      <c r="O389" s="80"/>
      <c r="P389" s="80"/>
    </row>
    <row r="390" spans="15:16" x14ac:dyDescent="0.25">
      <c r="O390" s="80"/>
      <c r="P390" s="80"/>
    </row>
    <row r="391" spans="15:16" x14ac:dyDescent="0.25">
      <c r="O391" s="80"/>
      <c r="P391" s="80"/>
    </row>
    <row r="392" spans="15:16" x14ac:dyDescent="0.25">
      <c r="O392" s="80"/>
      <c r="P392" s="80"/>
    </row>
    <row r="393" spans="15:16" x14ac:dyDescent="0.25">
      <c r="O393" s="80"/>
      <c r="P393" s="80"/>
    </row>
    <row r="394" spans="15:16" x14ac:dyDescent="0.25">
      <c r="O394" s="80"/>
      <c r="P394" s="80"/>
    </row>
    <row r="395" spans="15:16" x14ac:dyDescent="0.25">
      <c r="O395" s="80"/>
      <c r="P395" s="80"/>
    </row>
    <row r="396" spans="15:16" x14ac:dyDescent="0.25">
      <c r="O396" s="80"/>
      <c r="P396" s="80"/>
    </row>
    <row r="397" spans="15:16" x14ac:dyDescent="0.25">
      <c r="O397" s="80"/>
      <c r="P397" s="80"/>
    </row>
    <row r="398" spans="15:16" x14ac:dyDescent="0.25">
      <c r="O398" s="80"/>
      <c r="P398" s="80"/>
    </row>
    <row r="399" spans="15:16" x14ac:dyDescent="0.25">
      <c r="O399" s="80"/>
      <c r="P399" s="80"/>
    </row>
    <row r="400" spans="15:16" x14ac:dyDescent="0.25">
      <c r="O400" s="80"/>
      <c r="P400" s="80"/>
    </row>
    <row r="401" spans="15:16" x14ac:dyDescent="0.25">
      <c r="O401" s="80"/>
      <c r="P401" s="80"/>
    </row>
    <row r="402" spans="15:16" x14ac:dyDescent="0.25">
      <c r="O402" s="80"/>
      <c r="P402" s="80"/>
    </row>
    <row r="403" spans="15:16" x14ac:dyDescent="0.25">
      <c r="O403" s="80"/>
      <c r="P403" s="80"/>
    </row>
    <row r="404" spans="15:16" x14ac:dyDescent="0.25">
      <c r="O404" s="80"/>
      <c r="P404" s="80"/>
    </row>
    <row r="405" spans="15:16" x14ac:dyDescent="0.25">
      <c r="O405" s="80"/>
      <c r="P405" s="80"/>
    </row>
    <row r="406" spans="15:16" x14ac:dyDescent="0.25">
      <c r="O406" s="80"/>
      <c r="P406" s="80"/>
    </row>
    <row r="407" spans="15:16" x14ac:dyDescent="0.25">
      <c r="O407" s="80"/>
      <c r="P407" s="80"/>
    </row>
    <row r="408" spans="15:16" x14ac:dyDescent="0.25">
      <c r="O408" s="80"/>
      <c r="P408" s="80"/>
    </row>
    <row r="409" spans="15:16" x14ac:dyDescent="0.25">
      <c r="O409" s="80"/>
      <c r="P409" s="80"/>
    </row>
    <row r="410" spans="15:16" x14ac:dyDescent="0.25">
      <c r="O410" s="80"/>
      <c r="P410" s="80"/>
    </row>
    <row r="411" spans="15:16" x14ac:dyDescent="0.25">
      <c r="O411" s="80"/>
      <c r="P411" s="80"/>
    </row>
    <row r="412" spans="15:16" x14ac:dyDescent="0.25">
      <c r="O412" s="80"/>
      <c r="P412" s="80"/>
    </row>
    <row r="413" spans="15:16" x14ac:dyDescent="0.25">
      <c r="O413" s="80"/>
      <c r="P413" s="80"/>
    </row>
    <row r="414" spans="15:16" x14ac:dyDescent="0.25">
      <c r="O414" s="80"/>
      <c r="P414" s="80"/>
    </row>
    <row r="415" spans="15:16" x14ac:dyDescent="0.25">
      <c r="O415" s="80"/>
      <c r="P415" s="80"/>
    </row>
    <row r="416" spans="15:16" x14ac:dyDescent="0.25">
      <c r="O416" s="80"/>
      <c r="P416" s="80"/>
    </row>
    <row r="417" spans="15:16" x14ac:dyDescent="0.25">
      <c r="O417" s="80"/>
      <c r="P417" s="80"/>
    </row>
    <row r="418" spans="15:16" x14ac:dyDescent="0.25">
      <c r="O418" s="80"/>
      <c r="P418" s="80"/>
    </row>
    <row r="419" spans="15:16" x14ac:dyDescent="0.25">
      <c r="O419" s="80"/>
      <c r="P419" s="80"/>
    </row>
    <row r="420" spans="15:16" x14ac:dyDescent="0.25">
      <c r="O420" s="80"/>
      <c r="P420" s="80"/>
    </row>
    <row r="421" spans="15:16" x14ac:dyDescent="0.25">
      <c r="O421" s="80"/>
      <c r="P421" s="80"/>
    </row>
    <row r="422" spans="15:16" x14ac:dyDescent="0.25">
      <c r="O422" s="80"/>
      <c r="P422" s="80"/>
    </row>
    <row r="423" spans="15:16" x14ac:dyDescent="0.25">
      <c r="O423" s="80"/>
      <c r="P423" s="80"/>
    </row>
    <row r="424" spans="15:16" x14ac:dyDescent="0.25">
      <c r="O424" s="80"/>
      <c r="P424" s="80"/>
    </row>
    <row r="425" spans="15:16" x14ac:dyDescent="0.25">
      <c r="O425" s="80"/>
      <c r="P425" s="80"/>
    </row>
    <row r="426" spans="15:16" x14ac:dyDescent="0.25">
      <c r="O426" s="80"/>
      <c r="P426" s="80"/>
    </row>
    <row r="427" spans="15:16" x14ac:dyDescent="0.25">
      <c r="O427" s="80"/>
      <c r="P427" s="80"/>
    </row>
    <row r="428" spans="15:16" x14ac:dyDescent="0.25">
      <c r="O428" s="80"/>
      <c r="P428" s="80"/>
    </row>
    <row r="429" spans="15:16" x14ac:dyDescent="0.25">
      <c r="O429" s="80"/>
      <c r="P429" s="80"/>
    </row>
    <row r="430" spans="15:16" x14ac:dyDescent="0.25">
      <c r="O430" s="80"/>
      <c r="P430" s="80"/>
    </row>
    <row r="431" spans="15:16" x14ac:dyDescent="0.25">
      <c r="O431" s="80"/>
      <c r="P431" s="80"/>
    </row>
    <row r="432" spans="15:16" x14ac:dyDescent="0.25">
      <c r="O432" s="80"/>
      <c r="P432" s="80"/>
    </row>
    <row r="433" spans="15:16" x14ac:dyDescent="0.25">
      <c r="O433" s="80"/>
      <c r="P433" s="80"/>
    </row>
    <row r="434" spans="15:16" x14ac:dyDescent="0.25">
      <c r="O434" s="80"/>
      <c r="P434" s="80"/>
    </row>
    <row r="435" spans="15:16" x14ac:dyDescent="0.25">
      <c r="O435" s="80"/>
      <c r="P435" s="80"/>
    </row>
    <row r="436" spans="15:16" x14ac:dyDescent="0.25">
      <c r="O436" s="80"/>
      <c r="P436" s="80"/>
    </row>
    <row r="437" spans="15:16" x14ac:dyDescent="0.25">
      <c r="O437" s="80"/>
      <c r="P437" s="80"/>
    </row>
    <row r="438" spans="15:16" x14ac:dyDescent="0.25">
      <c r="O438" s="80"/>
      <c r="P438" s="80"/>
    </row>
    <row r="439" spans="15:16" x14ac:dyDescent="0.25">
      <c r="O439" s="80"/>
      <c r="P439" s="80"/>
    </row>
    <row r="440" spans="15:16" x14ac:dyDescent="0.25">
      <c r="O440" s="80"/>
      <c r="P440" s="80"/>
    </row>
    <row r="441" spans="15:16" x14ac:dyDescent="0.25">
      <c r="O441" s="80"/>
      <c r="P441" s="80"/>
    </row>
    <row r="442" spans="15:16" x14ac:dyDescent="0.25">
      <c r="O442" s="80"/>
      <c r="P442" s="80"/>
    </row>
    <row r="443" spans="15:16" x14ac:dyDescent="0.25">
      <c r="O443" s="80"/>
      <c r="P443" s="80"/>
    </row>
    <row r="444" spans="15:16" x14ac:dyDescent="0.25">
      <c r="O444" s="80"/>
      <c r="P444" s="80"/>
    </row>
    <row r="445" spans="15:16" x14ac:dyDescent="0.25">
      <c r="O445" s="80"/>
      <c r="P445" s="80"/>
    </row>
    <row r="446" spans="15:16" x14ac:dyDescent="0.25">
      <c r="O446" s="80"/>
      <c r="P446" s="80"/>
    </row>
    <row r="447" spans="15:16" x14ac:dyDescent="0.25">
      <c r="O447" s="80"/>
      <c r="P447" s="80"/>
    </row>
    <row r="448" spans="15:16" x14ac:dyDescent="0.25">
      <c r="O448" s="80"/>
      <c r="P448" s="80"/>
    </row>
    <row r="449" spans="15:16" x14ac:dyDescent="0.25">
      <c r="O449" s="80"/>
      <c r="P449" s="80"/>
    </row>
    <row r="450" spans="15:16" x14ac:dyDescent="0.25">
      <c r="O450" s="80"/>
      <c r="P450" s="80"/>
    </row>
    <row r="451" spans="15:16" x14ac:dyDescent="0.25">
      <c r="O451" s="80"/>
      <c r="P451" s="80"/>
    </row>
    <row r="452" spans="15:16" x14ac:dyDescent="0.25">
      <c r="O452" s="80"/>
      <c r="P452" s="80"/>
    </row>
    <row r="453" spans="15:16" x14ac:dyDescent="0.25">
      <c r="O453" s="80"/>
      <c r="P453" s="80"/>
    </row>
    <row r="454" spans="15:16" x14ac:dyDescent="0.25">
      <c r="O454" s="80"/>
      <c r="P454" s="80"/>
    </row>
    <row r="455" spans="15:16" x14ac:dyDescent="0.25">
      <c r="O455" s="80"/>
      <c r="P455" s="80"/>
    </row>
    <row r="456" spans="15:16" x14ac:dyDescent="0.25">
      <c r="O456" s="80"/>
      <c r="P456" s="80"/>
    </row>
    <row r="457" spans="15:16" x14ac:dyDescent="0.25">
      <c r="O457" s="80"/>
      <c r="P457" s="80"/>
    </row>
    <row r="458" spans="15:16" x14ac:dyDescent="0.25">
      <c r="O458" s="80"/>
      <c r="P458" s="80"/>
    </row>
    <row r="459" spans="15:16" x14ac:dyDescent="0.25">
      <c r="O459" s="80"/>
      <c r="P459" s="80"/>
    </row>
    <row r="460" spans="15:16" x14ac:dyDescent="0.25">
      <c r="O460" s="80"/>
      <c r="P460" s="80"/>
    </row>
    <row r="461" spans="15:16" x14ac:dyDescent="0.25">
      <c r="O461" s="80"/>
      <c r="P461" s="80"/>
    </row>
    <row r="462" spans="15:16" x14ac:dyDescent="0.25">
      <c r="O462" s="80"/>
      <c r="P462" s="80"/>
    </row>
    <row r="463" spans="15:16" x14ac:dyDescent="0.25">
      <c r="O463" s="80"/>
      <c r="P463" s="80"/>
    </row>
    <row r="464" spans="15:16" x14ac:dyDescent="0.25">
      <c r="O464" s="80"/>
      <c r="P464" s="80"/>
    </row>
    <row r="465" spans="15:16" x14ac:dyDescent="0.25">
      <c r="O465" s="80"/>
      <c r="P465" s="80"/>
    </row>
    <row r="466" spans="15:16" x14ac:dyDescent="0.25">
      <c r="O466" s="80"/>
      <c r="P466" s="80"/>
    </row>
    <row r="467" spans="15:16" x14ac:dyDescent="0.25">
      <c r="O467" s="80"/>
      <c r="P467" s="80"/>
    </row>
    <row r="468" spans="15:16" x14ac:dyDescent="0.25">
      <c r="O468" s="80"/>
      <c r="P468" s="80"/>
    </row>
    <row r="469" spans="15:16" x14ac:dyDescent="0.25">
      <c r="O469" s="80"/>
      <c r="P469" s="80"/>
    </row>
    <row r="470" spans="15:16" x14ac:dyDescent="0.25">
      <c r="O470" s="80"/>
      <c r="P470" s="80"/>
    </row>
    <row r="471" spans="15:16" x14ac:dyDescent="0.25">
      <c r="O471" s="80"/>
      <c r="P471" s="80"/>
    </row>
    <row r="472" spans="15:16" x14ac:dyDescent="0.25">
      <c r="O472" s="80"/>
      <c r="P472" s="80"/>
    </row>
    <row r="473" spans="15:16" x14ac:dyDescent="0.25">
      <c r="O473" s="80"/>
      <c r="P473" s="80"/>
    </row>
    <row r="474" spans="15:16" x14ac:dyDescent="0.25">
      <c r="O474" s="80"/>
      <c r="P474" s="80"/>
    </row>
    <row r="475" spans="15:16" x14ac:dyDescent="0.25">
      <c r="O475" s="80"/>
      <c r="P475" s="80"/>
    </row>
    <row r="476" spans="15:16" x14ac:dyDescent="0.25">
      <c r="O476" s="80"/>
      <c r="P476" s="80"/>
    </row>
    <row r="477" spans="15:16" x14ac:dyDescent="0.25">
      <c r="O477" s="80"/>
      <c r="P477" s="80"/>
    </row>
    <row r="478" spans="15:16" x14ac:dyDescent="0.25">
      <c r="O478" s="80"/>
      <c r="P478" s="80"/>
    </row>
    <row r="479" spans="15:16" x14ac:dyDescent="0.25">
      <c r="O479" s="80"/>
      <c r="P479" s="80"/>
    </row>
    <row r="480" spans="15:16" x14ac:dyDescent="0.25">
      <c r="O480" s="80"/>
      <c r="P480" s="80"/>
    </row>
    <row r="481" spans="15:16" x14ac:dyDescent="0.25">
      <c r="O481" s="80"/>
      <c r="P481" s="80"/>
    </row>
    <row r="482" spans="15:16" x14ac:dyDescent="0.25">
      <c r="O482" s="80"/>
      <c r="P482" s="80"/>
    </row>
    <row r="483" spans="15:16" x14ac:dyDescent="0.25">
      <c r="O483" s="80"/>
      <c r="P483" s="80"/>
    </row>
    <row r="484" spans="15:16" x14ac:dyDescent="0.25">
      <c r="O484" s="80"/>
      <c r="P484" s="80"/>
    </row>
    <row r="485" spans="15:16" x14ac:dyDescent="0.25">
      <c r="O485" s="80"/>
      <c r="P485" s="80"/>
    </row>
    <row r="486" spans="15:16" x14ac:dyDescent="0.25">
      <c r="O486" s="80"/>
      <c r="P486" s="80"/>
    </row>
    <row r="487" spans="15:16" x14ac:dyDescent="0.25">
      <c r="O487" s="80"/>
      <c r="P487" s="80"/>
    </row>
    <row r="488" spans="15:16" x14ac:dyDescent="0.25">
      <c r="O488" s="80"/>
      <c r="P488" s="80"/>
    </row>
    <row r="489" spans="15:16" x14ac:dyDescent="0.25">
      <c r="O489" s="80"/>
      <c r="P489" s="80"/>
    </row>
    <row r="490" spans="15:16" x14ac:dyDescent="0.25">
      <c r="O490" s="80"/>
      <c r="P490" s="80"/>
    </row>
    <row r="491" spans="15:16" x14ac:dyDescent="0.25">
      <c r="O491" s="80"/>
      <c r="P491" s="80"/>
    </row>
    <row r="492" spans="15:16" x14ac:dyDescent="0.25">
      <c r="O492" s="80"/>
      <c r="P492" s="80"/>
    </row>
    <row r="493" spans="15:16" x14ac:dyDescent="0.25">
      <c r="O493" s="80"/>
      <c r="P493" s="80"/>
    </row>
    <row r="494" spans="15:16" x14ac:dyDescent="0.25">
      <c r="O494" s="80"/>
      <c r="P494" s="80"/>
    </row>
    <row r="495" spans="15:16" x14ac:dyDescent="0.25">
      <c r="O495" s="80"/>
      <c r="P495" s="80"/>
    </row>
    <row r="496" spans="15:16" x14ac:dyDescent="0.25">
      <c r="O496" s="80"/>
      <c r="P496" s="80"/>
    </row>
    <row r="497" spans="15:16" x14ac:dyDescent="0.25">
      <c r="O497" s="80"/>
      <c r="P497" s="80"/>
    </row>
    <row r="498" spans="15:16" x14ac:dyDescent="0.25">
      <c r="O498" s="80"/>
      <c r="P498" s="80"/>
    </row>
    <row r="499" spans="15:16" x14ac:dyDescent="0.25">
      <c r="O499" s="80"/>
      <c r="P499" s="80"/>
    </row>
    <row r="500" spans="15:16" x14ac:dyDescent="0.25">
      <c r="O500" s="80"/>
      <c r="P500" s="80"/>
    </row>
    <row r="501" spans="15:16" x14ac:dyDescent="0.25">
      <c r="O501" s="80"/>
      <c r="P501" s="80"/>
    </row>
    <row r="502" spans="15:16" x14ac:dyDescent="0.25">
      <c r="O502" s="80"/>
      <c r="P502" s="80"/>
    </row>
    <row r="503" spans="15:16" x14ac:dyDescent="0.25">
      <c r="O503" s="80"/>
      <c r="P503" s="80"/>
    </row>
    <row r="504" spans="15:16" x14ac:dyDescent="0.25">
      <c r="O504" s="80"/>
      <c r="P504" s="80"/>
    </row>
    <row r="505" spans="15:16" x14ac:dyDescent="0.25">
      <c r="O505" s="80"/>
      <c r="P505" s="80"/>
    </row>
    <row r="506" spans="15:16" x14ac:dyDescent="0.25">
      <c r="O506" s="80"/>
      <c r="P506" s="80"/>
    </row>
    <row r="507" spans="15:16" x14ac:dyDescent="0.25">
      <c r="O507" s="80"/>
      <c r="P507" s="80"/>
    </row>
    <row r="508" spans="15:16" x14ac:dyDescent="0.25">
      <c r="O508" s="80"/>
      <c r="P508" s="80"/>
    </row>
    <row r="509" spans="15:16" x14ac:dyDescent="0.25">
      <c r="O509" s="80"/>
      <c r="P509" s="80"/>
    </row>
    <row r="510" spans="15:16" x14ac:dyDescent="0.25">
      <c r="O510" s="80"/>
      <c r="P510" s="80"/>
    </row>
    <row r="511" spans="15:16" x14ac:dyDescent="0.25">
      <c r="O511" s="80"/>
      <c r="P511" s="80"/>
    </row>
    <row r="512" spans="15:16" x14ac:dyDescent="0.25">
      <c r="O512" s="80"/>
      <c r="P512" s="80"/>
    </row>
    <row r="513" spans="15:16" x14ac:dyDescent="0.25">
      <c r="O513" s="80"/>
      <c r="P513" s="80"/>
    </row>
    <row r="514" spans="15:16" x14ac:dyDescent="0.25">
      <c r="O514" s="80"/>
      <c r="P514" s="80"/>
    </row>
    <row r="515" spans="15:16" x14ac:dyDescent="0.25">
      <c r="O515" s="80"/>
      <c r="P515" s="80"/>
    </row>
    <row r="516" spans="15:16" x14ac:dyDescent="0.25">
      <c r="O516" s="80"/>
      <c r="P516" s="80"/>
    </row>
    <row r="517" spans="15:16" x14ac:dyDescent="0.25">
      <c r="O517" s="80"/>
      <c r="P517" s="80"/>
    </row>
    <row r="518" spans="15:16" x14ac:dyDescent="0.25">
      <c r="O518" s="80"/>
      <c r="P518" s="80"/>
    </row>
    <row r="519" spans="15:16" x14ac:dyDescent="0.25">
      <c r="O519" s="80"/>
      <c r="P519" s="80"/>
    </row>
    <row r="520" spans="15:16" x14ac:dyDescent="0.25">
      <c r="O520" s="80"/>
      <c r="P520" s="80"/>
    </row>
    <row r="521" spans="15:16" x14ac:dyDescent="0.25">
      <c r="O521" s="80"/>
      <c r="P521" s="80"/>
    </row>
    <row r="522" spans="15:16" x14ac:dyDescent="0.25">
      <c r="O522" s="80"/>
      <c r="P522" s="80"/>
    </row>
    <row r="523" spans="15:16" x14ac:dyDescent="0.25">
      <c r="O523" s="80"/>
      <c r="P523" s="80"/>
    </row>
    <row r="524" spans="15:16" x14ac:dyDescent="0.25">
      <c r="O524" s="80"/>
      <c r="P524" s="80"/>
    </row>
    <row r="525" spans="15:16" x14ac:dyDescent="0.25">
      <c r="O525" s="80"/>
      <c r="P525" s="80"/>
    </row>
    <row r="526" spans="15:16" x14ac:dyDescent="0.25">
      <c r="O526" s="80"/>
      <c r="P526" s="80"/>
    </row>
    <row r="527" spans="15:16" x14ac:dyDescent="0.25">
      <c r="O527" s="80"/>
      <c r="P527" s="80"/>
    </row>
    <row r="528" spans="15:16" x14ac:dyDescent="0.25">
      <c r="O528" s="80"/>
      <c r="P528" s="80"/>
    </row>
    <row r="529" spans="15:16" x14ac:dyDescent="0.25">
      <c r="O529" s="80"/>
      <c r="P529" s="80"/>
    </row>
    <row r="530" spans="15:16" x14ac:dyDescent="0.25">
      <c r="O530" s="80"/>
      <c r="P530" s="80"/>
    </row>
    <row r="531" spans="15:16" x14ac:dyDescent="0.25">
      <c r="O531" s="80"/>
      <c r="P531" s="80"/>
    </row>
    <row r="532" spans="15:16" x14ac:dyDescent="0.25">
      <c r="O532" s="80"/>
      <c r="P532" s="80"/>
    </row>
    <row r="533" spans="15:16" x14ac:dyDescent="0.25">
      <c r="O533" s="80"/>
      <c r="P533" s="80"/>
    </row>
    <row r="534" spans="15:16" x14ac:dyDescent="0.25">
      <c r="O534" s="80"/>
      <c r="P534" s="80"/>
    </row>
    <row r="535" spans="15:16" x14ac:dyDescent="0.25">
      <c r="O535" s="80"/>
      <c r="P535" s="80"/>
    </row>
    <row r="536" spans="15:16" x14ac:dyDescent="0.25">
      <c r="O536" s="80"/>
      <c r="P536" s="80"/>
    </row>
    <row r="537" spans="15:16" x14ac:dyDescent="0.25">
      <c r="O537" s="80"/>
      <c r="P537" s="80"/>
    </row>
    <row r="538" spans="15:16" x14ac:dyDescent="0.25">
      <c r="O538" s="80"/>
      <c r="P538" s="80"/>
    </row>
    <row r="539" spans="15:16" x14ac:dyDescent="0.25">
      <c r="O539" s="80"/>
      <c r="P539" s="80"/>
    </row>
    <row r="540" spans="15:16" x14ac:dyDescent="0.25">
      <c r="O540" s="80"/>
      <c r="P540" s="80"/>
    </row>
    <row r="541" spans="15:16" x14ac:dyDescent="0.25">
      <c r="O541" s="80"/>
      <c r="P541" s="80"/>
    </row>
    <row r="542" spans="15:16" x14ac:dyDescent="0.25">
      <c r="O542" s="80"/>
      <c r="P542" s="80"/>
    </row>
    <row r="543" spans="15:16" x14ac:dyDescent="0.25">
      <c r="O543" s="80"/>
      <c r="P543" s="80"/>
    </row>
    <row r="544" spans="15:16" x14ac:dyDescent="0.25">
      <c r="O544" s="80"/>
      <c r="P544" s="80"/>
    </row>
    <row r="545" spans="15:16" x14ac:dyDescent="0.25">
      <c r="O545" s="80"/>
      <c r="P545" s="80"/>
    </row>
    <row r="546" spans="15:16" x14ac:dyDescent="0.25">
      <c r="O546" s="80"/>
      <c r="P546" s="80"/>
    </row>
    <row r="547" spans="15:16" x14ac:dyDescent="0.25">
      <c r="O547" s="80"/>
      <c r="P547" s="80"/>
    </row>
    <row r="548" spans="15:16" x14ac:dyDescent="0.25">
      <c r="O548" s="80"/>
      <c r="P548" s="80"/>
    </row>
    <row r="549" spans="15:16" x14ac:dyDescent="0.25">
      <c r="O549" s="80"/>
      <c r="P549" s="80"/>
    </row>
    <row r="550" spans="15:16" x14ac:dyDescent="0.25">
      <c r="O550" s="80"/>
      <c r="P550" s="80"/>
    </row>
    <row r="551" spans="15:16" x14ac:dyDescent="0.25">
      <c r="O551" s="80"/>
      <c r="P551" s="80"/>
    </row>
    <row r="552" spans="15:16" x14ac:dyDescent="0.25">
      <c r="O552" s="80"/>
      <c r="P552" s="80"/>
    </row>
    <row r="553" spans="15:16" x14ac:dyDescent="0.25">
      <c r="O553" s="80"/>
      <c r="P553" s="80"/>
    </row>
    <row r="554" spans="15:16" x14ac:dyDescent="0.25">
      <c r="O554" s="80"/>
      <c r="P554" s="80"/>
    </row>
    <row r="555" spans="15:16" x14ac:dyDescent="0.25">
      <c r="O555" s="80"/>
      <c r="P555" s="80"/>
    </row>
    <row r="556" spans="15:16" x14ac:dyDescent="0.25">
      <c r="O556" s="80"/>
      <c r="P556" s="80"/>
    </row>
    <row r="557" spans="15:16" x14ac:dyDescent="0.25">
      <c r="O557" s="80"/>
      <c r="P557" s="80"/>
    </row>
    <row r="558" spans="15:16" x14ac:dyDescent="0.25">
      <c r="O558" s="80"/>
      <c r="P558" s="80"/>
    </row>
    <row r="559" spans="15:16" x14ac:dyDescent="0.25">
      <c r="O559" s="80"/>
      <c r="P559" s="80"/>
    </row>
    <row r="560" spans="15:16" x14ac:dyDescent="0.25">
      <c r="O560" s="80"/>
      <c r="P560" s="80"/>
    </row>
    <row r="561" spans="15:16" x14ac:dyDescent="0.25">
      <c r="O561" s="80"/>
      <c r="P561" s="80"/>
    </row>
    <row r="562" spans="15:16" x14ac:dyDescent="0.25">
      <c r="O562" s="80"/>
      <c r="P562" s="80"/>
    </row>
    <row r="563" spans="15:16" x14ac:dyDescent="0.25">
      <c r="O563" s="80"/>
      <c r="P563" s="80"/>
    </row>
    <row r="564" spans="15:16" x14ac:dyDescent="0.25">
      <c r="O564" s="80"/>
      <c r="P564" s="80"/>
    </row>
    <row r="565" spans="15:16" x14ac:dyDescent="0.25">
      <c r="O565" s="80"/>
      <c r="P565" s="80"/>
    </row>
    <row r="566" spans="15:16" x14ac:dyDescent="0.25">
      <c r="O566" s="80"/>
      <c r="P566" s="80"/>
    </row>
    <row r="567" spans="15:16" x14ac:dyDescent="0.25">
      <c r="O567" s="80"/>
      <c r="P567" s="80"/>
    </row>
    <row r="568" spans="15:16" x14ac:dyDescent="0.25">
      <c r="O568" s="80"/>
      <c r="P568" s="80"/>
    </row>
    <row r="569" spans="15:16" x14ac:dyDescent="0.25">
      <c r="O569" s="80"/>
      <c r="P569" s="80"/>
    </row>
    <row r="570" spans="15:16" x14ac:dyDescent="0.25">
      <c r="O570" s="80"/>
      <c r="P570" s="80"/>
    </row>
    <row r="571" spans="15:16" x14ac:dyDescent="0.25">
      <c r="O571" s="80"/>
      <c r="P571" s="80"/>
    </row>
    <row r="572" spans="15:16" x14ac:dyDescent="0.25">
      <c r="O572" s="80"/>
      <c r="P572" s="80"/>
    </row>
    <row r="573" spans="15:16" x14ac:dyDescent="0.25">
      <c r="O573" s="80"/>
      <c r="P573" s="80"/>
    </row>
    <row r="574" spans="15:16" x14ac:dyDescent="0.25">
      <c r="O574" s="80"/>
      <c r="P574" s="80"/>
    </row>
    <row r="575" spans="15:16" x14ac:dyDescent="0.25">
      <c r="O575" s="80"/>
      <c r="P575" s="80"/>
    </row>
    <row r="576" spans="15:16" x14ac:dyDescent="0.25">
      <c r="O576" s="80"/>
      <c r="P576" s="80"/>
    </row>
    <row r="577" spans="15:16" x14ac:dyDescent="0.25">
      <c r="O577" s="80"/>
      <c r="P577" s="80"/>
    </row>
    <row r="578" spans="15:16" x14ac:dyDescent="0.25">
      <c r="O578" s="80"/>
      <c r="P578" s="80"/>
    </row>
    <row r="579" spans="15:16" x14ac:dyDescent="0.25">
      <c r="O579" s="80"/>
      <c r="P579" s="80"/>
    </row>
    <row r="580" spans="15:16" x14ac:dyDescent="0.25">
      <c r="O580" s="80"/>
      <c r="P580" s="80"/>
    </row>
    <row r="581" spans="15:16" x14ac:dyDescent="0.25">
      <c r="O581" s="80"/>
      <c r="P581" s="80"/>
    </row>
    <row r="582" spans="15:16" x14ac:dyDescent="0.25">
      <c r="O582" s="80"/>
      <c r="P582" s="80"/>
    </row>
    <row r="583" spans="15:16" x14ac:dyDescent="0.25">
      <c r="O583" s="80"/>
      <c r="P583" s="80"/>
    </row>
    <row r="584" spans="15:16" x14ac:dyDescent="0.25">
      <c r="O584" s="80"/>
      <c r="P584" s="80"/>
    </row>
    <row r="585" spans="15:16" x14ac:dyDescent="0.25">
      <c r="O585" s="80"/>
      <c r="P585" s="80"/>
    </row>
    <row r="586" spans="15:16" x14ac:dyDescent="0.25">
      <c r="O586" s="80"/>
      <c r="P586" s="80"/>
    </row>
    <row r="587" spans="15:16" x14ac:dyDescent="0.25">
      <c r="O587" s="80"/>
      <c r="P587" s="80"/>
    </row>
    <row r="588" spans="15:16" x14ac:dyDescent="0.25">
      <c r="O588" s="80"/>
      <c r="P588" s="80"/>
    </row>
    <row r="589" spans="15:16" x14ac:dyDescent="0.25">
      <c r="O589" s="80"/>
      <c r="P589" s="80"/>
    </row>
    <row r="590" spans="15:16" x14ac:dyDescent="0.25">
      <c r="O590" s="80"/>
      <c r="P590" s="80"/>
    </row>
    <row r="591" spans="15:16" x14ac:dyDescent="0.25">
      <c r="O591" s="80"/>
      <c r="P591" s="80"/>
    </row>
    <row r="592" spans="15:16" x14ac:dyDescent="0.25">
      <c r="O592" s="80"/>
      <c r="P592" s="80"/>
    </row>
    <row r="593" spans="15:16" x14ac:dyDescent="0.25">
      <c r="O593" s="80"/>
      <c r="P593" s="80"/>
    </row>
    <row r="594" spans="15:16" x14ac:dyDescent="0.25">
      <c r="O594" s="80"/>
      <c r="P594" s="80"/>
    </row>
    <row r="595" spans="15:16" x14ac:dyDescent="0.25">
      <c r="O595" s="80"/>
      <c r="P595" s="80"/>
    </row>
    <row r="596" spans="15:16" x14ac:dyDescent="0.25">
      <c r="O596" s="80"/>
      <c r="P596" s="80"/>
    </row>
    <row r="597" spans="15:16" x14ac:dyDescent="0.25">
      <c r="O597" s="80"/>
      <c r="P597" s="80"/>
    </row>
    <row r="598" spans="15:16" x14ac:dyDescent="0.25">
      <c r="O598" s="80"/>
      <c r="P598" s="80"/>
    </row>
    <row r="599" spans="15:16" x14ac:dyDescent="0.25">
      <c r="O599" s="80"/>
      <c r="P599" s="80"/>
    </row>
    <row r="600" spans="15:16" x14ac:dyDescent="0.25">
      <c r="O600" s="80"/>
      <c r="P600" s="80"/>
    </row>
    <row r="601" spans="15:16" x14ac:dyDescent="0.25">
      <c r="O601" s="80"/>
      <c r="P601" s="80"/>
    </row>
    <row r="602" spans="15:16" x14ac:dyDescent="0.25">
      <c r="O602" s="80"/>
      <c r="P602" s="80"/>
    </row>
    <row r="603" spans="15:16" x14ac:dyDescent="0.25">
      <c r="O603" s="80"/>
      <c r="P603" s="80"/>
    </row>
    <row r="604" spans="15:16" x14ac:dyDescent="0.25">
      <c r="O604" s="80"/>
      <c r="P604" s="80"/>
    </row>
    <row r="605" spans="15:16" x14ac:dyDescent="0.25">
      <c r="O605" s="80"/>
      <c r="P605" s="80"/>
    </row>
    <row r="606" spans="15:16" x14ac:dyDescent="0.25">
      <c r="O606" s="80"/>
      <c r="P606" s="80"/>
    </row>
    <row r="607" spans="15:16" x14ac:dyDescent="0.25">
      <c r="O607" s="80"/>
      <c r="P607" s="80"/>
    </row>
    <row r="608" spans="15:16" x14ac:dyDescent="0.25">
      <c r="O608" s="80"/>
      <c r="P608" s="80"/>
    </row>
    <row r="609" spans="15:16" x14ac:dyDescent="0.25">
      <c r="O609" s="80"/>
      <c r="P609" s="80"/>
    </row>
    <row r="610" spans="15:16" x14ac:dyDescent="0.25">
      <c r="O610" s="80"/>
      <c r="P610" s="80"/>
    </row>
    <row r="611" spans="15:16" x14ac:dyDescent="0.25">
      <c r="O611" s="80"/>
      <c r="P611" s="80"/>
    </row>
    <row r="612" spans="15:16" x14ac:dyDescent="0.25">
      <c r="O612" s="80"/>
      <c r="P612" s="80"/>
    </row>
    <row r="613" spans="15:16" x14ac:dyDescent="0.25">
      <c r="O613" s="80"/>
      <c r="P613" s="80"/>
    </row>
    <row r="614" spans="15:16" x14ac:dyDescent="0.25">
      <c r="O614" s="80"/>
      <c r="P614" s="80"/>
    </row>
    <row r="615" spans="15:16" x14ac:dyDescent="0.25">
      <c r="O615" s="80"/>
      <c r="P615" s="80"/>
    </row>
    <row r="616" spans="15:16" x14ac:dyDescent="0.25">
      <c r="O616" s="80"/>
      <c r="P616" s="80"/>
    </row>
    <row r="617" spans="15:16" x14ac:dyDescent="0.25">
      <c r="O617" s="80"/>
      <c r="P617" s="80"/>
    </row>
    <row r="618" spans="15:16" x14ac:dyDescent="0.25">
      <c r="O618" s="80"/>
      <c r="P618" s="80"/>
    </row>
    <row r="619" spans="15:16" x14ac:dyDescent="0.25">
      <c r="O619" s="80"/>
      <c r="P619" s="80"/>
    </row>
    <row r="620" spans="15:16" x14ac:dyDescent="0.25">
      <c r="O620" s="80"/>
      <c r="P620" s="80"/>
    </row>
    <row r="621" spans="15:16" x14ac:dyDescent="0.25">
      <c r="O621" s="80"/>
      <c r="P621" s="80"/>
    </row>
    <row r="622" spans="15:16" x14ac:dyDescent="0.25">
      <c r="O622" s="80"/>
      <c r="P622" s="80"/>
    </row>
    <row r="623" spans="15:16" x14ac:dyDescent="0.25">
      <c r="O623" s="80"/>
      <c r="P623" s="80"/>
    </row>
    <row r="624" spans="15:16" x14ac:dyDescent="0.25">
      <c r="O624" s="80"/>
      <c r="P624" s="80"/>
    </row>
    <row r="625" spans="15:16" x14ac:dyDescent="0.25">
      <c r="O625" s="80"/>
      <c r="P625" s="80"/>
    </row>
    <row r="626" spans="15:16" x14ac:dyDescent="0.25">
      <c r="O626" s="80"/>
      <c r="P626" s="80"/>
    </row>
    <row r="627" spans="15:16" x14ac:dyDescent="0.25">
      <c r="O627" s="80"/>
      <c r="P627" s="80"/>
    </row>
    <row r="628" spans="15:16" x14ac:dyDescent="0.25">
      <c r="O628" s="80"/>
      <c r="P628" s="80"/>
    </row>
    <row r="629" spans="15:16" x14ac:dyDescent="0.25">
      <c r="O629" s="80"/>
      <c r="P629" s="80"/>
    </row>
    <row r="630" spans="15:16" x14ac:dyDescent="0.25">
      <c r="O630" s="80"/>
      <c r="P630" s="80"/>
    </row>
    <row r="631" spans="15:16" x14ac:dyDescent="0.25">
      <c r="O631" s="80"/>
      <c r="P631" s="80"/>
    </row>
    <row r="632" spans="15:16" x14ac:dyDescent="0.25">
      <c r="O632" s="80"/>
      <c r="P632" s="80"/>
    </row>
    <row r="633" spans="15:16" x14ac:dyDescent="0.25">
      <c r="O633" s="80"/>
      <c r="P633" s="80"/>
    </row>
    <row r="634" spans="15:16" x14ac:dyDescent="0.25">
      <c r="O634" s="80"/>
      <c r="P634" s="80"/>
    </row>
    <row r="635" spans="15:16" x14ac:dyDescent="0.25">
      <c r="O635" s="80"/>
      <c r="P635" s="80"/>
    </row>
    <row r="636" spans="15:16" x14ac:dyDescent="0.25">
      <c r="O636" s="80"/>
      <c r="P636" s="80"/>
    </row>
    <row r="637" spans="15:16" x14ac:dyDescent="0.25">
      <c r="O637" s="80"/>
      <c r="P637" s="80"/>
    </row>
    <row r="638" spans="15:16" x14ac:dyDescent="0.25">
      <c r="O638" s="80"/>
      <c r="P638" s="80"/>
    </row>
    <row r="639" spans="15:16" x14ac:dyDescent="0.25">
      <c r="O639" s="80"/>
      <c r="P639" s="80"/>
    </row>
    <row r="640" spans="15:16" x14ac:dyDescent="0.25">
      <c r="O640" s="80"/>
      <c r="P640" s="80"/>
    </row>
    <row r="641" spans="15:16" x14ac:dyDescent="0.25">
      <c r="O641" s="80"/>
      <c r="P641" s="80"/>
    </row>
    <row r="642" spans="15:16" x14ac:dyDescent="0.25">
      <c r="O642" s="80"/>
      <c r="P642" s="80"/>
    </row>
    <row r="643" spans="15:16" x14ac:dyDescent="0.25">
      <c r="O643" s="80"/>
      <c r="P643" s="80"/>
    </row>
    <row r="644" spans="15:16" x14ac:dyDescent="0.25">
      <c r="O644" s="80"/>
      <c r="P644" s="80"/>
    </row>
    <row r="645" spans="15:16" x14ac:dyDescent="0.25">
      <c r="O645" s="80"/>
      <c r="P645" s="80"/>
    </row>
    <row r="646" spans="15:16" x14ac:dyDescent="0.25">
      <c r="O646" s="80"/>
      <c r="P646" s="80"/>
    </row>
    <row r="647" spans="15:16" x14ac:dyDescent="0.25">
      <c r="O647" s="80"/>
      <c r="P647" s="80"/>
    </row>
    <row r="648" spans="15:16" x14ac:dyDescent="0.25">
      <c r="O648" s="80"/>
      <c r="P648" s="80"/>
    </row>
    <row r="649" spans="15:16" x14ac:dyDescent="0.25">
      <c r="O649" s="80"/>
      <c r="P649" s="80"/>
    </row>
    <row r="650" spans="15:16" x14ac:dyDescent="0.25">
      <c r="O650" s="80"/>
      <c r="P650" s="80"/>
    </row>
    <row r="651" spans="15:16" x14ac:dyDescent="0.25">
      <c r="O651" s="80"/>
      <c r="P651" s="80"/>
    </row>
    <row r="652" spans="15:16" x14ac:dyDescent="0.25">
      <c r="O652" s="80"/>
      <c r="P652" s="80"/>
    </row>
    <row r="653" spans="15:16" x14ac:dyDescent="0.25">
      <c r="O653" s="80"/>
      <c r="P653" s="80"/>
    </row>
    <row r="654" spans="15:16" x14ac:dyDescent="0.25">
      <c r="O654" s="80"/>
      <c r="P654" s="80"/>
    </row>
    <row r="655" spans="15:16" x14ac:dyDescent="0.25">
      <c r="O655" s="80"/>
      <c r="P655" s="80"/>
    </row>
    <row r="656" spans="15:16" x14ac:dyDescent="0.25">
      <c r="O656" s="80"/>
      <c r="P656" s="80"/>
    </row>
    <row r="657" spans="15:16" x14ac:dyDescent="0.25">
      <c r="O657" s="80"/>
      <c r="P657" s="80"/>
    </row>
    <row r="658" spans="15:16" x14ac:dyDescent="0.25">
      <c r="O658" s="80"/>
      <c r="P658" s="80"/>
    </row>
    <row r="659" spans="15:16" x14ac:dyDescent="0.25">
      <c r="O659" s="80"/>
      <c r="P659" s="80"/>
    </row>
    <row r="660" spans="15:16" x14ac:dyDescent="0.25">
      <c r="O660" s="80"/>
      <c r="P660" s="80"/>
    </row>
    <row r="661" spans="15:16" x14ac:dyDescent="0.25">
      <c r="O661" s="80"/>
      <c r="P661" s="80"/>
    </row>
    <row r="662" spans="15:16" x14ac:dyDescent="0.25">
      <c r="O662" s="80"/>
      <c r="P662" s="80"/>
    </row>
    <row r="663" spans="15:16" x14ac:dyDescent="0.25">
      <c r="O663" s="80"/>
      <c r="P663" s="80"/>
    </row>
    <row r="664" spans="15:16" x14ac:dyDescent="0.25">
      <c r="O664" s="80"/>
      <c r="P664" s="80"/>
    </row>
    <row r="665" spans="15:16" x14ac:dyDescent="0.25">
      <c r="O665" s="80"/>
      <c r="P665" s="80"/>
    </row>
    <row r="666" spans="15:16" x14ac:dyDescent="0.25">
      <c r="O666" s="80"/>
      <c r="P666" s="80"/>
    </row>
    <row r="667" spans="15:16" x14ac:dyDescent="0.25">
      <c r="O667" s="80"/>
      <c r="P667" s="80"/>
    </row>
    <row r="668" spans="15:16" x14ac:dyDescent="0.25">
      <c r="O668" s="80"/>
      <c r="P668" s="80"/>
    </row>
    <row r="669" spans="15:16" x14ac:dyDescent="0.25">
      <c r="O669" s="80"/>
      <c r="P669" s="80"/>
    </row>
    <row r="670" spans="15:16" x14ac:dyDescent="0.25">
      <c r="O670" s="80"/>
      <c r="P670" s="80"/>
    </row>
    <row r="671" spans="15:16" x14ac:dyDescent="0.25">
      <c r="O671" s="80"/>
      <c r="P671" s="80"/>
    </row>
    <row r="672" spans="15:16" x14ac:dyDescent="0.25">
      <c r="O672" s="80"/>
      <c r="P672" s="80"/>
    </row>
    <row r="673" spans="15:16" x14ac:dyDescent="0.25">
      <c r="O673" s="80"/>
      <c r="P673" s="80"/>
    </row>
    <row r="674" spans="15:16" x14ac:dyDescent="0.25">
      <c r="O674" s="80"/>
      <c r="P674" s="80"/>
    </row>
    <row r="675" spans="15:16" x14ac:dyDescent="0.25">
      <c r="O675" s="80"/>
      <c r="P675" s="80"/>
    </row>
    <row r="676" spans="15:16" x14ac:dyDescent="0.25">
      <c r="O676" s="80"/>
      <c r="P676" s="80"/>
    </row>
    <row r="677" spans="15:16" x14ac:dyDescent="0.25">
      <c r="O677" s="80"/>
      <c r="P677" s="80"/>
    </row>
    <row r="678" spans="15:16" x14ac:dyDescent="0.25">
      <c r="O678" s="80"/>
      <c r="P678" s="80"/>
    </row>
    <row r="679" spans="15:16" x14ac:dyDescent="0.25">
      <c r="O679" s="80"/>
      <c r="P679" s="80"/>
    </row>
    <row r="680" spans="15:16" x14ac:dyDescent="0.25">
      <c r="O680" s="80"/>
      <c r="P680" s="80"/>
    </row>
    <row r="681" spans="15:16" x14ac:dyDescent="0.25">
      <c r="O681" s="80"/>
      <c r="P681" s="80"/>
    </row>
    <row r="682" spans="15:16" x14ac:dyDescent="0.25">
      <c r="O682" s="80"/>
      <c r="P682" s="80"/>
    </row>
    <row r="683" spans="15:16" x14ac:dyDescent="0.25">
      <c r="O683" s="80"/>
      <c r="P683" s="80"/>
    </row>
    <row r="684" spans="15:16" x14ac:dyDescent="0.25">
      <c r="O684" s="80"/>
      <c r="P684" s="80"/>
    </row>
    <row r="685" spans="15:16" x14ac:dyDescent="0.25">
      <c r="O685" s="80"/>
      <c r="P685" s="80"/>
    </row>
    <row r="686" spans="15:16" x14ac:dyDescent="0.25">
      <c r="O686" s="80"/>
      <c r="P686" s="80"/>
    </row>
    <row r="687" spans="15:16" x14ac:dyDescent="0.25">
      <c r="O687" s="80"/>
      <c r="P687" s="80"/>
    </row>
    <row r="688" spans="15:16" x14ac:dyDescent="0.25">
      <c r="O688" s="80"/>
      <c r="P688" s="80"/>
    </row>
    <row r="689" spans="15:16" x14ac:dyDescent="0.25">
      <c r="O689" s="80"/>
      <c r="P689" s="80"/>
    </row>
    <row r="690" spans="15:16" x14ac:dyDescent="0.25">
      <c r="O690" s="80"/>
      <c r="P690" s="80"/>
    </row>
    <row r="691" spans="15:16" x14ac:dyDescent="0.25">
      <c r="O691" s="80"/>
      <c r="P691" s="80"/>
    </row>
    <row r="692" spans="15:16" x14ac:dyDescent="0.25">
      <c r="O692" s="80"/>
      <c r="P692" s="80"/>
    </row>
    <row r="693" spans="15:16" x14ac:dyDescent="0.25">
      <c r="O693" s="80"/>
      <c r="P693" s="80"/>
    </row>
    <row r="694" spans="15:16" x14ac:dyDescent="0.25">
      <c r="O694" s="80"/>
      <c r="P694" s="80"/>
    </row>
    <row r="695" spans="15:16" x14ac:dyDescent="0.25">
      <c r="O695" s="80"/>
      <c r="P695" s="80"/>
    </row>
    <row r="696" spans="15:16" x14ac:dyDescent="0.25">
      <c r="O696" s="80"/>
      <c r="P696" s="80"/>
    </row>
    <row r="697" spans="15:16" x14ac:dyDescent="0.25">
      <c r="O697" s="80"/>
      <c r="P697" s="80"/>
    </row>
    <row r="698" spans="15:16" x14ac:dyDescent="0.25">
      <c r="O698" s="80"/>
      <c r="P698" s="80"/>
    </row>
    <row r="699" spans="15:16" x14ac:dyDescent="0.25">
      <c r="O699" s="80"/>
      <c r="P699" s="80"/>
    </row>
    <row r="700" spans="15:16" x14ac:dyDescent="0.25">
      <c r="O700" s="80"/>
      <c r="P700" s="80"/>
    </row>
    <row r="701" spans="15:16" x14ac:dyDescent="0.25">
      <c r="O701" s="80"/>
      <c r="P701" s="80"/>
    </row>
    <row r="702" spans="15:16" x14ac:dyDescent="0.25">
      <c r="O702" s="80"/>
      <c r="P702" s="80"/>
    </row>
    <row r="703" spans="15:16" x14ac:dyDescent="0.25">
      <c r="O703" s="80"/>
      <c r="P703" s="80"/>
    </row>
    <row r="704" spans="15:16" x14ac:dyDescent="0.25">
      <c r="O704" s="80"/>
      <c r="P704" s="80"/>
    </row>
    <row r="705" spans="15:16" x14ac:dyDescent="0.25">
      <c r="O705" s="80"/>
      <c r="P705" s="80"/>
    </row>
    <row r="706" spans="15:16" x14ac:dyDescent="0.25">
      <c r="O706" s="80"/>
      <c r="P706" s="80"/>
    </row>
    <row r="707" spans="15:16" x14ac:dyDescent="0.25">
      <c r="O707" s="80"/>
      <c r="P707" s="80"/>
    </row>
    <row r="708" spans="15:16" x14ac:dyDescent="0.25">
      <c r="O708" s="80"/>
      <c r="P708" s="80"/>
    </row>
    <row r="709" spans="15:16" x14ac:dyDescent="0.25">
      <c r="O709" s="80"/>
      <c r="P709" s="80"/>
    </row>
    <row r="710" spans="15:16" x14ac:dyDescent="0.25">
      <c r="O710" s="80"/>
      <c r="P710" s="80"/>
    </row>
    <row r="711" spans="15:16" x14ac:dyDescent="0.25">
      <c r="O711" s="80"/>
      <c r="P711" s="80"/>
    </row>
    <row r="712" spans="15:16" x14ac:dyDescent="0.25">
      <c r="O712" s="80"/>
      <c r="P712" s="80"/>
    </row>
    <row r="713" spans="15:16" x14ac:dyDescent="0.25">
      <c r="O713" s="80"/>
      <c r="P713" s="80"/>
    </row>
    <row r="714" spans="15:16" x14ac:dyDescent="0.25">
      <c r="O714" s="80"/>
      <c r="P714" s="80"/>
    </row>
    <row r="715" spans="15:16" x14ac:dyDescent="0.25">
      <c r="O715" s="80"/>
      <c r="P715" s="80"/>
    </row>
    <row r="716" spans="15:16" x14ac:dyDescent="0.25">
      <c r="O716" s="80"/>
      <c r="P716" s="80"/>
    </row>
    <row r="717" spans="15:16" x14ac:dyDescent="0.25">
      <c r="O717" s="80"/>
      <c r="P717" s="80"/>
    </row>
    <row r="718" spans="15:16" x14ac:dyDescent="0.25">
      <c r="O718" s="80"/>
      <c r="P718" s="80"/>
    </row>
    <row r="719" spans="15:16" x14ac:dyDescent="0.25">
      <c r="O719" s="80"/>
      <c r="P719" s="80"/>
    </row>
    <row r="720" spans="15:16" x14ac:dyDescent="0.25">
      <c r="O720" s="80"/>
      <c r="P720" s="80"/>
    </row>
    <row r="721" spans="15:16" x14ac:dyDescent="0.25">
      <c r="O721" s="80"/>
      <c r="P721" s="80"/>
    </row>
    <row r="722" spans="15:16" x14ac:dyDescent="0.25">
      <c r="O722" s="80"/>
      <c r="P722" s="80"/>
    </row>
    <row r="723" spans="15:16" x14ac:dyDescent="0.25">
      <c r="O723" s="80"/>
      <c r="P723" s="80"/>
    </row>
    <row r="724" spans="15:16" x14ac:dyDescent="0.25">
      <c r="O724" s="80"/>
      <c r="P724" s="80"/>
    </row>
    <row r="725" spans="15:16" x14ac:dyDescent="0.25">
      <c r="O725" s="80"/>
      <c r="P725" s="80"/>
    </row>
    <row r="726" spans="15:16" x14ac:dyDescent="0.25">
      <c r="O726" s="80"/>
      <c r="P726" s="80"/>
    </row>
    <row r="727" spans="15:16" x14ac:dyDescent="0.25">
      <c r="O727" s="80"/>
      <c r="P727" s="80"/>
    </row>
    <row r="728" spans="15:16" x14ac:dyDescent="0.25">
      <c r="O728" s="80"/>
      <c r="P728" s="80"/>
    </row>
    <row r="729" spans="15:16" x14ac:dyDescent="0.25">
      <c r="O729" s="80"/>
      <c r="P729" s="80"/>
    </row>
    <row r="730" spans="15:16" x14ac:dyDescent="0.25">
      <c r="O730" s="80"/>
      <c r="P730" s="80"/>
    </row>
    <row r="731" spans="15:16" x14ac:dyDescent="0.25">
      <c r="O731" s="80"/>
      <c r="P731" s="80"/>
    </row>
    <row r="732" spans="15:16" x14ac:dyDescent="0.25">
      <c r="O732" s="80"/>
      <c r="P732" s="80"/>
    </row>
    <row r="733" spans="15:16" x14ac:dyDescent="0.25">
      <c r="O733" s="80"/>
      <c r="P733" s="80"/>
    </row>
    <row r="734" spans="15:16" x14ac:dyDescent="0.25">
      <c r="O734" s="80"/>
      <c r="P734" s="80"/>
    </row>
    <row r="735" spans="15:16" x14ac:dyDescent="0.25">
      <c r="O735" s="80"/>
      <c r="P735" s="80"/>
    </row>
    <row r="736" spans="15:16" x14ac:dyDescent="0.25">
      <c r="O736" s="80"/>
      <c r="P736" s="80"/>
    </row>
    <row r="737" spans="15:16" x14ac:dyDescent="0.25">
      <c r="O737" s="80"/>
      <c r="P737" s="80"/>
    </row>
    <row r="738" spans="15:16" x14ac:dyDescent="0.25">
      <c r="O738" s="80"/>
      <c r="P738" s="80"/>
    </row>
    <row r="739" spans="15:16" x14ac:dyDescent="0.25">
      <c r="O739" s="80"/>
      <c r="P739" s="80"/>
    </row>
    <row r="740" spans="15:16" x14ac:dyDescent="0.25">
      <c r="O740" s="80"/>
      <c r="P740" s="80"/>
    </row>
    <row r="741" spans="15:16" x14ac:dyDescent="0.25">
      <c r="O741" s="80"/>
      <c r="P741" s="80"/>
    </row>
    <row r="742" spans="15:16" x14ac:dyDescent="0.25">
      <c r="O742" s="80"/>
      <c r="P742" s="80"/>
    </row>
    <row r="743" spans="15:16" x14ac:dyDescent="0.25">
      <c r="O743" s="80"/>
      <c r="P743" s="80"/>
    </row>
    <row r="744" spans="15:16" x14ac:dyDescent="0.25">
      <c r="O744" s="80"/>
      <c r="P744" s="80"/>
    </row>
    <row r="745" spans="15:16" x14ac:dyDescent="0.25">
      <c r="O745" s="80"/>
      <c r="P745" s="80"/>
    </row>
    <row r="746" spans="15:16" x14ac:dyDescent="0.25">
      <c r="O746" s="80"/>
      <c r="P746" s="80"/>
    </row>
    <row r="747" spans="15:16" x14ac:dyDescent="0.25">
      <c r="O747" s="80"/>
      <c r="P747" s="80"/>
    </row>
    <row r="748" spans="15:16" x14ac:dyDescent="0.25">
      <c r="O748" s="80"/>
      <c r="P748" s="80"/>
    </row>
    <row r="749" spans="15:16" x14ac:dyDescent="0.25">
      <c r="O749" s="80"/>
      <c r="P749" s="80"/>
    </row>
    <row r="750" spans="15:16" x14ac:dyDescent="0.25">
      <c r="O750" s="80"/>
      <c r="P750" s="80"/>
    </row>
    <row r="751" spans="15:16" x14ac:dyDescent="0.25">
      <c r="O751" s="80"/>
      <c r="P751" s="80"/>
    </row>
    <row r="752" spans="15:16" x14ac:dyDescent="0.25">
      <c r="O752" s="80"/>
      <c r="P752" s="80"/>
    </row>
    <row r="753" spans="15:16" x14ac:dyDescent="0.25">
      <c r="O753" s="80"/>
      <c r="P753" s="80"/>
    </row>
    <row r="754" spans="15:16" x14ac:dyDescent="0.25">
      <c r="O754" s="80"/>
      <c r="P754" s="80"/>
    </row>
    <row r="755" spans="15:16" x14ac:dyDescent="0.25">
      <c r="O755" s="80"/>
      <c r="P755" s="80"/>
    </row>
    <row r="756" spans="15:16" x14ac:dyDescent="0.25">
      <c r="O756" s="80"/>
      <c r="P756" s="80"/>
    </row>
    <row r="757" spans="15:16" x14ac:dyDescent="0.25">
      <c r="O757" s="80"/>
      <c r="P757" s="80"/>
    </row>
    <row r="758" spans="15:16" x14ac:dyDescent="0.25">
      <c r="O758" s="80"/>
      <c r="P758" s="80"/>
    </row>
    <row r="759" spans="15:16" x14ac:dyDescent="0.25">
      <c r="O759" s="80"/>
      <c r="P759" s="80"/>
    </row>
    <row r="760" spans="15:16" x14ac:dyDescent="0.25">
      <c r="O760" s="80"/>
      <c r="P760" s="80"/>
    </row>
    <row r="761" spans="15:16" x14ac:dyDescent="0.25">
      <c r="O761" s="80"/>
      <c r="P761" s="80"/>
    </row>
    <row r="762" spans="15:16" x14ac:dyDescent="0.25">
      <c r="O762" s="80"/>
      <c r="P762" s="80"/>
    </row>
    <row r="763" spans="15:16" x14ac:dyDescent="0.25">
      <c r="O763" s="80"/>
      <c r="P763" s="80"/>
    </row>
    <row r="764" spans="15:16" x14ac:dyDescent="0.25">
      <c r="O764" s="80"/>
      <c r="P764" s="80"/>
    </row>
    <row r="765" spans="15:16" x14ac:dyDescent="0.25">
      <c r="O765" s="80"/>
      <c r="P765" s="80"/>
    </row>
    <row r="766" spans="15:16" x14ac:dyDescent="0.25">
      <c r="O766" s="80"/>
      <c r="P766" s="80"/>
    </row>
    <row r="767" spans="15:16" x14ac:dyDescent="0.25">
      <c r="O767" s="80"/>
      <c r="P767" s="80"/>
    </row>
    <row r="768" spans="15:16" x14ac:dyDescent="0.25">
      <c r="O768" s="80"/>
      <c r="P768" s="80"/>
    </row>
    <row r="769" spans="15:16" x14ac:dyDescent="0.25">
      <c r="O769" s="80"/>
      <c r="P769" s="80"/>
    </row>
    <row r="770" spans="15:16" x14ac:dyDescent="0.25">
      <c r="O770" s="80"/>
      <c r="P770" s="80"/>
    </row>
    <row r="771" spans="15:16" x14ac:dyDescent="0.25">
      <c r="O771" s="80"/>
      <c r="P771" s="80"/>
    </row>
    <row r="772" spans="15:16" x14ac:dyDescent="0.25">
      <c r="O772" s="80"/>
      <c r="P772" s="80"/>
    </row>
    <row r="773" spans="15:16" x14ac:dyDescent="0.25">
      <c r="O773" s="80"/>
      <c r="P773" s="80"/>
    </row>
    <row r="774" spans="15:16" x14ac:dyDescent="0.25">
      <c r="O774" s="80"/>
      <c r="P774" s="80"/>
    </row>
    <row r="775" spans="15:16" x14ac:dyDescent="0.25">
      <c r="O775" s="80"/>
      <c r="P775" s="80"/>
    </row>
    <row r="776" spans="15:16" x14ac:dyDescent="0.25">
      <c r="O776" s="80"/>
      <c r="P776" s="80"/>
    </row>
    <row r="777" spans="15:16" x14ac:dyDescent="0.25">
      <c r="O777" s="80"/>
      <c r="P777" s="80"/>
    </row>
    <row r="778" spans="15:16" x14ac:dyDescent="0.25">
      <c r="O778" s="80"/>
      <c r="P778" s="80"/>
    </row>
    <row r="779" spans="15:16" x14ac:dyDescent="0.25">
      <c r="O779" s="80"/>
      <c r="P779" s="80"/>
    </row>
    <row r="780" spans="15:16" x14ac:dyDescent="0.25">
      <c r="O780" s="80"/>
      <c r="P780" s="80"/>
    </row>
    <row r="781" spans="15:16" x14ac:dyDescent="0.25">
      <c r="O781" s="80"/>
      <c r="P781" s="80"/>
    </row>
    <row r="782" spans="15:16" x14ac:dyDescent="0.25">
      <c r="O782" s="80"/>
      <c r="P782" s="80"/>
    </row>
    <row r="783" spans="15:16" x14ac:dyDescent="0.25">
      <c r="O783" s="80"/>
      <c r="P783" s="80"/>
    </row>
    <row r="784" spans="15:16" x14ac:dyDescent="0.25">
      <c r="O784" s="80"/>
      <c r="P784" s="80"/>
    </row>
    <row r="785" spans="15:16" x14ac:dyDescent="0.25">
      <c r="O785" s="80"/>
      <c r="P785" s="80"/>
    </row>
    <row r="786" spans="15:16" x14ac:dyDescent="0.25">
      <c r="O786" s="80"/>
      <c r="P786" s="80"/>
    </row>
    <row r="787" spans="15:16" x14ac:dyDescent="0.25">
      <c r="O787" s="80"/>
      <c r="P787" s="80"/>
    </row>
    <row r="788" spans="15:16" x14ac:dyDescent="0.25">
      <c r="O788" s="80"/>
      <c r="P788" s="80"/>
    </row>
    <row r="789" spans="15:16" x14ac:dyDescent="0.25">
      <c r="O789" s="80"/>
      <c r="P789" s="80"/>
    </row>
    <row r="790" spans="15:16" x14ac:dyDescent="0.25">
      <c r="O790" s="80"/>
      <c r="P790" s="80"/>
    </row>
    <row r="791" spans="15:16" x14ac:dyDescent="0.25">
      <c r="O791" s="80"/>
      <c r="P791" s="80"/>
    </row>
    <row r="792" spans="15:16" x14ac:dyDescent="0.25">
      <c r="O792" s="80"/>
      <c r="P792" s="80"/>
    </row>
    <row r="793" spans="15:16" x14ac:dyDescent="0.25">
      <c r="O793" s="80"/>
      <c r="P793" s="80"/>
    </row>
    <row r="794" spans="15:16" x14ac:dyDescent="0.25">
      <c r="O794" s="80"/>
      <c r="P794" s="80"/>
    </row>
    <row r="795" spans="15:16" x14ac:dyDescent="0.25">
      <c r="O795" s="80"/>
      <c r="P795" s="80"/>
    </row>
    <row r="796" spans="15:16" x14ac:dyDescent="0.25">
      <c r="O796" s="80"/>
      <c r="P796" s="80"/>
    </row>
    <row r="797" spans="15:16" x14ac:dyDescent="0.25">
      <c r="O797" s="80"/>
      <c r="P797" s="80"/>
    </row>
    <row r="798" spans="15:16" x14ac:dyDescent="0.25">
      <c r="O798" s="80"/>
      <c r="P798" s="80"/>
    </row>
    <row r="799" spans="15:16" x14ac:dyDescent="0.25">
      <c r="O799" s="80"/>
      <c r="P799" s="80"/>
    </row>
    <row r="800" spans="15:16" x14ac:dyDescent="0.25">
      <c r="O800" s="80"/>
      <c r="P800" s="80"/>
    </row>
    <row r="801" spans="15:16" x14ac:dyDescent="0.25">
      <c r="O801" s="80"/>
      <c r="P801" s="80"/>
    </row>
    <row r="802" spans="15:16" x14ac:dyDescent="0.25">
      <c r="O802" s="80"/>
      <c r="P802" s="80"/>
    </row>
    <row r="803" spans="15:16" x14ac:dyDescent="0.25">
      <c r="O803" s="80"/>
      <c r="P803" s="80"/>
    </row>
    <row r="804" spans="15:16" x14ac:dyDescent="0.25">
      <c r="O804" s="80"/>
      <c r="P804" s="80"/>
    </row>
    <row r="805" spans="15:16" x14ac:dyDescent="0.25">
      <c r="O805" s="80"/>
      <c r="P805" s="80"/>
    </row>
    <row r="806" spans="15:16" x14ac:dyDescent="0.25">
      <c r="O806" s="80"/>
      <c r="P806" s="80"/>
    </row>
    <row r="807" spans="15:16" x14ac:dyDescent="0.25">
      <c r="O807" s="80"/>
      <c r="P807" s="80"/>
    </row>
    <row r="808" spans="15:16" x14ac:dyDescent="0.25">
      <c r="O808" s="80"/>
      <c r="P808" s="80"/>
    </row>
    <row r="809" spans="15:16" x14ac:dyDescent="0.25">
      <c r="O809" s="80"/>
      <c r="P809" s="80"/>
    </row>
    <row r="810" spans="15:16" x14ac:dyDescent="0.25">
      <c r="O810" s="80"/>
      <c r="P810" s="80"/>
    </row>
    <row r="811" spans="15:16" x14ac:dyDescent="0.25">
      <c r="O811" s="80"/>
      <c r="P811" s="80"/>
    </row>
    <row r="812" spans="15:16" x14ac:dyDescent="0.25">
      <c r="O812" s="80"/>
      <c r="P812" s="80"/>
    </row>
    <row r="813" spans="15:16" x14ac:dyDescent="0.25">
      <c r="O813" s="80"/>
      <c r="P813" s="80"/>
    </row>
    <row r="814" spans="15:16" x14ac:dyDescent="0.25">
      <c r="O814" s="80"/>
      <c r="P814" s="80"/>
    </row>
    <row r="815" spans="15:16" x14ac:dyDescent="0.25">
      <c r="O815" s="80"/>
      <c r="P815" s="80"/>
    </row>
    <row r="816" spans="15:16" x14ac:dyDescent="0.25">
      <c r="O816" s="80"/>
      <c r="P816" s="80"/>
    </row>
    <row r="817" spans="15:16" x14ac:dyDescent="0.25">
      <c r="O817" s="80"/>
      <c r="P817" s="80"/>
    </row>
    <row r="818" spans="15:16" x14ac:dyDescent="0.25">
      <c r="O818" s="80"/>
      <c r="P818" s="80"/>
    </row>
    <row r="819" spans="15:16" x14ac:dyDescent="0.25">
      <c r="O819" s="80"/>
      <c r="P819" s="80"/>
    </row>
    <row r="820" spans="15:16" x14ac:dyDescent="0.25">
      <c r="O820" s="80"/>
      <c r="P820" s="80"/>
    </row>
    <row r="821" spans="15:16" x14ac:dyDescent="0.25">
      <c r="O821" s="80"/>
      <c r="P821" s="80"/>
    </row>
    <row r="822" spans="15:16" x14ac:dyDescent="0.25">
      <c r="O822" s="80"/>
      <c r="P822" s="80"/>
    </row>
    <row r="823" spans="15:16" x14ac:dyDescent="0.25">
      <c r="O823" s="80"/>
      <c r="P823" s="80"/>
    </row>
    <row r="824" spans="15:16" x14ac:dyDescent="0.25">
      <c r="O824" s="80"/>
      <c r="P824" s="80"/>
    </row>
    <row r="825" spans="15:16" x14ac:dyDescent="0.25">
      <c r="O825" s="80"/>
      <c r="P825" s="80"/>
    </row>
    <row r="826" spans="15:16" x14ac:dyDescent="0.25">
      <c r="O826" s="80"/>
      <c r="P826" s="80"/>
    </row>
    <row r="827" spans="15:16" x14ac:dyDescent="0.25">
      <c r="O827" s="80"/>
      <c r="P827" s="80"/>
    </row>
    <row r="828" spans="15:16" x14ac:dyDescent="0.25">
      <c r="O828" s="80"/>
      <c r="P828" s="80"/>
    </row>
    <row r="829" spans="15:16" x14ac:dyDescent="0.25">
      <c r="O829" s="80"/>
      <c r="P829" s="80"/>
    </row>
    <row r="830" spans="15:16" x14ac:dyDescent="0.25">
      <c r="O830" s="80"/>
      <c r="P830" s="80"/>
    </row>
    <row r="831" spans="15:16" x14ac:dyDescent="0.25">
      <c r="O831" s="80"/>
      <c r="P831" s="80"/>
    </row>
    <row r="832" spans="15:16" x14ac:dyDescent="0.25">
      <c r="O832" s="80"/>
      <c r="P832" s="80"/>
    </row>
    <row r="833" spans="15:16" x14ac:dyDescent="0.25">
      <c r="O833" s="80"/>
      <c r="P833" s="80"/>
    </row>
    <row r="834" spans="15:16" x14ac:dyDescent="0.25">
      <c r="O834" s="80"/>
      <c r="P834" s="80"/>
    </row>
    <row r="835" spans="15:16" x14ac:dyDescent="0.25">
      <c r="O835" s="80"/>
      <c r="P835" s="80"/>
    </row>
    <row r="836" spans="15:16" x14ac:dyDescent="0.25">
      <c r="O836" s="80"/>
      <c r="P836" s="80"/>
    </row>
    <row r="837" spans="15:16" x14ac:dyDescent="0.25">
      <c r="O837" s="80"/>
      <c r="P837" s="80"/>
    </row>
    <row r="838" spans="15:16" x14ac:dyDescent="0.25">
      <c r="O838" s="80"/>
      <c r="P838" s="80"/>
    </row>
    <row r="839" spans="15:16" x14ac:dyDescent="0.25">
      <c r="O839" s="80"/>
      <c r="P839" s="80"/>
    </row>
    <row r="840" spans="15:16" x14ac:dyDescent="0.25">
      <c r="O840" s="80"/>
      <c r="P840" s="80"/>
    </row>
    <row r="841" spans="15:16" x14ac:dyDescent="0.25">
      <c r="O841" s="80"/>
      <c r="P841" s="80"/>
    </row>
    <row r="842" spans="15:16" x14ac:dyDescent="0.25">
      <c r="O842" s="80"/>
      <c r="P842" s="80"/>
    </row>
    <row r="843" spans="15:16" x14ac:dyDescent="0.25">
      <c r="O843" s="80"/>
      <c r="P843" s="80"/>
    </row>
    <row r="844" spans="15:16" x14ac:dyDescent="0.25">
      <c r="O844" s="80"/>
      <c r="P844" s="80"/>
    </row>
    <row r="845" spans="15:16" x14ac:dyDescent="0.25">
      <c r="O845" s="80"/>
      <c r="P845" s="80"/>
    </row>
    <row r="846" spans="15:16" x14ac:dyDescent="0.25">
      <c r="O846" s="80"/>
      <c r="P846" s="80"/>
    </row>
    <row r="847" spans="15:16" x14ac:dyDescent="0.25">
      <c r="O847" s="80"/>
      <c r="P847" s="80"/>
    </row>
    <row r="848" spans="15:16" x14ac:dyDescent="0.25">
      <c r="O848" s="80"/>
      <c r="P848" s="80"/>
    </row>
    <row r="849" spans="15:16" x14ac:dyDescent="0.25">
      <c r="O849" s="80"/>
      <c r="P849" s="80"/>
    </row>
    <row r="850" spans="15:16" x14ac:dyDescent="0.25">
      <c r="O850" s="80"/>
      <c r="P850" s="80"/>
    </row>
    <row r="851" spans="15:16" x14ac:dyDescent="0.25">
      <c r="O851" s="80"/>
      <c r="P851" s="80"/>
    </row>
    <row r="852" spans="15:16" x14ac:dyDescent="0.25">
      <c r="O852" s="80"/>
      <c r="P852" s="80"/>
    </row>
    <row r="853" spans="15:16" x14ac:dyDescent="0.25">
      <c r="O853" s="80"/>
      <c r="P853" s="80"/>
    </row>
    <row r="854" spans="15:16" x14ac:dyDescent="0.25">
      <c r="O854" s="80"/>
      <c r="P854" s="80"/>
    </row>
    <row r="855" spans="15:16" x14ac:dyDescent="0.25">
      <c r="O855" s="80"/>
      <c r="P855" s="80"/>
    </row>
    <row r="856" spans="15:16" x14ac:dyDescent="0.25">
      <c r="O856" s="80"/>
      <c r="P856" s="80"/>
    </row>
    <row r="857" spans="15:16" x14ac:dyDescent="0.25">
      <c r="O857" s="80"/>
      <c r="P857" s="80"/>
    </row>
    <row r="858" spans="15:16" x14ac:dyDescent="0.25">
      <c r="O858" s="80"/>
      <c r="P858" s="80"/>
    </row>
    <row r="859" spans="15:16" x14ac:dyDescent="0.25">
      <c r="O859" s="80"/>
      <c r="P859" s="80"/>
    </row>
    <row r="860" spans="15:16" x14ac:dyDescent="0.25">
      <c r="O860" s="80"/>
      <c r="P860" s="80"/>
    </row>
    <row r="861" spans="15:16" x14ac:dyDescent="0.25">
      <c r="O861" s="80"/>
      <c r="P861" s="80"/>
    </row>
    <row r="862" spans="15:16" x14ac:dyDescent="0.25">
      <c r="O862" s="80"/>
      <c r="P862" s="80"/>
    </row>
    <row r="863" spans="15:16" x14ac:dyDescent="0.25">
      <c r="O863" s="80"/>
      <c r="P863" s="80"/>
    </row>
    <row r="864" spans="15:16" x14ac:dyDescent="0.25">
      <c r="O864" s="80"/>
      <c r="P864" s="80"/>
    </row>
    <row r="865" spans="15:16" x14ac:dyDescent="0.25">
      <c r="O865" s="80"/>
      <c r="P865" s="80"/>
    </row>
    <row r="866" spans="15:16" x14ac:dyDescent="0.25">
      <c r="O866" s="80"/>
      <c r="P866" s="80"/>
    </row>
    <row r="867" spans="15:16" x14ac:dyDescent="0.25">
      <c r="O867" s="80"/>
      <c r="P867" s="80"/>
    </row>
    <row r="868" spans="15:16" x14ac:dyDescent="0.25">
      <c r="O868" s="80"/>
      <c r="P868" s="80"/>
    </row>
    <row r="869" spans="15:16" x14ac:dyDescent="0.25">
      <c r="O869" s="80"/>
      <c r="P869" s="80"/>
    </row>
    <row r="870" spans="15:16" x14ac:dyDescent="0.25">
      <c r="O870" s="80"/>
      <c r="P870" s="80"/>
    </row>
    <row r="871" spans="15:16" x14ac:dyDescent="0.25">
      <c r="O871" s="80"/>
      <c r="P871" s="80"/>
    </row>
    <row r="872" spans="15:16" x14ac:dyDescent="0.25">
      <c r="O872" s="80"/>
      <c r="P872" s="80"/>
    </row>
    <row r="873" spans="15:16" x14ac:dyDescent="0.25">
      <c r="O873" s="80"/>
      <c r="P873" s="80"/>
    </row>
    <row r="874" spans="15:16" x14ac:dyDescent="0.25">
      <c r="O874" s="80"/>
      <c r="P874" s="80"/>
    </row>
    <row r="875" spans="15:16" x14ac:dyDescent="0.25">
      <c r="O875" s="80"/>
      <c r="P875" s="80"/>
    </row>
    <row r="876" spans="15:16" x14ac:dyDescent="0.25">
      <c r="O876" s="80"/>
      <c r="P876" s="80"/>
    </row>
    <row r="877" spans="15:16" x14ac:dyDescent="0.25">
      <c r="O877" s="80"/>
      <c r="P877" s="80"/>
    </row>
    <row r="878" spans="15:16" x14ac:dyDescent="0.25">
      <c r="O878" s="80"/>
      <c r="P878" s="80"/>
    </row>
    <row r="879" spans="15:16" x14ac:dyDescent="0.25">
      <c r="O879" s="80"/>
      <c r="P879" s="80"/>
    </row>
    <row r="880" spans="15:16" x14ac:dyDescent="0.25">
      <c r="O880" s="80"/>
      <c r="P880" s="80"/>
    </row>
    <row r="881" spans="15:16" x14ac:dyDescent="0.25">
      <c r="O881" s="80"/>
      <c r="P881" s="80"/>
    </row>
    <row r="882" spans="15:16" x14ac:dyDescent="0.25">
      <c r="O882" s="80"/>
      <c r="P882" s="80"/>
    </row>
    <row r="883" spans="15:16" x14ac:dyDescent="0.25">
      <c r="O883" s="80"/>
      <c r="P883" s="80"/>
    </row>
    <row r="884" spans="15:16" x14ac:dyDescent="0.25">
      <c r="O884" s="80"/>
      <c r="P884" s="80"/>
    </row>
    <row r="885" spans="15:16" x14ac:dyDescent="0.25">
      <c r="O885" s="80"/>
      <c r="P885" s="80"/>
    </row>
    <row r="886" spans="15:16" x14ac:dyDescent="0.25">
      <c r="O886" s="80"/>
      <c r="P886" s="80"/>
    </row>
    <row r="887" spans="15:16" x14ac:dyDescent="0.25">
      <c r="O887" s="80"/>
      <c r="P887" s="80"/>
    </row>
    <row r="888" spans="15:16" x14ac:dyDescent="0.25">
      <c r="O888" s="80"/>
      <c r="P888" s="80"/>
    </row>
    <row r="889" spans="15:16" x14ac:dyDescent="0.25">
      <c r="O889" s="80"/>
      <c r="P889" s="80"/>
    </row>
    <row r="890" spans="15:16" x14ac:dyDescent="0.25">
      <c r="O890" s="80"/>
      <c r="P890" s="80"/>
    </row>
    <row r="891" spans="15:16" x14ac:dyDescent="0.25">
      <c r="O891" s="80"/>
      <c r="P891" s="80"/>
    </row>
    <row r="892" spans="15:16" x14ac:dyDescent="0.25">
      <c r="O892" s="80"/>
      <c r="P892" s="80"/>
    </row>
    <row r="893" spans="15:16" x14ac:dyDescent="0.25">
      <c r="O893" s="80"/>
      <c r="P893" s="80"/>
    </row>
    <row r="894" spans="15:16" x14ac:dyDescent="0.25">
      <c r="O894" s="80"/>
      <c r="P894" s="80"/>
    </row>
    <row r="895" spans="15:16" x14ac:dyDescent="0.25">
      <c r="O895" s="80"/>
      <c r="P895" s="80"/>
    </row>
    <row r="896" spans="15:16" x14ac:dyDescent="0.25">
      <c r="O896" s="80"/>
      <c r="P896" s="80"/>
    </row>
    <row r="897" spans="15:16" x14ac:dyDescent="0.25">
      <c r="O897" s="80"/>
      <c r="P897" s="80"/>
    </row>
    <row r="898" spans="15:16" x14ac:dyDescent="0.25">
      <c r="O898" s="80"/>
      <c r="P898" s="80"/>
    </row>
    <row r="899" spans="15:16" x14ac:dyDescent="0.25">
      <c r="O899" s="80"/>
      <c r="P899" s="80"/>
    </row>
    <row r="900" spans="15:16" x14ac:dyDescent="0.25">
      <c r="O900" s="80"/>
      <c r="P900" s="80"/>
    </row>
    <row r="901" spans="15:16" x14ac:dyDescent="0.25">
      <c r="O901" s="80"/>
      <c r="P901" s="80"/>
    </row>
    <row r="902" spans="15:16" x14ac:dyDescent="0.25">
      <c r="O902" s="80"/>
      <c r="P902" s="80"/>
    </row>
    <row r="903" spans="15:16" x14ac:dyDescent="0.25">
      <c r="O903" s="80"/>
      <c r="P903" s="80"/>
    </row>
    <row r="904" spans="15:16" x14ac:dyDescent="0.25">
      <c r="O904" s="80"/>
      <c r="P904" s="80"/>
    </row>
    <row r="905" spans="15:16" x14ac:dyDescent="0.25">
      <c r="O905" s="80"/>
      <c r="P905" s="80"/>
    </row>
    <row r="906" spans="15:16" x14ac:dyDescent="0.25">
      <c r="O906" s="80"/>
      <c r="P906" s="80"/>
    </row>
    <row r="907" spans="15:16" x14ac:dyDescent="0.25">
      <c r="O907" s="80"/>
      <c r="P907" s="80"/>
    </row>
    <row r="908" spans="15:16" x14ac:dyDescent="0.25">
      <c r="O908" s="80"/>
      <c r="P908" s="80"/>
    </row>
    <row r="909" spans="15:16" x14ac:dyDescent="0.25">
      <c r="O909" s="80"/>
      <c r="P909" s="80"/>
    </row>
    <row r="910" spans="15:16" x14ac:dyDescent="0.25">
      <c r="O910" s="80"/>
      <c r="P910" s="80"/>
    </row>
    <row r="911" spans="15:16" x14ac:dyDescent="0.25">
      <c r="O911" s="80"/>
      <c r="P911" s="80"/>
    </row>
    <row r="912" spans="15:16" x14ac:dyDescent="0.25">
      <c r="O912" s="80"/>
      <c r="P912" s="80"/>
    </row>
    <row r="913" spans="15:16" x14ac:dyDescent="0.25">
      <c r="O913" s="80"/>
      <c r="P913" s="80"/>
    </row>
    <row r="914" spans="15:16" x14ac:dyDescent="0.25">
      <c r="O914" s="80"/>
      <c r="P914" s="80"/>
    </row>
    <row r="915" spans="15:16" x14ac:dyDescent="0.25">
      <c r="O915" s="80"/>
      <c r="P915" s="80"/>
    </row>
    <row r="916" spans="15:16" x14ac:dyDescent="0.25">
      <c r="O916" s="80"/>
      <c r="P916" s="80"/>
    </row>
    <row r="917" spans="15:16" x14ac:dyDescent="0.25">
      <c r="O917" s="80"/>
      <c r="P917" s="80"/>
    </row>
    <row r="918" spans="15:16" x14ac:dyDescent="0.25">
      <c r="O918" s="80"/>
      <c r="P918" s="80"/>
    </row>
    <row r="919" spans="15:16" x14ac:dyDescent="0.25">
      <c r="O919" s="80"/>
      <c r="P919" s="80"/>
    </row>
    <row r="920" spans="15:16" x14ac:dyDescent="0.25">
      <c r="O920" s="80"/>
      <c r="P920" s="80"/>
    </row>
    <row r="921" spans="15:16" x14ac:dyDescent="0.25">
      <c r="O921" s="80"/>
      <c r="P921" s="80"/>
    </row>
    <row r="922" spans="15:16" x14ac:dyDescent="0.25">
      <c r="O922" s="80"/>
      <c r="P922" s="80"/>
    </row>
    <row r="923" spans="15:16" x14ac:dyDescent="0.25">
      <c r="O923" s="80"/>
      <c r="P923" s="80"/>
    </row>
    <row r="924" spans="15:16" x14ac:dyDescent="0.25">
      <c r="O924" s="80"/>
      <c r="P924" s="80"/>
    </row>
    <row r="925" spans="15:16" x14ac:dyDescent="0.25">
      <c r="O925" s="80"/>
      <c r="P925" s="80"/>
    </row>
    <row r="926" spans="15:16" x14ac:dyDescent="0.25">
      <c r="O926" s="80"/>
      <c r="P926" s="80"/>
    </row>
    <row r="927" spans="15:16" x14ac:dyDescent="0.25">
      <c r="O927" s="80"/>
      <c r="P927" s="80"/>
    </row>
    <row r="928" spans="15:16" x14ac:dyDescent="0.25">
      <c r="O928" s="80"/>
      <c r="P928" s="80"/>
    </row>
    <row r="929" spans="15:16" x14ac:dyDescent="0.25">
      <c r="O929" s="80"/>
      <c r="P929" s="80"/>
    </row>
    <row r="930" spans="15:16" x14ac:dyDescent="0.25">
      <c r="O930" s="80"/>
      <c r="P930" s="80"/>
    </row>
    <row r="931" spans="15:16" x14ac:dyDescent="0.25">
      <c r="O931" s="80"/>
      <c r="P931" s="80"/>
    </row>
    <row r="932" spans="15:16" x14ac:dyDescent="0.25">
      <c r="O932" s="80"/>
      <c r="P932" s="80"/>
    </row>
    <row r="933" spans="15:16" x14ac:dyDescent="0.25">
      <c r="O933" s="80"/>
      <c r="P933" s="80"/>
    </row>
    <row r="934" spans="15:16" x14ac:dyDescent="0.25">
      <c r="O934" s="80"/>
      <c r="P934" s="80"/>
    </row>
    <row r="935" spans="15:16" x14ac:dyDescent="0.25">
      <c r="O935" s="80"/>
      <c r="P935" s="80"/>
    </row>
    <row r="936" spans="15:16" x14ac:dyDescent="0.25">
      <c r="O936" s="80"/>
      <c r="P936" s="80"/>
    </row>
    <row r="937" spans="15:16" x14ac:dyDescent="0.25">
      <c r="O937" s="80"/>
      <c r="P937" s="80"/>
    </row>
    <row r="938" spans="15:16" x14ac:dyDescent="0.25">
      <c r="O938" s="80"/>
      <c r="P938" s="80"/>
    </row>
    <row r="939" spans="15:16" x14ac:dyDescent="0.25">
      <c r="O939" s="80"/>
      <c r="P939" s="80"/>
    </row>
    <row r="940" spans="15:16" x14ac:dyDescent="0.25">
      <c r="O940" s="80"/>
      <c r="P940" s="80"/>
    </row>
    <row r="941" spans="15:16" x14ac:dyDescent="0.25">
      <c r="O941" s="80"/>
      <c r="P941" s="80"/>
    </row>
    <row r="942" spans="15:16" x14ac:dyDescent="0.25">
      <c r="O942" s="80"/>
      <c r="P942" s="80"/>
    </row>
    <row r="943" spans="15:16" x14ac:dyDescent="0.25">
      <c r="O943" s="80"/>
      <c r="P943" s="80"/>
    </row>
    <row r="944" spans="15:16" x14ac:dyDescent="0.25">
      <c r="O944" s="80"/>
      <c r="P944" s="80"/>
    </row>
    <row r="945" spans="15:16" x14ac:dyDescent="0.25">
      <c r="O945" s="80"/>
      <c r="P945" s="80"/>
    </row>
    <row r="946" spans="15:16" x14ac:dyDescent="0.25">
      <c r="O946" s="80"/>
      <c r="P946" s="80"/>
    </row>
    <row r="947" spans="15:16" x14ac:dyDescent="0.25">
      <c r="O947" s="80"/>
      <c r="P947" s="80"/>
    </row>
    <row r="948" spans="15:16" x14ac:dyDescent="0.25">
      <c r="O948" s="80"/>
      <c r="P948" s="80"/>
    </row>
    <row r="949" spans="15:16" x14ac:dyDescent="0.25">
      <c r="O949" s="80"/>
      <c r="P949" s="80"/>
    </row>
    <row r="950" spans="15:16" x14ac:dyDescent="0.25">
      <c r="O950" s="80"/>
      <c r="P950" s="80"/>
    </row>
    <row r="951" spans="15:16" x14ac:dyDescent="0.25">
      <c r="O951" s="80"/>
      <c r="P951" s="80"/>
    </row>
    <row r="952" spans="15:16" x14ac:dyDescent="0.25">
      <c r="O952" s="80"/>
      <c r="P952" s="80"/>
    </row>
    <row r="953" spans="15:16" x14ac:dyDescent="0.25">
      <c r="O953" s="80"/>
      <c r="P953" s="80"/>
    </row>
    <row r="954" spans="15:16" x14ac:dyDescent="0.25">
      <c r="O954" s="80"/>
      <c r="P954" s="80"/>
    </row>
    <row r="955" spans="15:16" x14ac:dyDescent="0.25">
      <c r="O955" s="80"/>
      <c r="P955" s="80"/>
    </row>
    <row r="956" spans="15:16" x14ac:dyDescent="0.25">
      <c r="O956" s="80"/>
      <c r="P956" s="80"/>
    </row>
    <row r="957" spans="15:16" x14ac:dyDescent="0.25">
      <c r="O957" s="80"/>
      <c r="P957" s="80"/>
    </row>
    <row r="958" spans="15:16" x14ac:dyDescent="0.25">
      <c r="O958" s="80"/>
      <c r="P958" s="80"/>
    </row>
    <row r="959" spans="15:16" x14ac:dyDescent="0.25">
      <c r="O959" s="80"/>
      <c r="P959" s="80"/>
    </row>
    <row r="960" spans="15:16" x14ac:dyDescent="0.25">
      <c r="O960" s="80"/>
      <c r="P960" s="80"/>
    </row>
    <row r="961" spans="15:16" x14ac:dyDescent="0.25">
      <c r="O961" s="80"/>
      <c r="P961" s="80"/>
    </row>
    <row r="962" spans="15:16" x14ac:dyDescent="0.25">
      <c r="O962" s="80"/>
      <c r="P962" s="80"/>
    </row>
    <row r="963" spans="15:16" x14ac:dyDescent="0.25">
      <c r="O963" s="80"/>
      <c r="P963" s="80"/>
    </row>
    <row r="964" spans="15:16" x14ac:dyDescent="0.25">
      <c r="O964" s="80"/>
      <c r="P964" s="80"/>
    </row>
    <row r="965" spans="15:16" x14ac:dyDescent="0.25">
      <c r="O965" s="80"/>
      <c r="P965" s="80"/>
    </row>
    <row r="966" spans="15:16" x14ac:dyDescent="0.25">
      <c r="O966" s="80"/>
      <c r="P966" s="80"/>
    </row>
    <row r="967" spans="15:16" x14ac:dyDescent="0.25">
      <c r="O967" s="80"/>
      <c r="P967" s="80"/>
    </row>
    <row r="968" spans="15:16" x14ac:dyDescent="0.25">
      <c r="O968" s="80"/>
      <c r="P968" s="80"/>
    </row>
    <row r="969" spans="15:16" x14ac:dyDescent="0.25">
      <c r="O969" s="80"/>
      <c r="P969" s="80"/>
    </row>
    <row r="970" spans="15:16" x14ac:dyDescent="0.25">
      <c r="O970" s="80"/>
      <c r="P970" s="80"/>
    </row>
    <row r="971" spans="15:16" x14ac:dyDescent="0.25">
      <c r="O971" s="80"/>
      <c r="P971" s="80"/>
    </row>
    <row r="972" spans="15:16" x14ac:dyDescent="0.25">
      <c r="O972" s="80"/>
      <c r="P972" s="80"/>
    </row>
    <row r="973" spans="15:16" x14ac:dyDescent="0.25">
      <c r="O973" s="80"/>
      <c r="P973" s="80"/>
    </row>
    <row r="974" spans="15:16" x14ac:dyDescent="0.25">
      <c r="O974" s="80"/>
      <c r="P974" s="80"/>
    </row>
    <row r="975" spans="15:16" x14ac:dyDescent="0.25">
      <c r="O975" s="80"/>
      <c r="P975" s="80"/>
    </row>
    <row r="976" spans="15:16" x14ac:dyDescent="0.25">
      <c r="O976" s="80"/>
      <c r="P976" s="80"/>
    </row>
    <row r="977" spans="15:16" x14ac:dyDescent="0.25">
      <c r="O977" s="80"/>
      <c r="P977" s="80"/>
    </row>
    <row r="978" spans="15:16" x14ac:dyDescent="0.25">
      <c r="O978" s="80"/>
      <c r="P978" s="80"/>
    </row>
    <row r="979" spans="15:16" x14ac:dyDescent="0.25">
      <c r="O979" s="80"/>
      <c r="P979" s="80"/>
    </row>
    <row r="980" spans="15:16" x14ac:dyDescent="0.25">
      <c r="O980" s="80"/>
      <c r="P980" s="80"/>
    </row>
    <row r="981" spans="15:16" x14ac:dyDescent="0.25">
      <c r="O981" s="80"/>
      <c r="P981" s="80"/>
    </row>
    <row r="982" spans="15:16" x14ac:dyDescent="0.25">
      <c r="O982" s="80"/>
      <c r="P982" s="80"/>
    </row>
    <row r="983" spans="15:16" x14ac:dyDescent="0.25">
      <c r="O983" s="80"/>
      <c r="P983" s="80"/>
    </row>
    <row r="984" spans="15:16" x14ac:dyDescent="0.25">
      <c r="O984" s="80"/>
      <c r="P984" s="80"/>
    </row>
    <row r="985" spans="15:16" x14ac:dyDescent="0.25">
      <c r="O985" s="80"/>
      <c r="P985" s="80"/>
    </row>
    <row r="986" spans="15:16" x14ac:dyDescent="0.25">
      <c r="O986" s="80"/>
      <c r="P986" s="80"/>
    </row>
    <row r="987" spans="15:16" x14ac:dyDescent="0.25">
      <c r="O987" s="80"/>
      <c r="P987" s="80"/>
    </row>
    <row r="988" spans="15:16" x14ac:dyDescent="0.25">
      <c r="O988" s="80"/>
      <c r="P988" s="80"/>
    </row>
    <row r="989" spans="15:16" x14ac:dyDescent="0.25">
      <c r="O989" s="80"/>
      <c r="P989" s="80"/>
    </row>
    <row r="990" spans="15:16" x14ac:dyDescent="0.25">
      <c r="O990" s="80"/>
      <c r="P990" s="80"/>
    </row>
    <row r="991" spans="15:16" x14ac:dyDescent="0.25">
      <c r="O991" s="80"/>
      <c r="P991" s="80"/>
    </row>
    <row r="992" spans="15:16" x14ac:dyDescent="0.25">
      <c r="O992" s="80"/>
      <c r="P992" s="80"/>
    </row>
    <row r="993" spans="15:16" x14ac:dyDescent="0.25">
      <c r="O993" s="80"/>
      <c r="P993" s="80"/>
    </row>
    <row r="994" spans="15:16" x14ac:dyDescent="0.25">
      <c r="O994" s="80"/>
      <c r="P994" s="80"/>
    </row>
    <row r="995" spans="15:16" x14ac:dyDescent="0.25">
      <c r="O995" s="80"/>
      <c r="P995" s="80"/>
    </row>
    <row r="996" spans="15:16" x14ac:dyDescent="0.25">
      <c r="O996" s="80"/>
      <c r="P996" s="80"/>
    </row>
    <row r="997" spans="15:16" x14ac:dyDescent="0.25">
      <c r="O997" s="80"/>
      <c r="P997" s="80"/>
    </row>
    <row r="998" spans="15:16" x14ac:dyDescent="0.25">
      <c r="O998" s="80"/>
      <c r="P998" s="80"/>
    </row>
    <row r="999" spans="15:16" x14ac:dyDescent="0.25">
      <c r="O999" s="80"/>
      <c r="P999" s="80"/>
    </row>
    <row r="1000" spans="15:16" x14ac:dyDescent="0.25">
      <c r="O1000" s="80"/>
      <c r="P1000" s="80"/>
    </row>
    <row r="1001" spans="15:16" x14ac:dyDescent="0.25">
      <c r="O1001" s="80"/>
      <c r="P1001" s="80"/>
    </row>
    <row r="1002" spans="15:16" x14ac:dyDescent="0.25">
      <c r="O1002" s="80"/>
      <c r="P1002" s="80"/>
    </row>
    <row r="1003" spans="15:16" x14ac:dyDescent="0.25">
      <c r="O1003" s="80"/>
      <c r="P1003" s="80"/>
    </row>
    <row r="1004" spans="15:16" x14ac:dyDescent="0.25">
      <c r="O1004" s="80"/>
      <c r="P1004" s="80"/>
    </row>
    <row r="1005" spans="15:16" x14ac:dyDescent="0.25">
      <c r="O1005" s="80"/>
      <c r="P1005" s="80"/>
    </row>
    <row r="1006" spans="15:16" x14ac:dyDescent="0.25">
      <c r="O1006" s="80"/>
      <c r="P1006" s="80"/>
    </row>
    <row r="1007" spans="15:16" x14ac:dyDescent="0.25">
      <c r="O1007" s="80"/>
      <c r="P1007" s="80"/>
    </row>
    <row r="1008" spans="15:16" x14ac:dyDescent="0.25">
      <c r="O1008" s="80"/>
      <c r="P1008" s="80"/>
    </row>
    <row r="1009" spans="15:16" x14ac:dyDescent="0.25">
      <c r="O1009" s="80"/>
      <c r="P1009" s="80"/>
    </row>
    <row r="1010" spans="15:16" x14ac:dyDescent="0.25">
      <c r="O1010" s="80"/>
      <c r="P1010" s="80"/>
    </row>
    <row r="1011" spans="15:16" x14ac:dyDescent="0.25">
      <c r="O1011" s="80"/>
      <c r="P1011" s="80"/>
    </row>
    <row r="1012" spans="15:16" x14ac:dyDescent="0.25">
      <c r="O1012" s="80"/>
      <c r="P1012" s="80"/>
    </row>
    <row r="1013" spans="15:16" x14ac:dyDescent="0.25">
      <c r="O1013" s="80"/>
      <c r="P1013" s="80"/>
    </row>
    <row r="1014" spans="15:16" x14ac:dyDescent="0.25">
      <c r="O1014" s="80"/>
      <c r="P1014" s="80"/>
    </row>
    <row r="1015" spans="15:16" x14ac:dyDescent="0.25">
      <c r="O1015" s="80"/>
      <c r="P1015" s="80"/>
    </row>
    <row r="1016" spans="15:16" x14ac:dyDescent="0.25">
      <c r="O1016" s="80"/>
      <c r="P1016" s="80"/>
    </row>
    <row r="1017" spans="15:16" x14ac:dyDescent="0.25">
      <c r="O1017" s="80"/>
      <c r="P1017" s="80"/>
    </row>
    <row r="1018" spans="15:16" x14ac:dyDescent="0.25">
      <c r="O1018" s="80"/>
      <c r="P1018" s="80"/>
    </row>
    <row r="1019" spans="15:16" x14ac:dyDescent="0.25">
      <c r="O1019" s="80"/>
      <c r="P1019" s="80"/>
    </row>
    <row r="1020" spans="15:16" x14ac:dyDescent="0.25">
      <c r="O1020" s="80"/>
      <c r="P1020" s="80"/>
    </row>
    <row r="1021" spans="15:16" x14ac:dyDescent="0.25">
      <c r="O1021" s="80"/>
      <c r="P1021" s="80"/>
    </row>
    <row r="1022" spans="15:16" x14ac:dyDescent="0.25">
      <c r="O1022" s="80"/>
      <c r="P1022" s="80"/>
    </row>
    <row r="1023" spans="15:16" x14ac:dyDescent="0.25">
      <c r="O1023" s="80"/>
      <c r="P1023" s="80"/>
    </row>
    <row r="1024" spans="15:16" x14ac:dyDescent="0.25">
      <c r="O1024" s="80"/>
      <c r="P1024" s="80"/>
    </row>
    <row r="1025" spans="15:16" x14ac:dyDescent="0.25">
      <c r="O1025" s="80"/>
      <c r="P1025" s="80"/>
    </row>
    <row r="1026" spans="15:16" x14ac:dyDescent="0.25">
      <c r="O1026" s="80"/>
      <c r="P1026" s="80"/>
    </row>
    <row r="1027" spans="15:16" x14ac:dyDescent="0.25">
      <c r="O1027" s="80"/>
      <c r="P1027" s="80"/>
    </row>
    <row r="1028" spans="15:16" x14ac:dyDescent="0.25">
      <c r="O1028" s="80"/>
      <c r="P1028" s="80"/>
    </row>
    <row r="1029" spans="15:16" x14ac:dyDescent="0.25">
      <c r="O1029" s="80"/>
      <c r="P1029" s="80"/>
    </row>
    <row r="1030" spans="15:16" x14ac:dyDescent="0.25">
      <c r="O1030" s="80"/>
      <c r="P1030" s="80"/>
    </row>
    <row r="1031" spans="15:16" x14ac:dyDescent="0.25">
      <c r="O1031" s="80"/>
      <c r="P1031" s="80"/>
    </row>
    <row r="1032" spans="15:16" x14ac:dyDescent="0.25">
      <c r="O1032" s="80"/>
      <c r="P1032" s="80"/>
    </row>
    <row r="1033" spans="15:16" x14ac:dyDescent="0.25">
      <c r="O1033" s="80"/>
      <c r="P1033" s="80"/>
    </row>
    <row r="1034" spans="15:16" x14ac:dyDescent="0.25">
      <c r="O1034" s="80"/>
      <c r="P1034" s="80"/>
    </row>
    <row r="1035" spans="15:16" x14ac:dyDescent="0.25">
      <c r="O1035" s="80"/>
      <c r="P1035" s="80"/>
    </row>
    <row r="1036" spans="15:16" x14ac:dyDescent="0.25">
      <c r="O1036" s="80"/>
      <c r="P1036" s="80"/>
    </row>
    <row r="1037" spans="15:16" x14ac:dyDescent="0.25">
      <c r="O1037" s="80"/>
      <c r="P1037" s="80"/>
    </row>
    <row r="1038" spans="15:16" x14ac:dyDescent="0.25">
      <c r="O1038" s="80"/>
      <c r="P1038" s="80"/>
    </row>
    <row r="1039" spans="15:16" x14ac:dyDescent="0.25">
      <c r="O1039" s="80"/>
      <c r="P1039" s="80"/>
    </row>
    <row r="1040" spans="15:16" x14ac:dyDescent="0.25">
      <c r="O1040" s="80"/>
      <c r="P1040" s="80"/>
    </row>
    <row r="1041" spans="15:16" x14ac:dyDescent="0.25">
      <c r="O1041" s="80"/>
      <c r="P1041" s="80"/>
    </row>
    <row r="1042" spans="15:16" x14ac:dyDescent="0.25">
      <c r="O1042" s="80"/>
      <c r="P1042" s="80"/>
    </row>
    <row r="1043" spans="15:16" x14ac:dyDescent="0.25">
      <c r="O1043" s="80"/>
      <c r="P1043" s="80"/>
    </row>
    <row r="1044" spans="15:16" x14ac:dyDescent="0.25">
      <c r="O1044" s="80"/>
      <c r="P1044" s="80"/>
    </row>
    <row r="1045" spans="15:16" x14ac:dyDescent="0.25">
      <c r="O1045" s="80"/>
      <c r="P1045" s="80"/>
    </row>
    <row r="1046" spans="15:16" x14ac:dyDescent="0.25">
      <c r="O1046" s="80"/>
      <c r="P1046" s="80"/>
    </row>
    <row r="1047" spans="15:16" x14ac:dyDescent="0.25">
      <c r="O1047" s="80"/>
      <c r="P1047" s="80"/>
    </row>
    <row r="1048" spans="15:16" x14ac:dyDescent="0.25">
      <c r="O1048" s="80"/>
      <c r="P1048" s="80"/>
    </row>
    <row r="1049" spans="15:16" x14ac:dyDescent="0.25">
      <c r="O1049" s="80"/>
      <c r="P1049" s="80"/>
    </row>
    <row r="1050" spans="15:16" x14ac:dyDescent="0.25">
      <c r="O1050" s="80"/>
      <c r="P1050" s="80"/>
    </row>
    <row r="1051" spans="15:16" x14ac:dyDescent="0.25">
      <c r="O1051" s="80"/>
      <c r="P1051" s="80"/>
    </row>
    <row r="1052" spans="15:16" x14ac:dyDescent="0.25">
      <c r="O1052" s="80"/>
      <c r="P1052" s="80"/>
    </row>
    <row r="1053" spans="15:16" x14ac:dyDescent="0.25">
      <c r="O1053" s="80"/>
      <c r="P1053" s="80"/>
    </row>
    <row r="1054" spans="15:16" x14ac:dyDescent="0.25">
      <c r="O1054" s="80"/>
      <c r="P1054" s="80"/>
    </row>
    <row r="1055" spans="15:16" x14ac:dyDescent="0.25">
      <c r="O1055" s="80"/>
      <c r="P1055" s="80"/>
    </row>
    <row r="1056" spans="15:16" x14ac:dyDescent="0.25">
      <c r="O1056" s="80"/>
      <c r="P1056" s="80"/>
    </row>
    <row r="1057" spans="15:16" x14ac:dyDescent="0.25">
      <c r="O1057" s="80"/>
      <c r="P1057" s="80"/>
    </row>
    <row r="1058" spans="15:16" x14ac:dyDescent="0.25">
      <c r="O1058" s="80"/>
      <c r="P1058" s="80"/>
    </row>
    <row r="1059" spans="15:16" x14ac:dyDescent="0.25">
      <c r="O1059" s="80"/>
      <c r="P1059" s="80"/>
    </row>
    <row r="1060" spans="15:16" x14ac:dyDescent="0.25">
      <c r="O1060" s="80"/>
      <c r="P1060" s="80"/>
    </row>
    <row r="1061" spans="15:16" x14ac:dyDescent="0.25">
      <c r="O1061" s="80"/>
      <c r="P1061" s="80"/>
    </row>
    <row r="1062" spans="15:16" x14ac:dyDescent="0.25">
      <c r="O1062" s="80"/>
      <c r="P1062" s="80"/>
    </row>
    <row r="1063" spans="15:16" x14ac:dyDescent="0.25">
      <c r="O1063" s="80"/>
      <c r="P1063" s="80"/>
    </row>
    <row r="1064" spans="15:16" x14ac:dyDescent="0.25">
      <c r="O1064" s="80"/>
      <c r="P1064" s="80"/>
    </row>
    <row r="1065" spans="15:16" x14ac:dyDescent="0.25">
      <c r="O1065" s="80"/>
      <c r="P1065" s="80"/>
    </row>
    <row r="1066" spans="15:16" x14ac:dyDescent="0.25">
      <c r="O1066" s="80"/>
      <c r="P1066" s="80"/>
    </row>
    <row r="1067" spans="15:16" x14ac:dyDescent="0.25">
      <c r="O1067" s="80"/>
      <c r="P1067" s="80"/>
    </row>
    <row r="1068" spans="15:16" x14ac:dyDescent="0.25">
      <c r="O1068" s="80"/>
      <c r="P1068" s="80"/>
    </row>
    <row r="1069" spans="15:16" x14ac:dyDescent="0.25">
      <c r="O1069" s="80"/>
      <c r="P1069" s="80"/>
    </row>
    <row r="1070" spans="15:16" x14ac:dyDescent="0.25">
      <c r="O1070" s="80"/>
      <c r="P1070" s="80"/>
    </row>
    <row r="1071" spans="15:16" x14ac:dyDescent="0.25">
      <c r="O1071" s="80"/>
      <c r="P1071" s="80"/>
    </row>
    <row r="1072" spans="15:16" x14ac:dyDescent="0.25">
      <c r="O1072" s="80"/>
      <c r="P1072" s="80"/>
    </row>
    <row r="1073" spans="15:16" x14ac:dyDescent="0.25">
      <c r="O1073" s="80"/>
      <c r="P1073" s="80"/>
    </row>
    <row r="1074" spans="15:16" x14ac:dyDescent="0.25">
      <c r="O1074" s="80"/>
      <c r="P1074" s="80"/>
    </row>
    <row r="1075" spans="15:16" x14ac:dyDescent="0.25">
      <c r="O1075" s="80"/>
      <c r="P1075" s="80"/>
    </row>
    <row r="1076" spans="15:16" x14ac:dyDescent="0.25">
      <c r="O1076" s="80"/>
      <c r="P1076" s="80"/>
    </row>
    <row r="1077" spans="15:16" x14ac:dyDescent="0.25">
      <c r="O1077" s="80"/>
      <c r="P1077" s="80"/>
    </row>
    <row r="1078" spans="15:16" x14ac:dyDescent="0.25">
      <c r="O1078" s="80"/>
      <c r="P1078" s="80"/>
    </row>
    <row r="1079" spans="15:16" x14ac:dyDescent="0.25">
      <c r="O1079" s="80"/>
      <c r="P1079" s="80"/>
    </row>
    <row r="1080" spans="15:16" x14ac:dyDescent="0.25">
      <c r="O1080" s="80"/>
      <c r="P1080" s="80"/>
    </row>
    <row r="1081" spans="15:16" x14ac:dyDescent="0.25">
      <c r="O1081" s="80"/>
      <c r="P1081" s="80"/>
    </row>
    <row r="1082" spans="15:16" x14ac:dyDescent="0.25">
      <c r="O1082" s="80"/>
      <c r="P1082" s="80"/>
    </row>
    <row r="1083" spans="15:16" x14ac:dyDescent="0.25">
      <c r="O1083" s="80"/>
      <c r="P1083" s="80"/>
    </row>
    <row r="1084" spans="15:16" x14ac:dyDescent="0.25">
      <c r="O1084" s="80"/>
      <c r="P1084" s="80"/>
    </row>
    <row r="1085" spans="15:16" x14ac:dyDescent="0.25">
      <c r="O1085" s="80"/>
      <c r="P1085" s="80"/>
    </row>
    <row r="1086" spans="15:16" x14ac:dyDescent="0.25">
      <c r="O1086" s="80"/>
      <c r="P1086" s="80"/>
    </row>
    <row r="1087" spans="15:16" x14ac:dyDescent="0.25">
      <c r="O1087" s="80"/>
      <c r="P1087" s="80"/>
    </row>
    <row r="1088" spans="15:16" x14ac:dyDescent="0.25">
      <c r="O1088" s="80"/>
      <c r="P1088" s="80"/>
    </row>
    <row r="1089" spans="15:16" x14ac:dyDescent="0.25">
      <c r="O1089" s="80"/>
      <c r="P1089" s="80"/>
    </row>
    <row r="1090" spans="15:16" x14ac:dyDescent="0.25">
      <c r="O1090" s="80"/>
      <c r="P1090" s="80"/>
    </row>
    <row r="1091" spans="15:16" x14ac:dyDescent="0.25">
      <c r="O1091" s="80"/>
      <c r="P1091" s="80"/>
    </row>
    <row r="1092" spans="15:16" x14ac:dyDescent="0.25">
      <c r="O1092" s="80"/>
      <c r="P1092" s="80"/>
    </row>
    <row r="1093" spans="15:16" x14ac:dyDescent="0.25">
      <c r="O1093" s="80"/>
      <c r="P1093" s="80"/>
    </row>
    <row r="1094" spans="15:16" x14ac:dyDescent="0.25">
      <c r="O1094" s="80"/>
      <c r="P1094" s="80"/>
    </row>
    <row r="1095" spans="15:16" x14ac:dyDescent="0.25">
      <c r="O1095" s="80"/>
      <c r="P1095" s="80"/>
    </row>
    <row r="1096" spans="15:16" x14ac:dyDescent="0.25">
      <c r="O1096" s="80"/>
      <c r="P1096" s="80"/>
    </row>
    <row r="1097" spans="15:16" x14ac:dyDescent="0.25">
      <c r="O1097" s="80"/>
      <c r="P1097" s="80"/>
    </row>
    <row r="1098" spans="15:16" x14ac:dyDescent="0.25">
      <c r="O1098" s="80"/>
      <c r="P1098" s="80"/>
    </row>
    <row r="1099" spans="15:16" x14ac:dyDescent="0.25">
      <c r="O1099" s="80"/>
      <c r="P1099" s="80"/>
    </row>
    <row r="1100" spans="15:16" x14ac:dyDescent="0.25">
      <c r="O1100" s="80"/>
      <c r="P1100" s="80"/>
    </row>
    <row r="1101" spans="15:16" x14ac:dyDescent="0.25">
      <c r="O1101" s="80"/>
      <c r="P1101" s="80"/>
    </row>
    <row r="1102" spans="15:16" x14ac:dyDescent="0.25">
      <c r="O1102" s="80"/>
      <c r="P1102" s="80"/>
    </row>
    <row r="1103" spans="15:16" x14ac:dyDescent="0.25">
      <c r="O1103" s="80"/>
      <c r="P1103" s="80"/>
    </row>
    <row r="1104" spans="15:16" x14ac:dyDescent="0.25">
      <c r="O1104" s="80"/>
      <c r="P1104" s="80"/>
    </row>
    <row r="1105" spans="15:16" x14ac:dyDescent="0.25">
      <c r="O1105" s="80"/>
      <c r="P1105" s="80"/>
    </row>
    <row r="1106" spans="15:16" x14ac:dyDescent="0.25">
      <c r="O1106" s="80"/>
      <c r="P1106" s="80"/>
    </row>
    <row r="1107" spans="15:16" x14ac:dyDescent="0.25">
      <c r="O1107" s="80"/>
      <c r="P1107" s="80"/>
    </row>
    <row r="1108" spans="15:16" x14ac:dyDescent="0.25">
      <c r="O1108" s="80"/>
      <c r="P1108" s="80"/>
    </row>
    <row r="1109" spans="15:16" x14ac:dyDescent="0.25">
      <c r="O1109" s="80"/>
      <c r="P1109" s="80"/>
    </row>
    <row r="1110" spans="15:16" x14ac:dyDescent="0.25">
      <c r="O1110" s="80"/>
      <c r="P1110" s="80"/>
    </row>
    <row r="1111" spans="15:16" x14ac:dyDescent="0.25">
      <c r="O1111" s="80"/>
      <c r="P1111" s="80"/>
    </row>
    <row r="1112" spans="15:16" x14ac:dyDescent="0.25">
      <c r="O1112" s="80"/>
      <c r="P1112" s="80"/>
    </row>
    <row r="1113" spans="15:16" x14ac:dyDescent="0.25">
      <c r="O1113" s="80"/>
      <c r="P1113" s="80"/>
    </row>
    <row r="1114" spans="15:16" x14ac:dyDescent="0.25">
      <c r="O1114" s="80"/>
      <c r="P1114" s="80"/>
    </row>
    <row r="1115" spans="15:16" x14ac:dyDescent="0.25">
      <c r="O1115" s="80"/>
      <c r="P1115" s="80"/>
    </row>
    <row r="1116" spans="15:16" x14ac:dyDescent="0.25">
      <c r="O1116" s="80"/>
      <c r="P1116" s="80"/>
    </row>
    <row r="1117" spans="15:16" x14ac:dyDescent="0.25">
      <c r="O1117" s="80"/>
      <c r="P1117" s="80"/>
    </row>
    <row r="1118" spans="15:16" x14ac:dyDescent="0.25">
      <c r="O1118" s="80"/>
      <c r="P1118" s="80"/>
    </row>
    <row r="1119" spans="15:16" x14ac:dyDescent="0.25">
      <c r="O1119" s="80"/>
      <c r="P1119" s="80"/>
    </row>
    <row r="1120" spans="15:16" x14ac:dyDescent="0.25">
      <c r="O1120" s="80"/>
      <c r="P1120" s="80"/>
    </row>
    <row r="1121" spans="15:16" x14ac:dyDescent="0.25">
      <c r="O1121" s="80"/>
      <c r="P1121" s="80"/>
    </row>
    <row r="1122" spans="15:16" x14ac:dyDescent="0.25">
      <c r="O1122" s="80"/>
      <c r="P1122" s="80"/>
    </row>
    <row r="1123" spans="15:16" x14ac:dyDescent="0.25">
      <c r="O1123" s="80"/>
      <c r="P1123" s="80"/>
    </row>
    <row r="1124" spans="15:16" x14ac:dyDescent="0.25">
      <c r="O1124" s="80"/>
      <c r="P1124" s="80"/>
    </row>
    <row r="1125" spans="15:16" x14ac:dyDescent="0.25">
      <c r="O1125" s="80"/>
      <c r="P1125" s="80"/>
    </row>
    <row r="1126" spans="15:16" x14ac:dyDescent="0.25">
      <c r="O1126" s="80"/>
      <c r="P1126" s="80"/>
    </row>
    <row r="1127" spans="15:16" x14ac:dyDescent="0.25">
      <c r="O1127" s="80"/>
      <c r="P1127" s="80"/>
    </row>
    <row r="1128" spans="15:16" x14ac:dyDescent="0.25">
      <c r="O1128" s="80"/>
      <c r="P1128" s="80"/>
    </row>
    <row r="1129" spans="15:16" x14ac:dyDescent="0.25">
      <c r="O1129" s="80"/>
      <c r="P1129" s="80"/>
    </row>
    <row r="1130" spans="15:16" x14ac:dyDescent="0.25">
      <c r="O1130" s="80"/>
      <c r="P1130" s="80"/>
    </row>
    <row r="1131" spans="15:16" x14ac:dyDescent="0.25">
      <c r="O1131" s="80"/>
      <c r="P1131" s="80"/>
    </row>
    <row r="1132" spans="15:16" x14ac:dyDescent="0.25">
      <c r="O1132" s="80"/>
      <c r="P1132" s="80"/>
    </row>
    <row r="1133" spans="15:16" x14ac:dyDescent="0.25">
      <c r="O1133" s="80"/>
      <c r="P1133" s="80"/>
    </row>
    <row r="1134" spans="15:16" x14ac:dyDescent="0.25">
      <c r="O1134" s="80"/>
      <c r="P1134" s="80"/>
    </row>
    <row r="1135" spans="15:16" x14ac:dyDescent="0.25">
      <c r="O1135" s="80"/>
      <c r="P1135" s="80"/>
    </row>
    <row r="1136" spans="15:16" x14ac:dyDescent="0.25">
      <c r="O1136" s="80"/>
      <c r="P1136" s="80"/>
    </row>
    <row r="1137" spans="15:16" x14ac:dyDescent="0.25">
      <c r="O1137" s="80"/>
      <c r="P1137" s="80"/>
    </row>
    <row r="1138" spans="15:16" x14ac:dyDescent="0.25">
      <c r="O1138" s="80"/>
      <c r="P1138" s="80"/>
    </row>
    <row r="1139" spans="15:16" x14ac:dyDescent="0.25">
      <c r="O1139" s="80"/>
      <c r="P1139" s="80"/>
    </row>
    <row r="1140" spans="15:16" x14ac:dyDescent="0.25">
      <c r="O1140" s="80"/>
      <c r="P1140" s="80"/>
    </row>
    <row r="1141" spans="15:16" x14ac:dyDescent="0.25">
      <c r="O1141" s="80"/>
      <c r="P1141" s="80"/>
    </row>
    <row r="1142" spans="15:16" x14ac:dyDescent="0.25">
      <c r="O1142" s="80"/>
      <c r="P1142" s="80"/>
    </row>
    <row r="1143" spans="15:16" x14ac:dyDescent="0.25">
      <c r="O1143" s="80"/>
      <c r="P1143" s="80"/>
    </row>
    <row r="1144" spans="15:16" x14ac:dyDescent="0.25">
      <c r="O1144" s="80"/>
      <c r="P1144" s="80"/>
    </row>
    <row r="1145" spans="15:16" x14ac:dyDescent="0.25">
      <c r="O1145" s="80"/>
      <c r="P1145" s="80"/>
    </row>
    <row r="1146" spans="15:16" x14ac:dyDescent="0.25">
      <c r="O1146" s="80"/>
      <c r="P1146" s="80"/>
    </row>
    <row r="1147" spans="15:16" x14ac:dyDescent="0.25">
      <c r="O1147" s="80"/>
      <c r="P1147" s="80"/>
    </row>
    <row r="1148" spans="15:16" x14ac:dyDescent="0.25">
      <c r="O1148" s="80"/>
      <c r="P1148" s="80"/>
    </row>
    <row r="1149" spans="15:16" x14ac:dyDescent="0.25">
      <c r="O1149" s="80"/>
      <c r="P1149" s="80"/>
    </row>
    <row r="1150" spans="15:16" x14ac:dyDescent="0.25">
      <c r="O1150" s="80"/>
      <c r="P1150" s="80"/>
    </row>
    <row r="1151" spans="15:16" x14ac:dyDescent="0.25">
      <c r="O1151" s="80"/>
      <c r="P1151" s="80"/>
    </row>
    <row r="1152" spans="15:16" x14ac:dyDescent="0.25">
      <c r="O1152" s="80"/>
      <c r="P1152" s="80"/>
    </row>
    <row r="1153" spans="15:16" x14ac:dyDescent="0.25">
      <c r="O1153" s="80"/>
      <c r="P1153" s="80"/>
    </row>
    <row r="1154" spans="15:16" x14ac:dyDescent="0.25">
      <c r="O1154" s="80"/>
      <c r="P1154" s="80"/>
    </row>
    <row r="1155" spans="15:16" x14ac:dyDescent="0.25">
      <c r="O1155" s="80"/>
      <c r="P1155" s="80"/>
    </row>
    <row r="1156" spans="15:16" x14ac:dyDescent="0.25">
      <c r="O1156" s="80"/>
      <c r="P1156" s="80"/>
    </row>
    <row r="1157" spans="15:16" x14ac:dyDescent="0.25">
      <c r="O1157" s="80"/>
      <c r="P1157" s="80"/>
    </row>
    <row r="1158" spans="15:16" x14ac:dyDescent="0.25">
      <c r="O1158" s="80"/>
      <c r="P1158" s="80"/>
    </row>
    <row r="1159" spans="15:16" x14ac:dyDescent="0.25">
      <c r="O1159" s="80"/>
      <c r="P1159" s="80"/>
    </row>
    <row r="1160" spans="15:16" x14ac:dyDescent="0.25">
      <c r="O1160" s="80"/>
      <c r="P1160" s="80"/>
    </row>
    <row r="1161" spans="15:16" x14ac:dyDescent="0.25">
      <c r="O1161" s="80"/>
      <c r="P1161" s="80"/>
    </row>
    <row r="1162" spans="15:16" x14ac:dyDescent="0.25">
      <c r="O1162" s="80"/>
      <c r="P1162" s="80"/>
    </row>
    <row r="1163" spans="15:16" x14ac:dyDescent="0.25">
      <c r="O1163" s="80"/>
      <c r="P1163" s="80"/>
    </row>
    <row r="1164" spans="15:16" x14ac:dyDescent="0.25">
      <c r="O1164" s="80"/>
      <c r="P1164" s="80"/>
    </row>
    <row r="1165" spans="15:16" x14ac:dyDescent="0.25">
      <c r="O1165" s="80"/>
      <c r="P1165" s="80"/>
    </row>
    <row r="1166" spans="15:16" x14ac:dyDescent="0.25">
      <c r="O1166" s="80"/>
      <c r="P1166" s="80"/>
    </row>
    <row r="1167" spans="15:16" x14ac:dyDescent="0.25">
      <c r="O1167" s="80"/>
      <c r="P1167" s="80"/>
    </row>
    <row r="1168" spans="15:16" x14ac:dyDescent="0.25">
      <c r="O1168" s="80"/>
      <c r="P1168" s="80"/>
    </row>
    <row r="1169" spans="15:16" x14ac:dyDescent="0.25">
      <c r="O1169" s="80"/>
      <c r="P1169" s="80"/>
    </row>
    <row r="1170" spans="15:16" x14ac:dyDescent="0.25">
      <c r="O1170" s="80"/>
      <c r="P1170" s="80"/>
    </row>
    <row r="1171" spans="15:16" x14ac:dyDescent="0.25">
      <c r="O1171" s="80"/>
      <c r="P1171" s="80"/>
    </row>
    <row r="1172" spans="15:16" x14ac:dyDescent="0.25">
      <c r="O1172" s="80"/>
      <c r="P1172" s="80"/>
    </row>
    <row r="1173" spans="15:16" x14ac:dyDescent="0.25">
      <c r="O1173" s="80"/>
      <c r="P1173" s="80"/>
    </row>
    <row r="1174" spans="15:16" x14ac:dyDescent="0.25">
      <c r="O1174" s="80"/>
      <c r="P1174" s="80"/>
    </row>
    <row r="1175" spans="15:16" x14ac:dyDescent="0.25">
      <c r="O1175" s="80"/>
      <c r="P1175" s="80"/>
    </row>
    <row r="1176" spans="15:16" x14ac:dyDescent="0.25">
      <c r="O1176" s="80"/>
      <c r="P1176" s="80"/>
    </row>
    <row r="1177" spans="15:16" x14ac:dyDescent="0.25">
      <c r="O1177" s="80"/>
      <c r="P1177" s="80"/>
    </row>
    <row r="1178" spans="15:16" x14ac:dyDescent="0.25">
      <c r="O1178" s="80"/>
      <c r="P1178" s="80"/>
    </row>
    <row r="1179" spans="15:16" x14ac:dyDescent="0.25">
      <c r="O1179" s="80"/>
      <c r="P1179" s="80"/>
    </row>
    <row r="1180" spans="15:16" x14ac:dyDescent="0.25">
      <c r="O1180" s="80"/>
      <c r="P1180" s="80"/>
    </row>
    <row r="1181" spans="15:16" x14ac:dyDescent="0.25">
      <c r="O1181" s="80"/>
      <c r="P1181" s="80"/>
    </row>
    <row r="1182" spans="15:16" x14ac:dyDescent="0.25">
      <c r="O1182" s="80"/>
      <c r="P1182" s="80"/>
    </row>
    <row r="1183" spans="15:16" x14ac:dyDescent="0.25">
      <c r="O1183" s="80"/>
      <c r="P1183" s="80"/>
    </row>
    <row r="1184" spans="15:16" x14ac:dyDescent="0.25">
      <c r="O1184" s="80"/>
      <c r="P1184" s="80"/>
    </row>
    <row r="1185" spans="15:16" x14ac:dyDescent="0.25">
      <c r="O1185" s="80"/>
      <c r="P1185" s="80"/>
    </row>
    <row r="1186" spans="15:16" x14ac:dyDescent="0.25">
      <c r="O1186" s="80"/>
      <c r="P1186" s="80"/>
    </row>
    <row r="1187" spans="15:16" x14ac:dyDescent="0.25">
      <c r="O1187" s="80"/>
      <c r="P1187" s="80"/>
    </row>
    <row r="1188" spans="15:16" x14ac:dyDescent="0.25">
      <c r="O1188" s="80"/>
      <c r="P1188" s="80"/>
    </row>
    <row r="1189" spans="15:16" x14ac:dyDescent="0.25">
      <c r="O1189" s="80"/>
      <c r="P1189" s="80"/>
    </row>
    <row r="1190" spans="15:16" x14ac:dyDescent="0.25">
      <c r="O1190" s="80"/>
      <c r="P1190" s="80"/>
    </row>
    <row r="1191" spans="15:16" x14ac:dyDescent="0.25">
      <c r="O1191" s="80"/>
      <c r="P1191" s="80"/>
    </row>
    <row r="1192" spans="15:16" x14ac:dyDescent="0.25">
      <c r="O1192" s="80"/>
      <c r="P1192" s="80"/>
    </row>
    <row r="1193" spans="15:16" x14ac:dyDescent="0.25">
      <c r="O1193" s="80"/>
      <c r="P1193" s="80"/>
    </row>
    <row r="1194" spans="15:16" x14ac:dyDescent="0.25">
      <c r="O1194" s="80"/>
      <c r="P1194" s="80"/>
    </row>
    <row r="1195" spans="15:16" x14ac:dyDescent="0.25">
      <c r="O1195" s="80"/>
      <c r="P1195" s="80"/>
    </row>
    <row r="1196" spans="15:16" x14ac:dyDescent="0.25">
      <c r="O1196" s="80"/>
      <c r="P1196" s="80"/>
    </row>
    <row r="1197" spans="15:16" x14ac:dyDescent="0.25">
      <c r="O1197" s="80"/>
      <c r="P1197" s="80"/>
    </row>
    <row r="1198" spans="15:16" x14ac:dyDescent="0.25">
      <c r="O1198" s="80"/>
      <c r="P1198" s="80"/>
    </row>
    <row r="1199" spans="15:16" x14ac:dyDescent="0.25">
      <c r="O1199" s="80"/>
      <c r="P1199" s="80"/>
    </row>
    <row r="1200" spans="15:16" x14ac:dyDescent="0.25">
      <c r="O1200" s="80"/>
      <c r="P1200" s="80"/>
    </row>
    <row r="1201" spans="15:16" x14ac:dyDescent="0.25">
      <c r="O1201" s="80"/>
      <c r="P1201" s="80"/>
    </row>
    <row r="1202" spans="15:16" x14ac:dyDescent="0.25">
      <c r="O1202" s="80"/>
      <c r="P1202" s="80"/>
    </row>
    <row r="1203" spans="15:16" x14ac:dyDescent="0.25">
      <c r="O1203" s="80"/>
      <c r="P1203" s="80"/>
    </row>
    <row r="1204" spans="15:16" x14ac:dyDescent="0.25">
      <c r="O1204" s="80"/>
      <c r="P1204" s="80"/>
    </row>
    <row r="1205" spans="15:16" x14ac:dyDescent="0.25">
      <c r="O1205" s="80"/>
      <c r="P1205" s="80"/>
    </row>
    <row r="1206" spans="15:16" x14ac:dyDescent="0.25">
      <c r="O1206" s="80"/>
      <c r="P1206" s="80"/>
    </row>
    <row r="1207" spans="15:16" x14ac:dyDescent="0.25">
      <c r="O1207" s="80"/>
      <c r="P1207" s="80"/>
    </row>
    <row r="1208" spans="15:16" x14ac:dyDescent="0.25">
      <c r="O1208" s="80"/>
      <c r="P1208" s="80"/>
    </row>
    <row r="1209" spans="15:16" x14ac:dyDescent="0.25">
      <c r="O1209" s="80"/>
      <c r="P1209" s="80"/>
    </row>
    <row r="1210" spans="15:16" x14ac:dyDescent="0.25">
      <c r="O1210" s="80"/>
      <c r="P1210" s="80"/>
    </row>
    <row r="1211" spans="15:16" x14ac:dyDescent="0.25">
      <c r="O1211" s="80"/>
      <c r="P1211" s="80"/>
    </row>
    <row r="1212" spans="15:16" x14ac:dyDescent="0.25">
      <c r="O1212" s="80"/>
      <c r="P1212" s="80"/>
    </row>
    <row r="1213" spans="15:16" x14ac:dyDescent="0.25">
      <c r="O1213" s="80"/>
      <c r="P1213" s="80"/>
    </row>
    <row r="1214" spans="15:16" x14ac:dyDescent="0.25">
      <c r="O1214" s="80"/>
      <c r="P1214" s="80"/>
    </row>
    <row r="1215" spans="15:16" x14ac:dyDescent="0.25">
      <c r="O1215" s="80"/>
      <c r="P1215" s="80"/>
    </row>
    <row r="1216" spans="15:16" x14ac:dyDescent="0.25">
      <c r="O1216" s="80"/>
      <c r="P1216" s="80"/>
    </row>
    <row r="1217" spans="15:16" x14ac:dyDescent="0.25">
      <c r="O1217" s="80"/>
      <c r="P1217" s="80"/>
    </row>
    <row r="1218" spans="15:16" x14ac:dyDescent="0.25">
      <c r="O1218" s="80"/>
      <c r="P1218" s="80"/>
    </row>
    <row r="1219" spans="15:16" x14ac:dyDescent="0.25">
      <c r="O1219" s="80"/>
      <c r="P1219" s="80"/>
    </row>
    <row r="1220" spans="15:16" x14ac:dyDescent="0.25">
      <c r="O1220" s="80"/>
      <c r="P1220" s="80"/>
    </row>
    <row r="1221" spans="15:16" x14ac:dyDescent="0.25">
      <c r="O1221" s="80"/>
      <c r="P1221" s="80"/>
    </row>
    <row r="1222" spans="15:16" x14ac:dyDescent="0.25">
      <c r="O1222" s="80"/>
      <c r="P1222" s="80"/>
    </row>
    <row r="1223" spans="15:16" x14ac:dyDescent="0.25">
      <c r="O1223" s="80"/>
      <c r="P1223" s="80"/>
    </row>
    <row r="1224" spans="15:16" x14ac:dyDescent="0.25">
      <c r="O1224" s="80"/>
      <c r="P1224" s="80"/>
    </row>
    <row r="1225" spans="15:16" x14ac:dyDescent="0.25">
      <c r="O1225" s="80"/>
      <c r="P1225" s="80"/>
    </row>
    <row r="1226" spans="15:16" x14ac:dyDescent="0.25">
      <c r="O1226" s="80"/>
      <c r="P1226" s="80"/>
    </row>
    <row r="1227" spans="15:16" x14ac:dyDescent="0.25">
      <c r="O1227" s="80"/>
      <c r="P1227" s="80"/>
    </row>
    <row r="1228" spans="15:16" x14ac:dyDescent="0.25">
      <c r="O1228" s="80"/>
      <c r="P1228" s="80"/>
    </row>
    <row r="1229" spans="15:16" x14ac:dyDescent="0.25">
      <c r="O1229" s="80"/>
      <c r="P1229" s="80"/>
    </row>
    <row r="1230" spans="15:16" x14ac:dyDescent="0.25">
      <c r="O1230" s="80"/>
      <c r="P1230" s="80"/>
    </row>
    <row r="1231" spans="15:16" x14ac:dyDescent="0.25">
      <c r="O1231" s="80"/>
      <c r="P1231" s="80"/>
    </row>
    <row r="1232" spans="15:16" x14ac:dyDescent="0.25">
      <c r="O1232" s="80"/>
      <c r="P1232" s="80"/>
    </row>
    <row r="1233" spans="15:16" x14ac:dyDescent="0.25">
      <c r="O1233" s="80"/>
      <c r="P1233" s="80"/>
    </row>
    <row r="1234" spans="15:16" x14ac:dyDescent="0.25">
      <c r="O1234" s="80"/>
      <c r="P1234" s="80"/>
    </row>
    <row r="1235" spans="15:16" x14ac:dyDescent="0.25">
      <c r="O1235" s="80"/>
      <c r="P1235" s="80"/>
    </row>
    <row r="1236" spans="15:16" x14ac:dyDescent="0.25">
      <c r="O1236" s="80"/>
      <c r="P1236" s="80"/>
    </row>
    <row r="1237" spans="15:16" x14ac:dyDescent="0.25">
      <c r="O1237" s="80"/>
      <c r="P1237" s="80"/>
    </row>
    <row r="1238" spans="15:16" x14ac:dyDescent="0.25">
      <c r="O1238" s="80"/>
      <c r="P1238" s="80"/>
    </row>
    <row r="1239" spans="15:16" x14ac:dyDescent="0.25">
      <c r="O1239" s="80"/>
      <c r="P1239" s="80"/>
    </row>
    <row r="1240" spans="15:16" x14ac:dyDescent="0.25">
      <c r="O1240" s="80"/>
      <c r="P1240" s="80"/>
    </row>
    <row r="1241" spans="15:16" x14ac:dyDescent="0.25">
      <c r="O1241" s="80"/>
      <c r="P1241" s="80"/>
    </row>
    <row r="1242" spans="15:16" x14ac:dyDescent="0.25">
      <c r="O1242" s="80"/>
      <c r="P1242" s="80"/>
    </row>
    <row r="1243" spans="15:16" x14ac:dyDescent="0.25">
      <c r="O1243" s="80"/>
      <c r="P1243" s="80"/>
    </row>
    <row r="1244" spans="15:16" x14ac:dyDescent="0.25">
      <c r="O1244" s="80"/>
      <c r="P1244" s="80"/>
    </row>
    <row r="1245" spans="15:16" x14ac:dyDescent="0.25">
      <c r="O1245" s="80"/>
      <c r="P1245" s="80"/>
    </row>
    <row r="1246" spans="15:16" x14ac:dyDescent="0.25">
      <c r="O1246" s="80"/>
      <c r="P1246" s="80"/>
    </row>
    <row r="1247" spans="15:16" x14ac:dyDescent="0.25">
      <c r="O1247" s="80"/>
      <c r="P1247" s="80"/>
    </row>
    <row r="1248" spans="15:16" x14ac:dyDescent="0.25">
      <c r="O1248" s="80"/>
      <c r="P1248" s="80"/>
    </row>
    <row r="1249" spans="15:16" x14ac:dyDescent="0.25">
      <c r="O1249" s="80"/>
      <c r="P1249" s="80"/>
    </row>
    <row r="1250" spans="15:16" x14ac:dyDescent="0.25">
      <c r="O1250" s="80"/>
      <c r="P1250" s="80"/>
    </row>
    <row r="1251" spans="15:16" x14ac:dyDescent="0.25">
      <c r="O1251" s="80"/>
      <c r="P1251" s="80"/>
    </row>
    <row r="1252" spans="15:16" x14ac:dyDescent="0.25">
      <c r="O1252" s="80"/>
      <c r="P1252" s="80"/>
    </row>
    <row r="1253" spans="15:16" x14ac:dyDescent="0.25">
      <c r="O1253" s="80"/>
      <c r="P1253" s="80"/>
    </row>
    <row r="1254" spans="15:16" x14ac:dyDescent="0.25">
      <c r="O1254" s="80"/>
      <c r="P1254" s="80"/>
    </row>
    <row r="1255" spans="15:16" x14ac:dyDescent="0.25">
      <c r="O1255" s="80"/>
      <c r="P1255" s="80"/>
    </row>
    <row r="1256" spans="15:16" x14ac:dyDescent="0.25">
      <c r="O1256" s="80"/>
      <c r="P1256" s="80"/>
    </row>
    <row r="1257" spans="15:16" x14ac:dyDescent="0.25">
      <c r="O1257" s="80"/>
      <c r="P1257" s="80"/>
    </row>
    <row r="1258" spans="15:16" x14ac:dyDescent="0.25">
      <c r="O1258" s="80"/>
      <c r="P1258" s="80"/>
    </row>
    <row r="1259" spans="15:16" x14ac:dyDescent="0.25">
      <c r="O1259" s="80"/>
      <c r="P1259" s="80"/>
    </row>
    <row r="1260" spans="15:16" x14ac:dyDescent="0.25">
      <c r="O1260" s="80"/>
      <c r="P1260" s="80"/>
    </row>
    <row r="1261" spans="15:16" x14ac:dyDescent="0.25">
      <c r="O1261" s="80"/>
      <c r="P1261" s="80"/>
    </row>
    <row r="1262" spans="15:16" x14ac:dyDescent="0.25">
      <c r="O1262" s="80"/>
      <c r="P1262" s="80"/>
    </row>
    <row r="1263" spans="15:16" x14ac:dyDescent="0.25">
      <c r="O1263" s="80"/>
      <c r="P1263" s="80"/>
    </row>
    <row r="1264" spans="15:16" x14ac:dyDescent="0.25">
      <c r="O1264" s="80"/>
      <c r="P1264" s="80"/>
    </row>
    <row r="1265" spans="15:16" x14ac:dyDescent="0.25">
      <c r="O1265" s="80"/>
      <c r="P1265" s="80"/>
    </row>
    <row r="1266" spans="15:16" x14ac:dyDescent="0.25">
      <c r="O1266" s="80"/>
      <c r="P1266" s="80"/>
    </row>
    <row r="1267" spans="15:16" x14ac:dyDescent="0.25">
      <c r="O1267" s="80"/>
      <c r="P1267" s="80"/>
    </row>
    <row r="1268" spans="15:16" x14ac:dyDescent="0.25">
      <c r="O1268" s="80"/>
      <c r="P1268" s="80"/>
    </row>
    <row r="1269" spans="15:16" x14ac:dyDescent="0.25">
      <c r="O1269" s="80"/>
      <c r="P1269" s="80"/>
    </row>
    <row r="1270" spans="15:16" x14ac:dyDescent="0.25">
      <c r="O1270" s="80"/>
      <c r="P1270" s="80"/>
    </row>
    <row r="1271" spans="15:16" x14ac:dyDescent="0.25">
      <c r="O1271" s="80"/>
      <c r="P1271" s="80"/>
    </row>
    <row r="1272" spans="15:16" x14ac:dyDescent="0.25">
      <c r="O1272" s="80"/>
      <c r="P1272" s="80"/>
    </row>
    <row r="1273" spans="15:16" x14ac:dyDescent="0.25">
      <c r="O1273" s="80"/>
      <c r="P1273" s="80"/>
    </row>
    <row r="1274" spans="15:16" x14ac:dyDescent="0.25">
      <c r="O1274" s="80"/>
      <c r="P1274" s="80"/>
    </row>
    <row r="1275" spans="15:16" x14ac:dyDescent="0.25">
      <c r="O1275" s="80"/>
      <c r="P1275" s="80"/>
    </row>
    <row r="1276" spans="15:16" x14ac:dyDescent="0.25">
      <c r="O1276" s="80"/>
      <c r="P1276" s="80"/>
    </row>
    <row r="1277" spans="15:16" x14ac:dyDescent="0.25">
      <c r="O1277" s="80"/>
      <c r="P1277" s="80"/>
    </row>
    <row r="1278" spans="15:16" x14ac:dyDescent="0.25">
      <c r="O1278" s="80"/>
      <c r="P1278" s="80"/>
    </row>
    <row r="1279" spans="15:16" x14ac:dyDescent="0.25">
      <c r="O1279" s="80"/>
      <c r="P1279" s="80"/>
    </row>
    <row r="1280" spans="15:16" x14ac:dyDescent="0.25">
      <c r="O1280" s="80"/>
      <c r="P1280" s="80"/>
    </row>
    <row r="1281" spans="15:16" x14ac:dyDescent="0.25">
      <c r="O1281" s="80"/>
      <c r="P1281" s="80"/>
    </row>
    <row r="1282" spans="15:16" x14ac:dyDescent="0.25">
      <c r="O1282" s="80"/>
      <c r="P1282" s="80"/>
    </row>
    <row r="1283" spans="15:16" x14ac:dyDescent="0.25">
      <c r="O1283" s="80"/>
      <c r="P1283" s="80"/>
    </row>
    <row r="1284" spans="15:16" x14ac:dyDescent="0.25">
      <c r="O1284" s="80"/>
      <c r="P1284" s="80"/>
    </row>
    <row r="1285" spans="15:16" x14ac:dyDescent="0.25">
      <c r="O1285" s="80"/>
      <c r="P1285" s="80"/>
    </row>
    <row r="1286" spans="15:16" x14ac:dyDescent="0.25">
      <c r="O1286" s="80"/>
      <c r="P1286" s="80"/>
    </row>
    <row r="1287" spans="15:16" x14ac:dyDescent="0.25">
      <c r="O1287" s="80"/>
      <c r="P1287" s="80"/>
    </row>
    <row r="1288" spans="15:16" x14ac:dyDescent="0.25">
      <c r="O1288" s="80"/>
      <c r="P1288" s="80"/>
    </row>
    <row r="1289" spans="15:16" x14ac:dyDescent="0.25">
      <c r="O1289" s="80"/>
      <c r="P1289" s="80"/>
    </row>
    <row r="1290" spans="15:16" x14ac:dyDescent="0.25">
      <c r="O1290" s="80"/>
      <c r="P1290" s="80"/>
    </row>
    <row r="1291" spans="15:16" x14ac:dyDescent="0.25">
      <c r="O1291" s="80"/>
      <c r="P1291" s="80"/>
    </row>
    <row r="1292" spans="15:16" x14ac:dyDescent="0.25">
      <c r="O1292" s="80"/>
      <c r="P1292" s="80"/>
    </row>
    <row r="1293" spans="15:16" x14ac:dyDescent="0.25">
      <c r="O1293" s="80"/>
      <c r="P1293" s="80"/>
    </row>
    <row r="1294" spans="15:16" x14ac:dyDescent="0.25">
      <c r="O1294" s="80"/>
      <c r="P1294" s="80"/>
    </row>
    <row r="1295" spans="15:16" x14ac:dyDescent="0.25">
      <c r="O1295" s="80"/>
      <c r="P1295" s="80"/>
    </row>
    <row r="1296" spans="15:16" x14ac:dyDescent="0.25">
      <c r="O1296" s="80"/>
      <c r="P1296" s="80"/>
    </row>
    <row r="1297" spans="15:16" x14ac:dyDescent="0.25">
      <c r="O1297" s="80"/>
      <c r="P1297" s="80"/>
    </row>
    <row r="1298" spans="15:16" x14ac:dyDescent="0.25">
      <c r="O1298" s="80"/>
      <c r="P1298" s="80"/>
    </row>
    <row r="1299" spans="15:16" x14ac:dyDescent="0.25">
      <c r="O1299" s="80"/>
      <c r="P1299" s="80"/>
    </row>
    <row r="1300" spans="15:16" x14ac:dyDescent="0.25">
      <c r="O1300" s="80"/>
      <c r="P1300" s="80"/>
    </row>
    <row r="1301" spans="15:16" x14ac:dyDescent="0.25">
      <c r="O1301" s="80"/>
      <c r="P1301" s="80"/>
    </row>
    <row r="1302" spans="15:16" x14ac:dyDescent="0.25">
      <c r="O1302" s="80"/>
      <c r="P1302" s="80"/>
    </row>
    <row r="1303" spans="15:16" x14ac:dyDescent="0.25">
      <c r="O1303" s="80"/>
      <c r="P1303" s="80"/>
    </row>
    <row r="1304" spans="15:16" x14ac:dyDescent="0.25">
      <c r="O1304" s="80"/>
      <c r="P1304" s="80"/>
    </row>
    <row r="1305" spans="15:16" x14ac:dyDescent="0.25">
      <c r="O1305" s="80"/>
      <c r="P1305" s="80"/>
    </row>
    <row r="1306" spans="15:16" x14ac:dyDescent="0.25">
      <c r="O1306" s="80"/>
      <c r="P1306" s="80"/>
    </row>
    <row r="1307" spans="15:16" x14ac:dyDescent="0.25">
      <c r="O1307" s="80"/>
      <c r="P1307" s="80"/>
    </row>
    <row r="1308" spans="15:16" x14ac:dyDescent="0.25">
      <c r="O1308" s="80"/>
      <c r="P1308" s="80"/>
    </row>
    <row r="1309" spans="15:16" x14ac:dyDescent="0.25">
      <c r="O1309" s="80"/>
      <c r="P1309" s="80"/>
    </row>
    <row r="1310" spans="15:16" x14ac:dyDescent="0.25">
      <c r="O1310" s="80"/>
      <c r="P1310" s="80"/>
    </row>
    <row r="1311" spans="15:16" x14ac:dyDescent="0.25">
      <c r="O1311" s="80"/>
      <c r="P1311" s="80"/>
    </row>
    <row r="1312" spans="15:16" x14ac:dyDescent="0.25">
      <c r="O1312" s="80"/>
      <c r="P1312" s="80"/>
    </row>
    <row r="1313" spans="15:16" x14ac:dyDescent="0.25">
      <c r="O1313" s="80"/>
      <c r="P1313" s="80"/>
    </row>
    <row r="1314" spans="15:16" x14ac:dyDescent="0.25">
      <c r="O1314" s="80"/>
      <c r="P1314" s="80"/>
    </row>
    <row r="1315" spans="15:16" x14ac:dyDescent="0.25">
      <c r="O1315" s="80"/>
      <c r="P1315" s="80"/>
    </row>
    <row r="1316" spans="15:16" x14ac:dyDescent="0.25">
      <c r="O1316" s="80"/>
      <c r="P1316" s="80"/>
    </row>
    <row r="1317" spans="15:16" x14ac:dyDescent="0.25">
      <c r="O1317" s="80"/>
      <c r="P1317" s="80"/>
    </row>
    <row r="1318" spans="15:16" x14ac:dyDescent="0.25">
      <c r="O1318" s="80"/>
      <c r="P1318" s="80"/>
    </row>
    <row r="1319" spans="15:16" x14ac:dyDescent="0.25">
      <c r="O1319" s="80"/>
      <c r="P1319" s="80"/>
    </row>
    <row r="1320" spans="15:16" x14ac:dyDescent="0.25">
      <c r="O1320" s="80"/>
      <c r="P1320" s="80"/>
    </row>
    <row r="1321" spans="15:16" x14ac:dyDescent="0.25">
      <c r="O1321" s="80"/>
      <c r="P1321" s="80"/>
    </row>
    <row r="1322" spans="15:16" x14ac:dyDescent="0.25">
      <c r="O1322" s="80"/>
      <c r="P1322" s="80"/>
    </row>
    <row r="1323" spans="15:16" x14ac:dyDescent="0.25">
      <c r="O1323" s="80"/>
      <c r="P1323" s="80"/>
    </row>
    <row r="1324" spans="15:16" x14ac:dyDescent="0.25">
      <c r="O1324" s="80"/>
      <c r="P1324" s="80"/>
    </row>
    <row r="1325" spans="15:16" x14ac:dyDescent="0.25">
      <c r="O1325" s="80"/>
      <c r="P1325" s="80"/>
    </row>
    <row r="1326" spans="15:16" x14ac:dyDescent="0.25">
      <c r="O1326" s="80"/>
      <c r="P1326" s="80"/>
    </row>
    <row r="1327" spans="15:16" x14ac:dyDescent="0.25">
      <c r="O1327" s="80"/>
      <c r="P1327" s="80"/>
    </row>
    <row r="1328" spans="15:16" x14ac:dyDescent="0.25">
      <c r="O1328" s="80"/>
      <c r="P1328" s="80"/>
    </row>
    <row r="1329" spans="15:16" x14ac:dyDescent="0.25">
      <c r="O1329" s="80"/>
      <c r="P1329" s="80"/>
    </row>
    <row r="1330" spans="15:16" x14ac:dyDescent="0.25">
      <c r="O1330" s="80"/>
      <c r="P1330" s="80"/>
    </row>
    <row r="1331" spans="15:16" x14ac:dyDescent="0.25">
      <c r="O1331" s="80"/>
      <c r="P1331" s="80"/>
    </row>
    <row r="1332" spans="15:16" x14ac:dyDescent="0.25">
      <c r="O1332" s="80"/>
      <c r="P1332" s="80"/>
    </row>
    <row r="1333" spans="15:16" x14ac:dyDescent="0.25">
      <c r="O1333" s="80"/>
      <c r="P1333" s="80"/>
    </row>
    <row r="1334" spans="15:16" x14ac:dyDescent="0.25">
      <c r="O1334" s="80"/>
      <c r="P1334" s="80"/>
    </row>
    <row r="1335" spans="15:16" x14ac:dyDescent="0.25">
      <c r="O1335" s="80"/>
      <c r="P1335" s="80"/>
    </row>
    <row r="1336" spans="15:16" x14ac:dyDescent="0.25">
      <c r="O1336" s="80"/>
      <c r="P1336" s="80"/>
    </row>
    <row r="1337" spans="15:16" x14ac:dyDescent="0.25">
      <c r="O1337" s="80"/>
      <c r="P1337" s="80"/>
    </row>
    <row r="1338" spans="15:16" x14ac:dyDescent="0.25">
      <c r="O1338" s="80"/>
      <c r="P1338" s="80"/>
    </row>
    <row r="1339" spans="15:16" x14ac:dyDescent="0.25">
      <c r="O1339" s="80"/>
      <c r="P1339" s="80"/>
    </row>
    <row r="1340" spans="15:16" x14ac:dyDescent="0.25">
      <c r="O1340" s="80"/>
      <c r="P1340" s="80"/>
    </row>
    <row r="1341" spans="15:16" x14ac:dyDescent="0.25">
      <c r="O1341" s="80"/>
      <c r="P1341" s="80"/>
    </row>
    <row r="1342" spans="15:16" x14ac:dyDescent="0.25">
      <c r="O1342" s="80"/>
      <c r="P1342" s="80"/>
    </row>
    <row r="1343" spans="15:16" x14ac:dyDescent="0.25">
      <c r="O1343" s="80"/>
      <c r="P1343" s="80"/>
    </row>
    <row r="1344" spans="15:16" x14ac:dyDescent="0.25">
      <c r="O1344" s="80"/>
      <c r="P1344" s="80"/>
    </row>
    <row r="1345" spans="15:16" x14ac:dyDescent="0.25">
      <c r="O1345" s="80"/>
      <c r="P1345" s="80"/>
    </row>
    <row r="1346" spans="15:16" x14ac:dyDescent="0.25">
      <c r="O1346" s="80"/>
      <c r="P1346" s="80"/>
    </row>
    <row r="1347" spans="15:16" x14ac:dyDescent="0.25">
      <c r="O1347" s="80"/>
      <c r="P1347" s="80"/>
    </row>
    <row r="1348" spans="15:16" x14ac:dyDescent="0.25">
      <c r="O1348" s="80"/>
      <c r="P1348" s="80"/>
    </row>
    <row r="1349" spans="15:16" x14ac:dyDescent="0.25">
      <c r="O1349" s="80"/>
      <c r="P1349" s="80"/>
    </row>
    <row r="1350" spans="15:16" x14ac:dyDescent="0.25">
      <c r="O1350" s="80"/>
      <c r="P1350" s="80"/>
    </row>
    <row r="1351" spans="15:16" x14ac:dyDescent="0.25">
      <c r="O1351" s="80"/>
      <c r="P1351" s="80"/>
    </row>
    <row r="1352" spans="15:16" x14ac:dyDescent="0.25">
      <c r="O1352" s="80"/>
      <c r="P1352" s="80"/>
    </row>
    <row r="1353" spans="15:16" x14ac:dyDescent="0.25">
      <c r="O1353" s="80"/>
      <c r="P1353" s="80"/>
    </row>
    <row r="1354" spans="15:16" x14ac:dyDescent="0.25">
      <c r="O1354" s="80"/>
      <c r="P1354" s="80"/>
    </row>
    <row r="1355" spans="15:16" x14ac:dyDescent="0.25">
      <c r="O1355" s="80"/>
      <c r="P1355" s="80"/>
    </row>
    <row r="1356" spans="15:16" x14ac:dyDescent="0.25">
      <c r="O1356" s="80"/>
      <c r="P1356" s="80"/>
    </row>
    <row r="1357" spans="15:16" x14ac:dyDescent="0.25">
      <c r="O1357" s="80"/>
      <c r="P1357" s="80"/>
    </row>
    <row r="1358" spans="15:16" x14ac:dyDescent="0.25">
      <c r="O1358" s="80"/>
      <c r="P1358" s="80"/>
    </row>
    <row r="1359" spans="15:16" x14ac:dyDescent="0.25">
      <c r="O1359" s="80"/>
      <c r="P1359" s="80"/>
    </row>
    <row r="1360" spans="15:16" x14ac:dyDescent="0.25">
      <c r="O1360" s="80"/>
      <c r="P1360" s="80"/>
    </row>
    <row r="1361" spans="15:16" x14ac:dyDescent="0.25">
      <c r="O1361" s="80"/>
      <c r="P1361" s="80"/>
    </row>
    <row r="1362" spans="15:16" x14ac:dyDescent="0.25">
      <c r="O1362" s="80"/>
      <c r="P1362" s="80"/>
    </row>
    <row r="1363" spans="15:16" x14ac:dyDescent="0.25">
      <c r="O1363" s="80"/>
      <c r="P1363" s="80"/>
    </row>
    <row r="1364" spans="15:16" x14ac:dyDescent="0.25">
      <c r="O1364" s="80"/>
      <c r="P1364" s="80"/>
    </row>
    <row r="1365" spans="15:16" x14ac:dyDescent="0.25">
      <c r="O1365" s="80"/>
      <c r="P1365" s="80"/>
    </row>
    <row r="1366" spans="15:16" x14ac:dyDescent="0.25">
      <c r="O1366" s="80"/>
      <c r="P1366" s="80"/>
    </row>
    <row r="1367" spans="15:16" x14ac:dyDescent="0.25">
      <c r="O1367" s="80"/>
      <c r="P1367" s="80"/>
    </row>
    <row r="1368" spans="15:16" x14ac:dyDescent="0.25">
      <c r="O1368" s="80"/>
      <c r="P1368" s="80"/>
    </row>
    <row r="1369" spans="15:16" x14ac:dyDescent="0.25">
      <c r="O1369" s="80"/>
      <c r="P1369" s="80"/>
    </row>
    <row r="1370" spans="15:16" x14ac:dyDescent="0.25">
      <c r="O1370" s="80"/>
      <c r="P1370" s="80"/>
    </row>
    <row r="1371" spans="15:16" x14ac:dyDescent="0.25">
      <c r="O1371" s="80"/>
      <c r="P1371" s="80"/>
    </row>
    <row r="1372" spans="15:16" x14ac:dyDescent="0.25">
      <c r="O1372" s="80"/>
      <c r="P1372" s="80"/>
    </row>
    <row r="1373" spans="15:16" x14ac:dyDescent="0.25">
      <c r="O1373" s="80"/>
      <c r="P1373" s="80"/>
    </row>
    <row r="1374" spans="15:16" x14ac:dyDescent="0.25">
      <c r="O1374" s="80"/>
      <c r="P1374" s="80"/>
    </row>
    <row r="1375" spans="15:16" x14ac:dyDescent="0.25">
      <c r="O1375" s="80"/>
      <c r="P1375" s="80"/>
    </row>
    <row r="1376" spans="15:16" x14ac:dyDescent="0.25">
      <c r="O1376" s="80"/>
      <c r="P1376" s="80"/>
    </row>
    <row r="1377" spans="15:16" x14ac:dyDescent="0.25">
      <c r="O1377" s="80"/>
      <c r="P1377" s="80"/>
    </row>
    <row r="1378" spans="15:16" x14ac:dyDescent="0.25">
      <c r="O1378" s="80"/>
      <c r="P1378" s="80"/>
    </row>
    <row r="1379" spans="15:16" x14ac:dyDescent="0.25">
      <c r="O1379" s="80"/>
      <c r="P1379" s="80"/>
    </row>
    <row r="1380" spans="15:16" x14ac:dyDescent="0.25">
      <c r="O1380" s="80"/>
      <c r="P1380" s="80"/>
    </row>
    <row r="1381" spans="15:16" x14ac:dyDescent="0.25">
      <c r="O1381" s="80"/>
      <c r="P1381" s="80"/>
    </row>
    <row r="1382" spans="15:16" x14ac:dyDescent="0.25">
      <c r="O1382" s="80"/>
      <c r="P1382" s="80"/>
    </row>
    <row r="1383" spans="15:16" x14ac:dyDescent="0.25">
      <c r="O1383" s="80"/>
      <c r="P1383" s="80"/>
    </row>
    <row r="1384" spans="15:16" x14ac:dyDescent="0.25">
      <c r="O1384" s="80"/>
      <c r="P1384" s="80"/>
    </row>
    <row r="1385" spans="15:16" x14ac:dyDescent="0.25">
      <c r="O1385" s="80"/>
      <c r="P1385" s="80"/>
    </row>
    <row r="1386" spans="15:16" x14ac:dyDescent="0.25">
      <c r="O1386" s="80"/>
      <c r="P1386" s="80"/>
    </row>
    <row r="1387" spans="15:16" x14ac:dyDescent="0.25">
      <c r="O1387" s="80"/>
      <c r="P1387" s="80"/>
    </row>
    <row r="1388" spans="15:16" x14ac:dyDescent="0.25">
      <c r="O1388" s="80"/>
      <c r="P1388" s="80"/>
    </row>
    <row r="1389" spans="15:16" x14ac:dyDescent="0.25">
      <c r="O1389" s="80"/>
      <c r="P1389" s="80"/>
    </row>
    <row r="1390" spans="15:16" x14ac:dyDescent="0.25">
      <c r="O1390" s="80"/>
      <c r="P1390" s="80"/>
    </row>
    <row r="1391" spans="15:16" x14ac:dyDescent="0.25">
      <c r="O1391" s="80"/>
      <c r="P1391" s="80"/>
    </row>
    <row r="1392" spans="15:16" x14ac:dyDescent="0.25">
      <c r="O1392" s="80"/>
      <c r="P1392" s="80"/>
    </row>
    <row r="1393" spans="15:16" x14ac:dyDescent="0.25">
      <c r="O1393" s="80"/>
      <c r="P1393" s="80"/>
    </row>
    <row r="1394" spans="15:16" x14ac:dyDescent="0.25">
      <c r="O1394" s="80"/>
      <c r="P1394" s="80"/>
    </row>
    <row r="1395" spans="15:16" x14ac:dyDescent="0.25">
      <c r="O1395" s="80"/>
      <c r="P1395" s="80"/>
    </row>
    <row r="1396" spans="15:16" x14ac:dyDescent="0.25">
      <c r="O1396" s="80"/>
      <c r="P1396" s="80"/>
    </row>
    <row r="1397" spans="15:16" x14ac:dyDescent="0.25">
      <c r="O1397" s="80"/>
      <c r="P1397" s="80"/>
    </row>
    <row r="1398" spans="15:16" x14ac:dyDescent="0.25">
      <c r="O1398" s="80"/>
      <c r="P1398" s="80"/>
    </row>
    <row r="1399" spans="15:16" x14ac:dyDescent="0.25">
      <c r="O1399" s="80"/>
      <c r="P1399" s="80"/>
    </row>
    <row r="1400" spans="15:16" x14ac:dyDescent="0.25">
      <c r="O1400" s="80"/>
      <c r="P1400" s="80"/>
    </row>
    <row r="1401" spans="15:16" x14ac:dyDescent="0.25">
      <c r="O1401" s="80"/>
      <c r="P1401" s="80"/>
    </row>
    <row r="1402" spans="15:16" x14ac:dyDescent="0.25">
      <c r="O1402" s="80"/>
      <c r="P1402" s="80"/>
    </row>
    <row r="1403" spans="15:16" x14ac:dyDescent="0.25">
      <c r="O1403" s="80"/>
      <c r="P1403" s="80"/>
    </row>
    <row r="1404" spans="15:16" x14ac:dyDescent="0.25">
      <c r="O1404" s="80"/>
      <c r="P1404" s="80"/>
    </row>
    <row r="1405" spans="15:16" x14ac:dyDescent="0.25">
      <c r="O1405" s="80"/>
      <c r="P1405" s="80"/>
    </row>
    <row r="1406" spans="15:16" x14ac:dyDescent="0.25">
      <c r="O1406" s="80"/>
      <c r="P1406" s="80"/>
    </row>
    <row r="1407" spans="15:16" x14ac:dyDescent="0.25">
      <c r="O1407" s="80"/>
      <c r="P1407" s="80"/>
    </row>
    <row r="1408" spans="15:16" x14ac:dyDescent="0.25">
      <c r="O1408" s="80"/>
      <c r="P1408" s="80"/>
    </row>
    <row r="1409" spans="15:16" x14ac:dyDescent="0.25">
      <c r="O1409" s="80"/>
      <c r="P1409" s="80"/>
    </row>
    <row r="1410" spans="15:16" x14ac:dyDescent="0.25">
      <c r="O1410" s="80"/>
      <c r="P1410" s="80"/>
    </row>
    <row r="1411" spans="15:16" x14ac:dyDescent="0.25">
      <c r="O1411" s="80"/>
      <c r="P1411" s="80"/>
    </row>
    <row r="1412" spans="15:16" x14ac:dyDescent="0.25">
      <c r="O1412" s="80"/>
      <c r="P1412" s="80"/>
    </row>
    <row r="1413" spans="15:16" x14ac:dyDescent="0.25">
      <c r="O1413" s="80"/>
      <c r="P1413" s="80"/>
    </row>
    <row r="1414" spans="15:16" x14ac:dyDescent="0.25">
      <c r="O1414" s="80"/>
      <c r="P1414" s="80"/>
    </row>
    <row r="1415" spans="15:16" x14ac:dyDescent="0.25">
      <c r="O1415" s="80"/>
      <c r="P1415" s="80"/>
    </row>
    <row r="1416" spans="15:16" x14ac:dyDescent="0.25">
      <c r="O1416" s="80"/>
      <c r="P1416" s="80"/>
    </row>
    <row r="1417" spans="15:16" x14ac:dyDescent="0.25">
      <c r="O1417" s="80"/>
      <c r="P1417" s="80"/>
    </row>
    <row r="1418" spans="15:16" x14ac:dyDescent="0.25">
      <c r="O1418" s="80"/>
      <c r="P1418" s="80"/>
    </row>
    <row r="1419" spans="15:16" x14ac:dyDescent="0.25">
      <c r="O1419" s="80"/>
      <c r="P1419" s="80"/>
    </row>
    <row r="1420" spans="15:16" x14ac:dyDescent="0.25">
      <c r="O1420" s="80"/>
      <c r="P1420" s="80"/>
    </row>
    <row r="1421" spans="15:16" x14ac:dyDescent="0.25">
      <c r="O1421" s="80"/>
      <c r="P1421" s="80"/>
    </row>
    <row r="1422" spans="15:16" x14ac:dyDescent="0.25">
      <c r="O1422" s="80"/>
      <c r="P1422" s="80"/>
    </row>
    <row r="1423" spans="15:16" x14ac:dyDescent="0.25">
      <c r="O1423" s="80"/>
      <c r="P1423" s="80"/>
    </row>
    <row r="1424" spans="15:16" x14ac:dyDescent="0.25">
      <c r="O1424" s="80"/>
      <c r="P1424" s="80"/>
    </row>
    <row r="1425" spans="15:16" x14ac:dyDescent="0.25">
      <c r="O1425" s="80"/>
      <c r="P1425" s="80"/>
    </row>
    <row r="1426" spans="15:16" x14ac:dyDescent="0.25">
      <c r="O1426" s="80"/>
      <c r="P1426" s="80"/>
    </row>
    <row r="1427" spans="15:16" x14ac:dyDescent="0.25">
      <c r="O1427" s="80"/>
      <c r="P1427" s="80"/>
    </row>
    <row r="1428" spans="15:16" x14ac:dyDescent="0.25">
      <c r="O1428" s="80"/>
      <c r="P1428" s="80"/>
    </row>
    <row r="1429" spans="15:16" x14ac:dyDescent="0.25">
      <c r="O1429" s="80"/>
      <c r="P1429" s="80"/>
    </row>
    <row r="1430" spans="15:16" x14ac:dyDescent="0.25">
      <c r="O1430" s="80"/>
      <c r="P1430" s="80"/>
    </row>
    <row r="1431" spans="15:16" x14ac:dyDescent="0.25">
      <c r="O1431" s="80"/>
      <c r="P1431" s="80"/>
    </row>
    <row r="1432" spans="15:16" x14ac:dyDescent="0.25">
      <c r="O1432" s="80"/>
      <c r="P1432" s="80"/>
    </row>
    <row r="1433" spans="15:16" x14ac:dyDescent="0.25">
      <c r="O1433" s="80"/>
      <c r="P1433" s="80"/>
    </row>
    <row r="1434" spans="15:16" x14ac:dyDescent="0.25">
      <c r="O1434" s="80"/>
      <c r="P1434" s="80"/>
    </row>
    <row r="1435" spans="15:16" x14ac:dyDescent="0.25">
      <c r="O1435" s="80"/>
      <c r="P1435" s="80"/>
    </row>
    <row r="1436" spans="15:16" x14ac:dyDescent="0.25">
      <c r="O1436" s="80"/>
      <c r="P1436" s="80"/>
    </row>
    <row r="1437" spans="15:16" x14ac:dyDescent="0.25">
      <c r="O1437" s="80"/>
      <c r="P1437" s="80"/>
    </row>
    <row r="1438" spans="15:16" x14ac:dyDescent="0.25">
      <c r="O1438" s="80"/>
      <c r="P1438" s="80"/>
    </row>
    <row r="1439" spans="15:16" x14ac:dyDescent="0.25">
      <c r="O1439" s="80"/>
      <c r="P1439" s="80"/>
    </row>
    <row r="1440" spans="15:16" x14ac:dyDescent="0.25">
      <c r="O1440" s="80"/>
      <c r="P1440" s="80"/>
    </row>
    <row r="1441" spans="15:16" x14ac:dyDescent="0.25">
      <c r="O1441" s="80"/>
      <c r="P1441" s="80"/>
    </row>
    <row r="1442" spans="15:16" x14ac:dyDescent="0.25">
      <c r="O1442" s="80"/>
      <c r="P1442" s="80"/>
    </row>
    <row r="1443" spans="15:16" x14ac:dyDescent="0.25">
      <c r="O1443" s="80"/>
      <c r="P1443" s="80"/>
    </row>
    <row r="1444" spans="15:16" x14ac:dyDescent="0.25">
      <c r="O1444" s="80"/>
      <c r="P1444" s="80"/>
    </row>
    <row r="1445" spans="15:16" x14ac:dyDescent="0.25">
      <c r="O1445" s="80"/>
      <c r="P1445" s="80"/>
    </row>
    <row r="1446" spans="15:16" x14ac:dyDescent="0.25">
      <c r="O1446" s="80"/>
      <c r="P1446" s="80"/>
    </row>
    <row r="1447" spans="15:16" x14ac:dyDescent="0.25">
      <c r="O1447" s="80"/>
      <c r="P1447" s="80"/>
    </row>
    <row r="1448" spans="15:16" x14ac:dyDescent="0.25">
      <c r="O1448" s="80"/>
      <c r="P1448" s="80"/>
    </row>
    <row r="1449" spans="15:16" x14ac:dyDescent="0.25">
      <c r="O1449" s="80"/>
      <c r="P1449" s="80"/>
    </row>
    <row r="1450" spans="15:16" x14ac:dyDescent="0.25">
      <c r="O1450" s="80"/>
      <c r="P1450" s="80"/>
    </row>
    <row r="1451" spans="15:16" x14ac:dyDescent="0.25">
      <c r="O1451" s="80"/>
      <c r="P1451" s="80"/>
    </row>
    <row r="1452" spans="15:16" x14ac:dyDescent="0.25">
      <c r="O1452" s="80"/>
      <c r="P1452" s="80"/>
    </row>
    <row r="1453" spans="15:16" x14ac:dyDescent="0.25">
      <c r="O1453" s="80"/>
      <c r="P1453" s="80"/>
    </row>
    <row r="1454" spans="15:16" x14ac:dyDescent="0.25">
      <c r="O1454" s="80"/>
      <c r="P1454" s="80"/>
    </row>
    <row r="1455" spans="15:16" x14ac:dyDescent="0.25">
      <c r="O1455" s="80"/>
      <c r="P1455" s="80"/>
    </row>
    <row r="1456" spans="15:16" x14ac:dyDescent="0.25">
      <c r="O1456" s="80"/>
      <c r="P1456" s="80"/>
    </row>
    <row r="1457" spans="15:16" x14ac:dyDescent="0.25">
      <c r="O1457" s="80"/>
      <c r="P1457" s="80"/>
    </row>
    <row r="1458" spans="15:16" x14ac:dyDescent="0.25">
      <c r="O1458" s="80"/>
      <c r="P1458" s="80"/>
    </row>
    <row r="1459" spans="15:16" x14ac:dyDescent="0.25">
      <c r="O1459" s="80"/>
      <c r="P1459" s="80"/>
    </row>
    <row r="1460" spans="15:16" x14ac:dyDescent="0.25">
      <c r="O1460" s="80"/>
      <c r="P1460" s="80"/>
    </row>
    <row r="1461" spans="15:16" x14ac:dyDescent="0.25">
      <c r="O1461" s="80"/>
      <c r="P1461" s="80"/>
    </row>
    <row r="1462" spans="15:16" x14ac:dyDescent="0.25">
      <c r="O1462" s="80"/>
      <c r="P1462" s="80"/>
    </row>
    <row r="1463" spans="15:16" x14ac:dyDescent="0.25">
      <c r="O1463" s="80"/>
      <c r="P1463" s="80"/>
    </row>
    <row r="1464" spans="15:16" x14ac:dyDescent="0.25">
      <c r="O1464" s="80"/>
      <c r="P1464" s="80"/>
    </row>
    <row r="1465" spans="15:16" x14ac:dyDescent="0.25">
      <c r="O1465" s="80"/>
      <c r="P1465" s="80"/>
    </row>
    <row r="1466" spans="15:16" x14ac:dyDescent="0.25">
      <c r="O1466" s="80"/>
      <c r="P1466" s="80"/>
    </row>
    <row r="1467" spans="15:16" x14ac:dyDescent="0.25">
      <c r="O1467" s="80"/>
      <c r="P1467" s="80"/>
    </row>
    <row r="1468" spans="15:16" x14ac:dyDescent="0.25">
      <c r="O1468" s="80"/>
      <c r="P1468" s="80"/>
    </row>
    <row r="1469" spans="15:16" x14ac:dyDescent="0.25">
      <c r="O1469" s="80"/>
      <c r="P1469" s="80"/>
    </row>
    <row r="1470" spans="15:16" x14ac:dyDescent="0.25">
      <c r="O1470" s="80"/>
      <c r="P1470" s="80"/>
    </row>
    <row r="1471" spans="15:16" x14ac:dyDescent="0.25">
      <c r="O1471" s="80"/>
      <c r="P1471" s="80"/>
    </row>
    <row r="1472" spans="15:16" x14ac:dyDescent="0.25">
      <c r="O1472" s="80"/>
      <c r="P1472" s="80"/>
    </row>
    <row r="1473" spans="15:16" x14ac:dyDescent="0.25">
      <c r="O1473" s="80"/>
      <c r="P1473" s="80"/>
    </row>
    <row r="1474" spans="15:16" x14ac:dyDescent="0.25">
      <c r="O1474" s="80"/>
      <c r="P1474" s="80"/>
    </row>
    <row r="1475" spans="15:16" x14ac:dyDescent="0.25">
      <c r="O1475" s="80"/>
      <c r="P1475" s="80"/>
    </row>
    <row r="1476" spans="15:16" x14ac:dyDescent="0.25">
      <c r="O1476" s="80"/>
      <c r="P1476" s="80"/>
    </row>
    <row r="1477" spans="15:16" x14ac:dyDescent="0.25">
      <c r="O1477" s="80"/>
      <c r="P1477" s="80"/>
    </row>
    <row r="1478" spans="15:16" x14ac:dyDescent="0.25">
      <c r="O1478" s="80"/>
      <c r="P1478" s="80"/>
    </row>
    <row r="1479" spans="15:16" x14ac:dyDescent="0.25">
      <c r="O1479" s="80"/>
      <c r="P1479" s="80"/>
    </row>
    <row r="1480" spans="15:16" x14ac:dyDescent="0.25">
      <c r="O1480" s="80"/>
      <c r="P1480" s="80"/>
    </row>
    <row r="1481" spans="15:16" x14ac:dyDescent="0.25">
      <c r="O1481" s="80"/>
      <c r="P1481" s="80"/>
    </row>
    <row r="1482" spans="15:16" x14ac:dyDescent="0.25">
      <c r="O1482" s="80"/>
      <c r="P1482" s="80"/>
    </row>
    <row r="1483" spans="15:16" x14ac:dyDescent="0.25">
      <c r="O1483" s="80"/>
      <c r="P1483" s="80"/>
    </row>
    <row r="1484" spans="15:16" x14ac:dyDescent="0.25">
      <c r="O1484" s="80"/>
      <c r="P1484" s="80"/>
    </row>
    <row r="1485" spans="15:16" x14ac:dyDescent="0.25">
      <c r="O1485" s="80"/>
      <c r="P1485" s="80"/>
    </row>
    <row r="1486" spans="15:16" x14ac:dyDescent="0.25">
      <c r="O1486" s="80"/>
      <c r="P1486" s="80"/>
    </row>
    <row r="1487" spans="15:16" x14ac:dyDescent="0.25">
      <c r="O1487" s="80"/>
      <c r="P1487" s="80"/>
    </row>
    <row r="1488" spans="15:16" x14ac:dyDescent="0.25">
      <c r="O1488" s="80"/>
      <c r="P1488" s="80"/>
    </row>
    <row r="1489" spans="15:16" x14ac:dyDescent="0.25">
      <c r="O1489" s="80"/>
      <c r="P1489" s="80"/>
    </row>
    <row r="1490" spans="15:16" x14ac:dyDescent="0.25">
      <c r="O1490" s="80"/>
      <c r="P1490" s="80"/>
    </row>
    <row r="1491" spans="15:16" x14ac:dyDescent="0.25">
      <c r="O1491" s="80"/>
      <c r="P1491" s="80"/>
    </row>
    <row r="1492" spans="15:16" x14ac:dyDescent="0.25">
      <c r="O1492" s="80"/>
      <c r="P1492" s="80"/>
    </row>
    <row r="1493" spans="15:16" x14ac:dyDescent="0.25">
      <c r="O1493" s="80"/>
      <c r="P1493" s="80"/>
    </row>
    <row r="1494" spans="15:16" x14ac:dyDescent="0.25">
      <c r="O1494" s="80"/>
      <c r="P1494" s="80"/>
    </row>
    <row r="1495" spans="15:16" x14ac:dyDescent="0.25">
      <c r="O1495" s="80"/>
      <c r="P1495" s="80"/>
    </row>
    <row r="1496" spans="15:16" x14ac:dyDescent="0.25">
      <c r="O1496" s="80"/>
      <c r="P1496" s="80"/>
    </row>
    <row r="1497" spans="15:16" x14ac:dyDescent="0.25">
      <c r="O1497" s="80"/>
      <c r="P1497" s="80"/>
    </row>
    <row r="1498" spans="15:16" x14ac:dyDescent="0.25">
      <c r="O1498" s="80"/>
      <c r="P1498" s="80"/>
    </row>
    <row r="1499" spans="15:16" x14ac:dyDescent="0.25">
      <c r="O1499" s="80"/>
      <c r="P1499" s="80"/>
    </row>
    <row r="1500" spans="15:16" x14ac:dyDescent="0.25">
      <c r="O1500" s="80"/>
      <c r="P1500" s="80"/>
    </row>
    <row r="1501" spans="15:16" x14ac:dyDescent="0.25">
      <c r="O1501" s="80"/>
      <c r="P1501" s="80"/>
    </row>
    <row r="1502" spans="15:16" x14ac:dyDescent="0.25">
      <c r="O1502" s="80"/>
      <c r="P1502" s="80"/>
    </row>
    <row r="1503" spans="15:16" x14ac:dyDescent="0.25">
      <c r="O1503" s="80"/>
      <c r="P1503" s="80"/>
    </row>
    <row r="1504" spans="15:16" x14ac:dyDescent="0.25">
      <c r="O1504" s="80"/>
      <c r="P1504" s="80"/>
    </row>
    <row r="1505" spans="15:16" x14ac:dyDescent="0.25">
      <c r="O1505" s="80"/>
      <c r="P1505" s="80"/>
    </row>
    <row r="1506" spans="15:16" x14ac:dyDescent="0.25">
      <c r="O1506" s="80"/>
      <c r="P1506" s="80"/>
    </row>
    <row r="1507" spans="15:16" x14ac:dyDescent="0.25">
      <c r="O1507" s="80"/>
      <c r="P1507" s="80"/>
    </row>
    <row r="1508" spans="15:16" x14ac:dyDescent="0.25">
      <c r="O1508" s="80"/>
      <c r="P1508" s="80"/>
    </row>
    <row r="1509" spans="15:16" x14ac:dyDescent="0.25">
      <c r="O1509" s="80"/>
      <c r="P1509" s="80"/>
    </row>
    <row r="1510" spans="15:16" x14ac:dyDescent="0.25">
      <c r="O1510" s="80"/>
      <c r="P1510" s="80"/>
    </row>
    <row r="1511" spans="15:16" x14ac:dyDescent="0.25">
      <c r="O1511" s="80"/>
      <c r="P1511" s="80"/>
    </row>
    <row r="1512" spans="15:16" x14ac:dyDescent="0.25">
      <c r="O1512" s="80"/>
      <c r="P1512" s="80"/>
    </row>
    <row r="1513" spans="15:16" x14ac:dyDescent="0.25">
      <c r="O1513" s="80"/>
      <c r="P1513" s="80"/>
    </row>
    <row r="1514" spans="15:16" x14ac:dyDescent="0.25">
      <c r="O1514" s="80"/>
      <c r="P1514" s="80"/>
    </row>
    <row r="1515" spans="15:16" x14ac:dyDescent="0.25">
      <c r="O1515" s="80"/>
      <c r="P1515" s="80"/>
    </row>
    <row r="1516" spans="15:16" x14ac:dyDescent="0.25">
      <c r="O1516" s="80"/>
      <c r="P1516" s="80"/>
    </row>
    <row r="1517" spans="15:16" x14ac:dyDescent="0.25">
      <c r="O1517" s="80"/>
      <c r="P1517" s="80"/>
    </row>
    <row r="1518" spans="15:16" x14ac:dyDescent="0.25">
      <c r="O1518" s="80"/>
      <c r="P1518" s="80"/>
    </row>
    <row r="1519" spans="15:16" x14ac:dyDescent="0.25">
      <c r="O1519" s="80"/>
      <c r="P1519" s="80"/>
    </row>
    <row r="1520" spans="15:16" x14ac:dyDescent="0.25">
      <c r="O1520" s="80"/>
      <c r="P1520" s="80"/>
    </row>
    <row r="1521" spans="15:16" x14ac:dyDescent="0.25">
      <c r="O1521" s="80"/>
      <c r="P1521" s="80"/>
    </row>
    <row r="1522" spans="15:16" x14ac:dyDescent="0.25">
      <c r="O1522" s="80"/>
      <c r="P1522" s="80"/>
    </row>
    <row r="1523" spans="15:16" x14ac:dyDescent="0.25">
      <c r="O1523" s="80"/>
      <c r="P1523" s="80"/>
    </row>
    <row r="1524" spans="15:16" x14ac:dyDescent="0.25">
      <c r="O1524" s="80"/>
      <c r="P1524" s="80"/>
    </row>
    <row r="1525" spans="15:16" x14ac:dyDescent="0.25">
      <c r="O1525" s="80"/>
      <c r="P1525" s="80"/>
    </row>
    <row r="1526" spans="15:16" x14ac:dyDescent="0.25">
      <c r="O1526" s="80"/>
      <c r="P1526" s="80"/>
    </row>
    <row r="1527" spans="15:16" x14ac:dyDescent="0.25">
      <c r="O1527" s="80"/>
      <c r="P1527" s="80"/>
    </row>
    <row r="1528" spans="15:16" x14ac:dyDescent="0.25">
      <c r="O1528" s="80"/>
      <c r="P1528" s="80"/>
    </row>
    <row r="1529" spans="15:16" x14ac:dyDescent="0.25">
      <c r="O1529" s="80"/>
      <c r="P1529" s="80"/>
    </row>
    <row r="1530" spans="15:16" x14ac:dyDescent="0.25">
      <c r="O1530" s="80"/>
      <c r="P1530" s="80"/>
    </row>
    <row r="1531" spans="15:16" x14ac:dyDescent="0.25">
      <c r="O1531" s="80"/>
      <c r="P1531" s="80"/>
    </row>
    <row r="1532" spans="15:16" x14ac:dyDescent="0.25">
      <c r="O1532" s="80"/>
      <c r="P1532" s="80"/>
    </row>
    <row r="1533" spans="15:16" x14ac:dyDescent="0.25">
      <c r="O1533" s="80"/>
      <c r="P1533" s="80"/>
    </row>
    <row r="1534" spans="15:16" x14ac:dyDescent="0.25">
      <c r="O1534" s="80"/>
      <c r="P1534" s="80"/>
    </row>
    <row r="1535" spans="15:16" x14ac:dyDescent="0.25">
      <c r="O1535" s="80"/>
      <c r="P1535" s="80"/>
    </row>
    <row r="1536" spans="15:16" x14ac:dyDescent="0.25">
      <c r="O1536" s="80"/>
      <c r="P1536" s="80"/>
    </row>
    <row r="1537" spans="15:16" x14ac:dyDescent="0.25">
      <c r="O1537" s="80"/>
      <c r="P1537" s="80"/>
    </row>
    <row r="1538" spans="15:16" x14ac:dyDescent="0.25">
      <c r="O1538" s="80"/>
      <c r="P1538" s="80"/>
    </row>
    <row r="1539" spans="15:16" x14ac:dyDescent="0.25">
      <c r="O1539" s="80"/>
      <c r="P1539" s="80"/>
    </row>
    <row r="1540" spans="15:16" x14ac:dyDescent="0.25">
      <c r="O1540" s="80"/>
      <c r="P1540" s="80"/>
    </row>
    <row r="1541" spans="15:16" x14ac:dyDescent="0.25">
      <c r="O1541" s="80"/>
      <c r="P1541" s="80"/>
    </row>
    <row r="1542" spans="15:16" x14ac:dyDescent="0.25">
      <c r="O1542" s="80"/>
      <c r="P1542" s="80"/>
    </row>
    <row r="1543" spans="15:16" x14ac:dyDescent="0.25">
      <c r="O1543" s="80"/>
      <c r="P1543" s="80"/>
    </row>
    <row r="1544" spans="15:16" x14ac:dyDescent="0.25">
      <c r="O1544" s="80"/>
      <c r="P1544" s="80"/>
    </row>
    <row r="1545" spans="15:16" x14ac:dyDescent="0.25">
      <c r="O1545" s="80"/>
      <c r="P1545" s="80"/>
    </row>
    <row r="1546" spans="15:16" x14ac:dyDescent="0.25">
      <c r="O1546" s="80"/>
      <c r="P1546" s="80"/>
    </row>
    <row r="1547" spans="15:16" x14ac:dyDescent="0.25">
      <c r="O1547" s="80"/>
      <c r="P1547" s="80"/>
    </row>
    <row r="1548" spans="15:16" x14ac:dyDescent="0.25">
      <c r="O1548" s="80"/>
      <c r="P1548" s="80"/>
    </row>
    <row r="1549" spans="15:16" x14ac:dyDescent="0.25">
      <c r="O1549" s="80"/>
      <c r="P1549" s="80"/>
    </row>
    <row r="1550" spans="15:16" x14ac:dyDescent="0.25">
      <c r="O1550" s="80"/>
      <c r="P1550" s="80"/>
    </row>
    <row r="1551" spans="15:16" x14ac:dyDescent="0.25">
      <c r="O1551" s="80"/>
      <c r="P1551" s="80"/>
    </row>
    <row r="1552" spans="15:16" x14ac:dyDescent="0.25">
      <c r="O1552" s="80"/>
      <c r="P1552" s="80"/>
    </row>
    <row r="1553" spans="15:16" x14ac:dyDescent="0.25">
      <c r="O1553" s="80"/>
      <c r="P1553" s="80"/>
    </row>
    <row r="1554" spans="15:16" x14ac:dyDescent="0.25">
      <c r="O1554" s="80"/>
      <c r="P1554" s="80"/>
    </row>
    <row r="1555" spans="15:16" x14ac:dyDescent="0.25">
      <c r="O1555" s="80"/>
      <c r="P1555" s="80"/>
    </row>
    <row r="1556" spans="15:16" x14ac:dyDescent="0.25">
      <c r="O1556" s="80"/>
      <c r="P1556" s="80"/>
    </row>
    <row r="1557" spans="15:16" x14ac:dyDescent="0.25">
      <c r="O1557" s="80"/>
      <c r="P1557" s="80"/>
    </row>
    <row r="1558" spans="15:16" x14ac:dyDescent="0.25">
      <c r="O1558" s="80"/>
      <c r="P1558" s="80"/>
    </row>
    <row r="1559" spans="15:16" x14ac:dyDescent="0.25">
      <c r="O1559" s="80"/>
      <c r="P1559" s="80"/>
    </row>
    <row r="1560" spans="15:16" x14ac:dyDescent="0.25">
      <c r="O1560" s="80"/>
      <c r="P1560" s="80"/>
    </row>
    <row r="1561" spans="15:16" x14ac:dyDescent="0.25">
      <c r="O1561" s="80"/>
      <c r="P1561" s="80"/>
    </row>
    <row r="1562" spans="15:16" x14ac:dyDescent="0.25">
      <c r="O1562" s="80"/>
      <c r="P1562" s="80"/>
    </row>
    <row r="1563" spans="15:16" x14ac:dyDescent="0.25">
      <c r="O1563" s="80"/>
      <c r="P1563" s="80"/>
    </row>
    <row r="1564" spans="15:16" x14ac:dyDescent="0.25">
      <c r="O1564" s="80"/>
      <c r="P1564" s="80"/>
    </row>
    <row r="1565" spans="15:16" x14ac:dyDescent="0.25">
      <c r="O1565" s="80"/>
      <c r="P1565" s="80"/>
    </row>
    <row r="1566" spans="15:16" x14ac:dyDescent="0.25">
      <c r="O1566" s="80"/>
      <c r="P1566" s="80"/>
    </row>
    <row r="1567" spans="15:16" x14ac:dyDescent="0.25">
      <c r="O1567" s="80"/>
      <c r="P1567" s="80"/>
    </row>
    <row r="1568" spans="15:16" x14ac:dyDescent="0.25">
      <c r="O1568" s="80"/>
      <c r="P1568" s="80"/>
    </row>
    <row r="1569" spans="15:16" x14ac:dyDescent="0.25">
      <c r="O1569" s="80"/>
      <c r="P1569" s="80"/>
    </row>
    <row r="1570" spans="15:16" x14ac:dyDescent="0.25">
      <c r="O1570" s="80"/>
      <c r="P1570" s="80"/>
    </row>
    <row r="1571" spans="15:16" x14ac:dyDescent="0.25">
      <c r="O1571" s="80"/>
      <c r="P1571" s="80"/>
    </row>
    <row r="1572" spans="15:16" x14ac:dyDescent="0.25">
      <c r="O1572" s="80"/>
      <c r="P1572" s="80"/>
    </row>
    <row r="1573" spans="15:16" x14ac:dyDescent="0.25">
      <c r="O1573" s="80"/>
      <c r="P1573" s="80"/>
    </row>
    <row r="1574" spans="15:16" x14ac:dyDescent="0.25">
      <c r="O1574" s="80"/>
      <c r="P1574" s="80"/>
    </row>
    <row r="1575" spans="15:16" x14ac:dyDescent="0.25">
      <c r="O1575" s="80"/>
      <c r="P1575" s="80"/>
    </row>
    <row r="1576" spans="15:16" x14ac:dyDescent="0.25">
      <c r="O1576" s="80"/>
      <c r="P1576" s="80"/>
    </row>
    <row r="1577" spans="15:16" x14ac:dyDescent="0.25">
      <c r="O1577" s="80"/>
      <c r="P1577" s="80"/>
    </row>
    <row r="1578" spans="15:16" x14ac:dyDescent="0.25">
      <c r="O1578" s="80"/>
      <c r="P1578" s="80"/>
    </row>
    <row r="1579" spans="15:16" x14ac:dyDescent="0.25">
      <c r="O1579" s="80"/>
      <c r="P1579" s="80"/>
    </row>
    <row r="1580" spans="15:16" x14ac:dyDescent="0.25">
      <c r="O1580" s="80"/>
      <c r="P1580" s="80"/>
    </row>
    <row r="1581" spans="15:16" x14ac:dyDescent="0.25">
      <c r="O1581" s="80"/>
      <c r="P1581" s="80"/>
    </row>
    <row r="1582" spans="15:16" x14ac:dyDescent="0.25">
      <c r="O1582" s="80"/>
      <c r="P1582" s="80"/>
    </row>
    <row r="1583" spans="15:16" x14ac:dyDescent="0.25">
      <c r="O1583" s="80"/>
      <c r="P1583" s="80"/>
    </row>
    <row r="1584" spans="15:16" x14ac:dyDescent="0.25">
      <c r="O1584" s="80"/>
      <c r="P1584" s="80"/>
    </row>
    <row r="1585" spans="15:16" x14ac:dyDescent="0.25">
      <c r="O1585" s="80"/>
      <c r="P1585" s="80"/>
    </row>
    <row r="1586" spans="15:16" x14ac:dyDescent="0.25">
      <c r="O1586" s="80"/>
      <c r="P1586" s="80"/>
    </row>
    <row r="1587" spans="15:16" x14ac:dyDescent="0.25">
      <c r="O1587" s="80"/>
      <c r="P1587" s="80"/>
    </row>
    <row r="1588" spans="15:16" x14ac:dyDescent="0.25">
      <c r="O1588" s="80"/>
      <c r="P1588" s="80"/>
    </row>
    <row r="1589" spans="15:16" x14ac:dyDescent="0.25">
      <c r="O1589" s="80"/>
      <c r="P1589" s="80"/>
    </row>
    <row r="1590" spans="15:16" x14ac:dyDescent="0.25">
      <c r="O1590" s="80"/>
      <c r="P1590" s="80"/>
    </row>
    <row r="1591" spans="15:16" x14ac:dyDescent="0.25">
      <c r="O1591" s="80"/>
      <c r="P1591" s="80"/>
    </row>
    <row r="1592" spans="15:16" x14ac:dyDescent="0.25">
      <c r="O1592" s="80"/>
      <c r="P1592" s="80"/>
    </row>
    <row r="1593" spans="15:16" x14ac:dyDescent="0.25">
      <c r="O1593" s="80"/>
      <c r="P1593" s="80"/>
    </row>
    <row r="1594" spans="15:16" x14ac:dyDescent="0.25">
      <c r="O1594" s="80"/>
      <c r="P1594" s="80"/>
    </row>
    <row r="1595" spans="15:16" x14ac:dyDescent="0.25">
      <c r="O1595" s="80"/>
      <c r="P1595" s="80"/>
    </row>
    <row r="1596" spans="15:16" x14ac:dyDescent="0.25">
      <c r="O1596" s="80"/>
      <c r="P1596" s="80"/>
    </row>
    <row r="1597" spans="15:16" x14ac:dyDescent="0.25">
      <c r="O1597" s="80"/>
      <c r="P1597" s="80"/>
    </row>
    <row r="1598" spans="15:16" x14ac:dyDescent="0.25">
      <c r="O1598" s="80"/>
      <c r="P1598" s="80"/>
    </row>
    <row r="1599" spans="15:16" x14ac:dyDescent="0.25">
      <c r="O1599" s="80"/>
      <c r="P1599" s="80"/>
    </row>
    <row r="1600" spans="15:16" x14ac:dyDescent="0.25">
      <c r="O1600" s="80"/>
      <c r="P1600" s="80"/>
    </row>
    <row r="1601" spans="15:16" x14ac:dyDescent="0.25">
      <c r="O1601" s="80"/>
      <c r="P1601" s="80"/>
    </row>
    <row r="1602" spans="15:16" x14ac:dyDescent="0.25">
      <c r="O1602" s="80"/>
      <c r="P1602" s="80"/>
    </row>
    <row r="1603" spans="15:16" x14ac:dyDescent="0.25">
      <c r="O1603" s="80"/>
      <c r="P1603" s="80"/>
    </row>
    <row r="1604" spans="15:16" x14ac:dyDescent="0.25">
      <c r="O1604" s="80"/>
      <c r="P1604" s="80"/>
    </row>
    <row r="1605" spans="15:16" x14ac:dyDescent="0.25">
      <c r="O1605" s="80"/>
      <c r="P1605" s="80"/>
    </row>
    <row r="1606" spans="15:16" x14ac:dyDescent="0.25">
      <c r="O1606" s="80"/>
      <c r="P1606" s="80"/>
    </row>
    <row r="1607" spans="15:16" x14ac:dyDescent="0.25">
      <c r="O1607" s="80"/>
      <c r="P1607" s="80"/>
    </row>
    <row r="1608" spans="15:16" x14ac:dyDescent="0.25">
      <c r="O1608" s="80"/>
      <c r="P1608" s="80"/>
    </row>
    <row r="1609" spans="15:16" x14ac:dyDescent="0.25">
      <c r="O1609" s="80"/>
      <c r="P1609" s="80"/>
    </row>
    <row r="1610" spans="15:16" x14ac:dyDescent="0.25">
      <c r="O1610" s="80"/>
      <c r="P1610" s="80"/>
    </row>
    <row r="1611" spans="15:16" x14ac:dyDescent="0.25">
      <c r="O1611" s="80"/>
      <c r="P1611" s="80"/>
    </row>
    <row r="1612" spans="15:16" x14ac:dyDescent="0.25">
      <c r="O1612" s="80"/>
      <c r="P1612" s="80"/>
    </row>
    <row r="1613" spans="15:16" x14ac:dyDescent="0.25">
      <c r="O1613" s="80"/>
      <c r="P1613" s="80"/>
    </row>
    <row r="1614" spans="15:16" x14ac:dyDescent="0.25">
      <c r="O1614" s="80"/>
      <c r="P1614" s="80"/>
    </row>
    <row r="1615" spans="15:16" x14ac:dyDescent="0.25">
      <c r="O1615" s="80"/>
      <c r="P1615" s="80"/>
    </row>
    <row r="1616" spans="15:16" x14ac:dyDescent="0.25">
      <c r="O1616" s="80"/>
      <c r="P1616" s="80"/>
    </row>
    <row r="1617" spans="15:16" x14ac:dyDescent="0.25">
      <c r="O1617" s="80"/>
      <c r="P1617" s="80"/>
    </row>
    <row r="1618" spans="15:16" x14ac:dyDescent="0.25">
      <c r="O1618" s="80"/>
      <c r="P1618" s="80"/>
    </row>
    <row r="1619" spans="15:16" x14ac:dyDescent="0.25">
      <c r="O1619" s="80"/>
      <c r="P1619" s="80"/>
    </row>
    <row r="1620" spans="15:16" x14ac:dyDescent="0.25">
      <c r="O1620" s="80"/>
      <c r="P1620" s="80"/>
    </row>
    <row r="1621" spans="15:16" x14ac:dyDescent="0.25">
      <c r="O1621" s="80"/>
      <c r="P1621" s="80"/>
    </row>
    <row r="1622" spans="15:16" x14ac:dyDescent="0.25">
      <c r="O1622" s="80"/>
      <c r="P1622" s="80"/>
    </row>
    <row r="1623" spans="15:16" x14ac:dyDescent="0.25">
      <c r="O1623" s="80"/>
      <c r="P1623" s="80"/>
    </row>
    <row r="1624" spans="15:16" x14ac:dyDescent="0.25">
      <c r="O1624" s="80"/>
      <c r="P1624" s="80"/>
    </row>
    <row r="1625" spans="15:16" x14ac:dyDescent="0.25">
      <c r="O1625" s="80"/>
      <c r="P1625" s="80"/>
    </row>
    <row r="1626" spans="15:16" x14ac:dyDescent="0.25">
      <c r="O1626" s="80"/>
      <c r="P1626" s="80"/>
    </row>
    <row r="1627" spans="15:16" x14ac:dyDescent="0.25">
      <c r="O1627" s="80"/>
      <c r="P1627" s="80"/>
    </row>
    <row r="1628" spans="15:16" x14ac:dyDescent="0.25">
      <c r="O1628" s="80"/>
      <c r="P1628" s="80"/>
    </row>
    <row r="1629" spans="15:16" x14ac:dyDescent="0.25">
      <c r="O1629" s="80"/>
      <c r="P1629" s="80"/>
    </row>
    <row r="1630" spans="15:16" x14ac:dyDescent="0.25">
      <c r="O1630" s="80"/>
      <c r="P1630" s="80"/>
    </row>
    <row r="1631" spans="15:16" x14ac:dyDescent="0.25">
      <c r="O1631" s="80"/>
      <c r="P1631" s="80"/>
    </row>
    <row r="1632" spans="15:16" x14ac:dyDescent="0.25">
      <c r="O1632" s="80"/>
      <c r="P1632" s="80"/>
    </row>
    <row r="1633" spans="15:16" x14ac:dyDescent="0.25">
      <c r="O1633" s="80"/>
      <c r="P1633" s="80"/>
    </row>
    <row r="1634" spans="15:16" x14ac:dyDescent="0.25">
      <c r="O1634" s="80"/>
      <c r="P1634" s="80"/>
    </row>
    <row r="1635" spans="15:16" x14ac:dyDescent="0.25">
      <c r="O1635" s="80"/>
      <c r="P1635" s="80"/>
    </row>
    <row r="1636" spans="15:16" x14ac:dyDescent="0.25">
      <c r="O1636" s="80"/>
      <c r="P1636" s="80"/>
    </row>
    <row r="1637" spans="15:16" x14ac:dyDescent="0.25">
      <c r="O1637" s="80"/>
      <c r="P1637" s="80"/>
    </row>
    <row r="1638" spans="15:16" x14ac:dyDescent="0.25">
      <c r="O1638" s="80"/>
      <c r="P1638" s="80"/>
    </row>
    <row r="1639" spans="15:16" x14ac:dyDescent="0.25">
      <c r="O1639" s="80"/>
      <c r="P1639" s="80"/>
    </row>
    <row r="1640" spans="15:16" x14ac:dyDescent="0.25">
      <c r="O1640" s="80"/>
      <c r="P1640" s="80"/>
    </row>
    <row r="1641" spans="15:16" x14ac:dyDescent="0.25">
      <c r="O1641" s="80"/>
      <c r="P1641" s="80"/>
    </row>
    <row r="1642" spans="15:16" x14ac:dyDescent="0.25">
      <c r="O1642" s="80"/>
      <c r="P1642" s="80"/>
    </row>
    <row r="1643" spans="15:16" x14ac:dyDescent="0.25">
      <c r="O1643" s="80"/>
      <c r="P1643" s="80"/>
    </row>
    <row r="1644" spans="15:16" x14ac:dyDescent="0.25">
      <c r="O1644" s="80"/>
      <c r="P1644" s="80"/>
    </row>
    <row r="1645" spans="15:16" x14ac:dyDescent="0.25">
      <c r="O1645" s="80"/>
      <c r="P1645" s="80"/>
    </row>
    <row r="1646" spans="15:16" x14ac:dyDescent="0.25">
      <c r="O1646" s="80"/>
      <c r="P1646" s="80"/>
    </row>
    <row r="1647" spans="15:16" x14ac:dyDescent="0.25">
      <c r="O1647" s="80"/>
      <c r="P1647" s="80"/>
    </row>
    <row r="1648" spans="15:16" x14ac:dyDescent="0.25">
      <c r="O1648" s="80"/>
      <c r="P1648" s="80"/>
    </row>
    <row r="1649" spans="15:16" x14ac:dyDescent="0.25">
      <c r="O1649" s="80"/>
      <c r="P1649" s="80"/>
    </row>
    <row r="1650" spans="15:16" x14ac:dyDescent="0.25">
      <c r="O1650" s="80"/>
      <c r="P1650" s="80"/>
    </row>
    <row r="1651" spans="15:16" x14ac:dyDescent="0.25">
      <c r="O1651" s="80"/>
      <c r="P1651" s="80"/>
    </row>
    <row r="1652" spans="15:16" x14ac:dyDescent="0.25">
      <c r="O1652" s="80"/>
      <c r="P1652" s="80"/>
    </row>
    <row r="1653" spans="15:16" x14ac:dyDescent="0.25">
      <c r="O1653" s="80"/>
      <c r="P1653" s="80"/>
    </row>
    <row r="1654" spans="15:16" x14ac:dyDescent="0.25">
      <c r="O1654" s="80"/>
      <c r="P1654" s="80"/>
    </row>
    <row r="1655" spans="15:16" x14ac:dyDescent="0.25">
      <c r="O1655" s="80"/>
      <c r="P1655" s="80"/>
    </row>
    <row r="1656" spans="15:16" x14ac:dyDescent="0.25">
      <c r="O1656" s="80"/>
      <c r="P1656" s="80"/>
    </row>
    <row r="1657" spans="15:16" x14ac:dyDescent="0.25">
      <c r="O1657" s="80"/>
      <c r="P1657" s="80"/>
    </row>
    <row r="1658" spans="15:16" x14ac:dyDescent="0.25">
      <c r="O1658" s="80"/>
      <c r="P1658" s="80"/>
    </row>
    <row r="1659" spans="15:16" x14ac:dyDescent="0.25">
      <c r="O1659" s="80"/>
      <c r="P1659" s="80"/>
    </row>
    <row r="1660" spans="15:16" x14ac:dyDescent="0.25">
      <c r="O1660" s="80"/>
      <c r="P1660" s="80"/>
    </row>
    <row r="1661" spans="15:16" x14ac:dyDescent="0.25">
      <c r="O1661" s="80"/>
      <c r="P1661" s="80"/>
    </row>
    <row r="1662" spans="15:16" x14ac:dyDescent="0.25">
      <c r="O1662" s="80"/>
      <c r="P1662" s="80"/>
    </row>
    <row r="1663" spans="15:16" x14ac:dyDescent="0.25">
      <c r="O1663" s="80"/>
      <c r="P1663" s="80"/>
    </row>
    <row r="1664" spans="15:16" x14ac:dyDescent="0.25">
      <c r="O1664" s="80"/>
      <c r="P1664" s="80"/>
    </row>
    <row r="1665" spans="15:16" x14ac:dyDescent="0.25">
      <c r="O1665" s="80"/>
      <c r="P1665" s="80"/>
    </row>
    <row r="1666" spans="15:16" x14ac:dyDescent="0.25">
      <c r="O1666" s="80"/>
      <c r="P1666" s="80"/>
    </row>
    <row r="1667" spans="15:16" x14ac:dyDescent="0.25">
      <c r="O1667" s="80"/>
      <c r="P1667" s="80"/>
    </row>
    <row r="1668" spans="15:16" x14ac:dyDescent="0.25">
      <c r="O1668" s="80"/>
      <c r="P1668" s="80"/>
    </row>
    <row r="1669" spans="15:16" x14ac:dyDescent="0.25">
      <c r="O1669" s="80"/>
      <c r="P1669" s="80"/>
    </row>
    <row r="1670" spans="15:16" x14ac:dyDescent="0.25">
      <c r="O1670" s="80"/>
      <c r="P1670" s="80"/>
    </row>
    <row r="1671" spans="15:16" x14ac:dyDescent="0.25">
      <c r="O1671" s="80"/>
      <c r="P1671" s="80"/>
    </row>
    <row r="1672" spans="15:16" x14ac:dyDescent="0.25">
      <c r="O1672" s="80"/>
      <c r="P1672" s="80"/>
    </row>
    <row r="1673" spans="15:16" x14ac:dyDescent="0.25">
      <c r="O1673" s="80"/>
      <c r="P1673" s="80"/>
    </row>
    <row r="1674" spans="15:16" x14ac:dyDescent="0.25">
      <c r="O1674" s="80"/>
      <c r="P1674" s="80"/>
    </row>
    <row r="1675" spans="15:16" x14ac:dyDescent="0.25">
      <c r="O1675" s="80"/>
      <c r="P1675" s="80"/>
    </row>
    <row r="1676" spans="15:16" x14ac:dyDescent="0.25">
      <c r="O1676" s="80"/>
      <c r="P1676" s="80"/>
    </row>
    <row r="1677" spans="15:16" x14ac:dyDescent="0.25">
      <c r="O1677" s="80"/>
      <c r="P1677" s="80"/>
    </row>
    <row r="1678" spans="15:16" x14ac:dyDescent="0.25">
      <c r="O1678" s="80"/>
      <c r="P1678" s="80"/>
    </row>
    <row r="1679" spans="15:16" x14ac:dyDescent="0.25">
      <c r="O1679" s="80"/>
      <c r="P1679" s="80"/>
    </row>
    <row r="1680" spans="15:16" x14ac:dyDescent="0.25">
      <c r="O1680" s="80"/>
      <c r="P1680" s="80"/>
    </row>
    <row r="1681" spans="15:16" x14ac:dyDescent="0.25">
      <c r="O1681" s="80"/>
      <c r="P1681" s="80"/>
    </row>
    <row r="1682" spans="15:16" x14ac:dyDescent="0.25">
      <c r="O1682" s="80"/>
      <c r="P1682" s="80"/>
    </row>
    <row r="1683" spans="15:16" x14ac:dyDescent="0.25">
      <c r="O1683" s="80"/>
      <c r="P1683" s="80"/>
    </row>
    <row r="1684" spans="15:16" x14ac:dyDescent="0.25">
      <c r="O1684" s="80"/>
      <c r="P1684" s="80"/>
    </row>
    <row r="1685" spans="15:16" x14ac:dyDescent="0.25">
      <c r="O1685" s="80"/>
      <c r="P1685" s="80"/>
    </row>
    <row r="1686" spans="15:16" x14ac:dyDescent="0.25">
      <c r="O1686" s="80"/>
      <c r="P1686" s="80"/>
    </row>
    <row r="1687" spans="15:16" x14ac:dyDescent="0.25">
      <c r="O1687" s="80"/>
      <c r="P1687" s="80"/>
    </row>
    <row r="1688" spans="15:16" x14ac:dyDescent="0.25">
      <c r="O1688" s="80"/>
      <c r="P1688" s="80"/>
    </row>
    <row r="1689" spans="15:16" x14ac:dyDescent="0.25">
      <c r="O1689" s="80"/>
      <c r="P1689" s="80"/>
    </row>
    <row r="1690" spans="15:16" x14ac:dyDescent="0.25">
      <c r="O1690" s="80"/>
      <c r="P1690" s="80"/>
    </row>
    <row r="1691" spans="15:16" x14ac:dyDescent="0.25">
      <c r="O1691" s="80"/>
      <c r="P1691" s="80"/>
    </row>
    <row r="1692" spans="15:16" x14ac:dyDescent="0.25">
      <c r="O1692" s="80"/>
      <c r="P1692" s="80"/>
    </row>
    <row r="1693" spans="15:16" x14ac:dyDescent="0.25">
      <c r="O1693" s="80"/>
      <c r="P1693" s="80"/>
    </row>
    <row r="1694" spans="15:16" x14ac:dyDescent="0.25">
      <c r="O1694" s="80"/>
      <c r="P1694" s="80"/>
    </row>
    <row r="1695" spans="15:16" x14ac:dyDescent="0.25">
      <c r="O1695" s="80"/>
      <c r="P1695" s="80"/>
    </row>
    <row r="1696" spans="15:16" x14ac:dyDescent="0.25">
      <c r="O1696" s="80"/>
      <c r="P1696" s="80"/>
    </row>
    <row r="1697" spans="15:16" x14ac:dyDescent="0.25">
      <c r="O1697" s="80"/>
      <c r="P1697" s="80"/>
    </row>
    <row r="1698" spans="15:16" x14ac:dyDescent="0.25">
      <c r="O1698" s="80"/>
      <c r="P1698" s="80"/>
    </row>
    <row r="1699" spans="15:16" x14ac:dyDescent="0.25">
      <c r="O1699" s="80"/>
      <c r="P1699" s="80"/>
    </row>
    <row r="1700" spans="15:16" x14ac:dyDescent="0.25">
      <c r="O1700" s="80"/>
      <c r="P1700" s="80"/>
    </row>
    <row r="1701" spans="15:16" x14ac:dyDescent="0.25">
      <c r="O1701" s="80"/>
      <c r="P1701" s="80"/>
    </row>
    <row r="1702" spans="15:16" x14ac:dyDescent="0.25">
      <c r="O1702" s="80"/>
      <c r="P1702" s="80"/>
    </row>
    <row r="1703" spans="15:16" x14ac:dyDescent="0.25">
      <c r="O1703" s="80"/>
      <c r="P1703" s="80"/>
    </row>
    <row r="1704" spans="15:16" x14ac:dyDescent="0.25">
      <c r="O1704" s="80"/>
      <c r="P1704" s="80"/>
    </row>
    <row r="1705" spans="15:16" x14ac:dyDescent="0.25">
      <c r="O1705" s="80"/>
      <c r="P1705" s="80"/>
    </row>
    <row r="1706" spans="15:16" x14ac:dyDescent="0.25">
      <c r="O1706" s="80"/>
      <c r="P1706" s="80"/>
    </row>
    <row r="1707" spans="15:16" x14ac:dyDescent="0.25">
      <c r="O1707" s="80"/>
      <c r="P1707" s="80"/>
    </row>
    <row r="1708" spans="15:16" x14ac:dyDescent="0.25">
      <c r="O1708" s="80"/>
      <c r="P1708" s="80"/>
    </row>
    <row r="1709" spans="15:16" x14ac:dyDescent="0.25">
      <c r="O1709" s="80"/>
      <c r="P1709" s="80"/>
    </row>
    <row r="1710" spans="15:16" x14ac:dyDescent="0.25">
      <c r="O1710" s="80"/>
      <c r="P1710" s="80"/>
    </row>
    <row r="1711" spans="15:16" x14ac:dyDescent="0.25">
      <c r="O1711" s="80"/>
      <c r="P1711" s="80"/>
    </row>
    <row r="1712" spans="15:16" x14ac:dyDescent="0.25">
      <c r="O1712" s="80"/>
      <c r="P1712" s="80"/>
    </row>
    <row r="1713" spans="15:16" x14ac:dyDescent="0.25">
      <c r="O1713" s="80"/>
      <c r="P1713" s="80"/>
    </row>
    <row r="1714" spans="15:16" x14ac:dyDescent="0.25">
      <c r="O1714" s="80"/>
      <c r="P1714" s="80"/>
    </row>
    <row r="1715" spans="15:16" x14ac:dyDescent="0.25">
      <c r="O1715" s="80"/>
      <c r="P1715" s="80"/>
    </row>
    <row r="1716" spans="15:16" x14ac:dyDescent="0.25">
      <c r="O1716" s="80"/>
      <c r="P1716" s="80"/>
    </row>
    <row r="1717" spans="15:16" x14ac:dyDescent="0.25">
      <c r="O1717" s="80"/>
      <c r="P1717" s="80"/>
    </row>
    <row r="1718" spans="15:16" x14ac:dyDescent="0.25">
      <c r="O1718" s="80"/>
      <c r="P1718" s="80"/>
    </row>
    <row r="1719" spans="15:16" x14ac:dyDescent="0.25">
      <c r="O1719" s="80"/>
      <c r="P1719" s="80"/>
    </row>
    <row r="1720" spans="15:16" x14ac:dyDescent="0.25">
      <c r="O1720" s="80"/>
      <c r="P1720" s="80"/>
    </row>
    <row r="1721" spans="15:16" x14ac:dyDescent="0.25">
      <c r="O1721" s="80"/>
      <c r="P1721" s="80"/>
    </row>
    <row r="1722" spans="15:16" x14ac:dyDescent="0.25">
      <c r="O1722" s="80"/>
      <c r="P1722" s="80"/>
    </row>
    <row r="1723" spans="15:16" x14ac:dyDescent="0.25">
      <c r="O1723" s="80"/>
      <c r="P1723" s="80"/>
    </row>
    <row r="1724" spans="15:16" x14ac:dyDescent="0.25">
      <c r="O1724" s="80"/>
      <c r="P1724" s="80"/>
    </row>
    <row r="1725" spans="15:16" x14ac:dyDescent="0.25">
      <c r="O1725" s="80"/>
      <c r="P1725" s="80"/>
    </row>
    <row r="1726" spans="15:16" x14ac:dyDescent="0.25">
      <c r="O1726" s="80"/>
      <c r="P1726" s="80"/>
    </row>
    <row r="1727" spans="15:16" x14ac:dyDescent="0.25">
      <c r="O1727" s="80"/>
      <c r="P1727" s="80"/>
    </row>
    <row r="1728" spans="15:16" x14ac:dyDescent="0.25">
      <c r="O1728" s="80"/>
      <c r="P1728" s="80"/>
    </row>
    <row r="1729" spans="15:16" x14ac:dyDescent="0.25">
      <c r="O1729" s="80"/>
      <c r="P1729" s="80"/>
    </row>
    <row r="1730" spans="15:16" x14ac:dyDescent="0.25">
      <c r="O1730" s="80"/>
      <c r="P1730" s="80"/>
    </row>
    <row r="1731" spans="15:16" x14ac:dyDescent="0.25">
      <c r="O1731" s="80"/>
      <c r="P1731" s="80"/>
    </row>
    <row r="1732" spans="15:16" x14ac:dyDescent="0.25">
      <c r="O1732" s="80"/>
      <c r="P1732" s="80"/>
    </row>
    <row r="1733" spans="15:16" x14ac:dyDescent="0.25">
      <c r="O1733" s="80"/>
      <c r="P1733" s="80"/>
    </row>
    <row r="1734" spans="15:16" x14ac:dyDescent="0.25">
      <c r="O1734" s="80"/>
      <c r="P1734" s="80"/>
    </row>
    <row r="1735" spans="15:16" x14ac:dyDescent="0.25">
      <c r="O1735" s="80"/>
      <c r="P1735" s="80"/>
    </row>
    <row r="1736" spans="15:16" x14ac:dyDescent="0.25">
      <c r="O1736" s="80"/>
      <c r="P1736" s="80"/>
    </row>
    <row r="1737" spans="15:16" x14ac:dyDescent="0.25">
      <c r="O1737" s="80"/>
      <c r="P1737" s="80"/>
    </row>
    <row r="1738" spans="15:16" x14ac:dyDescent="0.25">
      <c r="O1738" s="80"/>
      <c r="P1738" s="80"/>
    </row>
    <row r="1739" spans="15:16" x14ac:dyDescent="0.25">
      <c r="O1739" s="80"/>
      <c r="P1739" s="80"/>
    </row>
    <row r="1740" spans="15:16" x14ac:dyDescent="0.25">
      <c r="O1740" s="80"/>
      <c r="P1740" s="80"/>
    </row>
    <row r="1741" spans="15:16" x14ac:dyDescent="0.25">
      <c r="O1741" s="80"/>
      <c r="P1741" s="80"/>
    </row>
    <row r="1742" spans="15:16" x14ac:dyDescent="0.25">
      <c r="O1742" s="80"/>
      <c r="P1742" s="80"/>
    </row>
    <row r="1743" spans="15:16" x14ac:dyDescent="0.25">
      <c r="O1743" s="80"/>
      <c r="P1743" s="80"/>
    </row>
    <row r="1744" spans="15:16" x14ac:dyDescent="0.25">
      <c r="O1744" s="80"/>
      <c r="P1744" s="80"/>
    </row>
    <row r="1745" spans="15:16" x14ac:dyDescent="0.25">
      <c r="O1745" s="80"/>
      <c r="P1745" s="80"/>
    </row>
    <row r="1746" spans="15:16" x14ac:dyDescent="0.25">
      <c r="O1746" s="80"/>
      <c r="P1746" s="80"/>
    </row>
    <row r="1747" spans="15:16" x14ac:dyDescent="0.25">
      <c r="O1747" s="80"/>
      <c r="P1747" s="80"/>
    </row>
    <row r="1748" spans="15:16" x14ac:dyDescent="0.25">
      <c r="O1748" s="80"/>
      <c r="P1748" s="80"/>
    </row>
    <row r="1749" spans="15:16" x14ac:dyDescent="0.25">
      <c r="O1749" s="80"/>
      <c r="P1749" s="80"/>
    </row>
    <row r="1750" spans="15:16" x14ac:dyDescent="0.25">
      <c r="O1750" s="80"/>
      <c r="P1750" s="80"/>
    </row>
    <row r="1751" spans="15:16" x14ac:dyDescent="0.25">
      <c r="O1751" s="80"/>
      <c r="P1751" s="80"/>
    </row>
    <row r="1752" spans="15:16" x14ac:dyDescent="0.25">
      <c r="O1752" s="80"/>
      <c r="P1752" s="80"/>
    </row>
    <row r="1753" spans="15:16" x14ac:dyDescent="0.25">
      <c r="O1753" s="80"/>
      <c r="P1753" s="80"/>
    </row>
    <row r="1754" spans="15:16" x14ac:dyDescent="0.25">
      <c r="O1754" s="80"/>
      <c r="P1754" s="80"/>
    </row>
    <row r="1755" spans="15:16" x14ac:dyDescent="0.25">
      <c r="O1755" s="80"/>
      <c r="P1755" s="80"/>
    </row>
    <row r="1756" spans="15:16" x14ac:dyDescent="0.25">
      <c r="O1756" s="80"/>
      <c r="P1756" s="80"/>
    </row>
    <row r="1757" spans="15:16" x14ac:dyDescent="0.25">
      <c r="O1757" s="80"/>
      <c r="P1757" s="80"/>
    </row>
    <row r="1758" spans="15:16" x14ac:dyDescent="0.25">
      <c r="O1758" s="80"/>
      <c r="P1758" s="80"/>
    </row>
    <row r="1759" spans="15:16" x14ac:dyDescent="0.25">
      <c r="O1759" s="80"/>
      <c r="P1759" s="80"/>
    </row>
    <row r="1760" spans="15:16" x14ac:dyDescent="0.25">
      <c r="O1760" s="80"/>
      <c r="P1760" s="80"/>
    </row>
    <row r="1761" spans="15:16" x14ac:dyDescent="0.25">
      <c r="O1761" s="80"/>
      <c r="P1761" s="80"/>
    </row>
    <row r="1762" spans="15:16" x14ac:dyDescent="0.25">
      <c r="O1762" s="80"/>
      <c r="P1762" s="80"/>
    </row>
    <row r="1763" spans="15:16" x14ac:dyDescent="0.25">
      <c r="O1763" s="80"/>
      <c r="P1763" s="80"/>
    </row>
    <row r="1764" spans="15:16" x14ac:dyDescent="0.25">
      <c r="O1764" s="80"/>
      <c r="P1764" s="80"/>
    </row>
    <row r="1765" spans="15:16" x14ac:dyDescent="0.25">
      <c r="O1765" s="80"/>
      <c r="P1765" s="80"/>
    </row>
    <row r="1766" spans="15:16" x14ac:dyDescent="0.25">
      <c r="O1766" s="80"/>
      <c r="P1766" s="80"/>
    </row>
    <row r="1767" spans="15:16" x14ac:dyDescent="0.25">
      <c r="O1767" s="80"/>
      <c r="P1767" s="80"/>
    </row>
    <row r="1768" spans="15:16" x14ac:dyDescent="0.25">
      <c r="O1768" s="80"/>
      <c r="P1768" s="80"/>
    </row>
    <row r="1769" spans="15:16" x14ac:dyDescent="0.25">
      <c r="O1769" s="80"/>
      <c r="P1769" s="80"/>
    </row>
    <row r="1770" spans="15:16" x14ac:dyDescent="0.25">
      <c r="O1770" s="80"/>
      <c r="P1770" s="80"/>
    </row>
    <row r="1771" spans="15:16" x14ac:dyDescent="0.25">
      <c r="O1771" s="80"/>
      <c r="P1771" s="80"/>
    </row>
    <row r="1772" spans="15:16" x14ac:dyDescent="0.25">
      <c r="O1772" s="80"/>
      <c r="P1772" s="80"/>
    </row>
    <row r="1773" spans="15:16" x14ac:dyDescent="0.25">
      <c r="O1773" s="80"/>
      <c r="P1773" s="80"/>
    </row>
    <row r="1774" spans="15:16" x14ac:dyDescent="0.25">
      <c r="O1774" s="80"/>
      <c r="P1774" s="80"/>
    </row>
    <row r="1775" spans="15:16" x14ac:dyDescent="0.25">
      <c r="O1775" s="80"/>
      <c r="P1775" s="80"/>
    </row>
    <row r="1776" spans="15:16" x14ac:dyDescent="0.25">
      <c r="O1776" s="80"/>
      <c r="P1776" s="80"/>
    </row>
    <row r="1777" spans="15:16" x14ac:dyDescent="0.25">
      <c r="O1777" s="80"/>
      <c r="P1777" s="80"/>
    </row>
    <row r="1778" spans="15:16" x14ac:dyDescent="0.25">
      <c r="O1778" s="80"/>
      <c r="P1778" s="80"/>
    </row>
    <row r="1779" spans="15:16" x14ac:dyDescent="0.25">
      <c r="O1779" s="80"/>
      <c r="P1779" s="80"/>
    </row>
    <row r="1780" spans="15:16" x14ac:dyDescent="0.25">
      <c r="O1780" s="80"/>
      <c r="P1780" s="80"/>
    </row>
    <row r="1781" spans="15:16" x14ac:dyDescent="0.25">
      <c r="O1781" s="80"/>
      <c r="P1781" s="80"/>
    </row>
    <row r="1782" spans="15:16" x14ac:dyDescent="0.25">
      <c r="O1782" s="80"/>
      <c r="P1782" s="80"/>
    </row>
    <row r="1783" spans="15:16" x14ac:dyDescent="0.25">
      <c r="O1783" s="80"/>
      <c r="P1783" s="80"/>
    </row>
    <row r="1784" spans="15:16" x14ac:dyDescent="0.25">
      <c r="O1784" s="80"/>
      <c r="P1784" s="80"/>
    </row>
    <row r="1785" spans="15:16" x14ac:dyDescent="0.25">
      <c r="O1785" s="80"/>
      <c r="P1785" s="80"/>
    </row>
    <row r="1786" spans="15:16" x14ac:dyDescent="0.25">
      <c r="O1786" s="80"/>
      <c r="P1786" s="80"/>
    </row>
    <row r="1787" spans="15:16" x14ac:dyDescent="0.25">
      <c r="O1787" s="80"/>
      <c r="P1787" s="80"/>
    </row>
    <row r="1788" spans="15:16" x14ac:dyDescent="0.25">
      <c r="O1788" s="80"/>
      <c r="P1788" s="80"/>
    </row>
    <row r="1789" spans="15:16" x14ac:dyDescent="0.25">
      <c r="O1789" s="80"/>
      <c r="P1789" s="80"/>
    </row>
    <row r="1790" spans="15:16" x14ac:dyDescent="0.25">
      <c r="O1790" s="80"/>
      <c r="P1790" s="80"/>
    </row>
    <row r="1791" spans="15:16" x14ac:dyDescent="0.25">
      <c r="O1791" s="80"/>
      <c r="P1791" s="80"/>
    </row>
    <row r="1792" spans="15:16" x14ac:dyDescent="0.25">
      <c r="O1792" s="80"/>
      <c r="P1792" s="80"/>
    </row>
    <row r="1793" spans="15:16" x14ac:dyDescent="0.25">
      <c r="O1793" s="80"/>
      <c r="P1793" s="80"/>
    </row>
    <row r="1794" spans="15:16" x14ac:dyDescent="0.25">
      <c r="O1794" s="80"/>
      <c r="P1794" s="80"/>
    </row>
    <row r="1795" spans="15:16" x14ac:dyDescent="0.25">
      <c r="O1795" s="80"/>
      <c r="P1795" s="80"/>
    </row>
    <row r="1796" spans="15:16" x14ac:dyDescent="0.25">
      <c r="O1796" s="80"/>
      <c r="P1796" s="80"/>
    </row>
    <row r="1797" spans="15:16" x14ac:dyDescent="0.25">
      <c r="O1797" s="80"/>
      <c r="P1797" s="80"/>
    </row>
    <row r="1798" spans="15:16" x14ac:dyDescent="0.25">
      <c r="O1798" s="80"/>
      <c r="P1798" s="80"/>
    </row>
    <row r="1799" spans="15:16" x14ac:dyDescent="0.25">
      <c r="O1799" s="80"/>
      <c r="P1799" s="80"/>
    </row>
    <row r="1800" spans="15:16" x14ac:dyDescent="0.25">
      <c r="O1800" s="80"/>
      <c r="P1800" s="80"/>
    </row>
    <row r="1801" spans="15:16" x14ac:dyDescent="0.25">
      <c r="O1801" s="80"/>
      <c r="P1801" s="80"/>
    </row>
    <row r="1802" spans="15:16" x14ac:dyDescent="0.25">
      <c r="O1802" s="80"/>
      <c r="P1802" s="80"/>
    </row>
    <row r="1803" spans="15:16" x14ac:dyDescent="0.25">
      <c r="O1803" s="80"/>
      <c r="P1803" s="80"/>
    </row>
    <row r="1804" spans="15:16" x14ac:dyDescent="0.25">
      <c r="O1804" s="80"/>
      <c r="P1804" s="80"/>
    </row>
    <row r="1805" spans="15:16" x14ac:dyDescent="0.25">
      <c r="O1805" s="80"/>
      <c r="P1805" s="80"/>
    </row>
    <row r="1806" spans="15:16" x14ac:dyDescent="0.25">
      <c r="O1806" s="80"/>
      <c r="P1806" s="80"/>
    </row>
    <row r="1807" spans="15:16" x14ac:dyDescent="0.25">
      <c r="O1807" s="80"/>
      <c r="P1807" s="80"/>
    </row>
    <row r="1808" spans="15:16" x14ac:dyDescent="0.25">
      <c r="O1808" s="80"/>
      <c r="P1808" s="80"/>
    </row>
    <row r="1809" spans="15:16" x14ac:dyDescent="0.25">
      <c r="O1809" s="80"/>
      <c r="P1809" s="80"/>
    </row>
    <row r="1810" spans="15:16" x14ac:dyDescent="0.25">
      <c r="O1810" s="80"/>
      <c r="P1810" s="80"/>
    </row>
    <row r="1811" spans="15:16" x14ac:dyDescent="0.25">
      <c r="O1811" s="80"/>
      <c r="P1811" s="80"/>
    </row>
    <row r="1812" spans="15:16" x14ac:dyDescent="0.25">
      <c r="O1812" s="80"/>
      <c r="P1812" s="80"/>
    </row>
    <row r="1813" spans="15:16" x14ac:dyDescent="0.25">
      <c r="O1813" s="80"/>
      <c r="P1813" s="80"/>
    </row>
    <row r="1814" spans="15:16" x14ac:dyDescent="0.25">
      <c r="O1814" s="80"/>
      <c r="P1814" s="80"/>
    </row>
    <row r="1815" spans="15:16" x14ac:dyDescent="0.25">
      <c r="O1815" s="80"/>
      <c r="P1815" s="80"/>
    </row>
    <row r="1816" spans="15:16" x14ac:dyDescent="0.25">
      <c r="O1816" s="80"/>
      <c r="P1816" s="80"/>
    </row>
    <row r="1817" spans="15:16" x14ac:dyDescent="0.25">
      <c r="O1817" s="80"/>
      <c r="P1817" s="80"/>
    </row>
    <row r="1818" spans="15:16" x14ac:dyDescent="0.25">
      <c r="O1818" s="80"/>
      <c r="P1818" s="80"/>
    </row>
    <row r="1819" spans="15:16" x14ac:dyDescent="0.25">
      <c r="O1819" s="80"/>
      <c r="P1819" s="80"/>
    </row>
    <row r="1820" spans="15:16" x14ac:dyDescent="0.25">
      <c r="O1820" s="80"/>
      <c r="P1820" s="80"/>
    </row>
    <row r="1821" spans="15:16" x14ac:dyDescent="0.25">
      <c r="O1821" s="80"/>
      <c r="P1821" s="80"/>
    </row>
    <row r="1822" spans="15:16" x14ac:dyDescent="0.25">
      <c r="O1822" s="80"/>
      <c r="P1822" s="80"/>
    </row>
    <row r="1823" spans="15:16" x14ac:dyDescent="0.25">
      <c r="O1823" s="80"/>
      <c r="P1823" s="80"/>
    </row>
    <row r="1824" spans="15:16" x14ac:dyDescent="0.25">
      <c r="O1824" s="80"/>
      <c r="P1824" s="80"/>
    </row>
    <row r="1825" spans="15:16" x14ac:dyDescent="0.25">
      <c r="O1825" s="80"/>
      <c r="P1825" s="80"/>
    </row>
    <row r="1826" spans="15:16" x14ac:dyDescent="0.25">
      <c r="O1826" s="80"/>
      <c r="P1826" s="80"/>
    </row>
    <row r="1827" spans="15:16" x14ac:dyDescent="0.25">
      <c r="O1827" s="80"/>
      <c r="P1827" s="80"/>
    </row>
    <row r="1828" spans="15:16" x14ac:dyDescent="0.25">
      <c r="O1828" s="80"/>
      <c r="P1828" s="80"/>
    </row>
    <row r="1829" spans="15:16" x14ac:dyDescent="0.25">
      <c r="O1829" s="80"/>
      <c r="P1829" s="80"/>
    </row>
    <row r="1830" spans="15:16" x14ac:dyDescent="0.25">
      <c r="O1830" s="80"/>
      <c r="P1830" s="80"/>
    </row>
    <row r="1831" spans="15:16" x14ac:dyDescent="0.25">
      <c r="O1831" s="80"/>
      <c r="P1831" s="80"/>
    </row>
    <row r="1832" spans="15:16" x14ac:dyDescent="0.25">
      <c r="O1832" s="80"/>
      <c r="P1832" s="80"/>
    </row>
    <row r="1833" spans="15:16" x14ac:dyDescent="0.25">
      <c r="O1833" s="80"/>
      <c r="P1833" s="80"/>
    </row>
    <row r="1834" spans="15:16" x14ac:dyDescent="0.25">
      <c r="O1834" s="80"/>
      <c r="P1834" s="80"/>
    </row>
    <row r="1835" spans="15:16" x14ac:dyDescent="0.25">
      <c r="O1835" s="80"/>
      <c r="P1835" s="80"/>
    </row>
    <row r="1836" spans="15:16" x14ac:dyDescent="0.25">
      <c r="O1836" s="80"/>
      <c r="P1836" s="80"/>
    </row>
    <row r="1837" spans="15:16" x14ac:dyDescent="0.25">
      <c r="O1837" s="80"/>
      <c r="P1837" s="80"/>
    </row>
    <row r="1838" spans="15:16" x14ac:dyDescent="0.25">
      <c r="O1838" s="80"/>
      <c r="P1838" s="80"/>
    </row>
    <row r="1839" spans="15:16" x14ac:dyDescent="0.25">
      <c r="O1839" s="80"/>
      <c r="P1839" s="80"/>
    </row>
    <row r="1840" spans="15:16" x14ac:dyDescent="0.25">
      <c r="O1840" s="80"/>
      <c r="P1840" s="80"/>
    </row>
    <row r="1841" spans="15:16" x14ac:dyDescent="0.25">
      <c r="O1841" s="80"/>
      <c r="P1841" s="80"/>
    </row>
    <row r="1842" spans="15:16" x14ac:dyDescent="0.25">
      <c r="O1842" s="80"/>
      <c r="P1842" s="80"/>
    </row>
    <row r="1843" spans="15:16" x14ac:dyDescent="0.25">
      <c r="O1843" s="80"/>
      <c r="P1843" s="80"/>
    </row>
    <row r="1844" spans="15:16" x14ac:dyDescent="0.25">
      <c r="O1844" s="80"/>
      <c r="P1844" s="80"/>
    </row>
    <row r="1845" spans="15:16" x14ac:dyDescent="0.25">
      <c r="O1845" s="80"/>
      <c r="P1845" s="80"/>
    </row>
    <row r="1846" spans="15:16" x14ac:dyDescent="0.25">
      <c r="O1846" s="80"/>
      <c r="P1846" s="80"/>
    </row>
    <row r="1847" spans="15:16" x14ac:dyDescent="0.25">
      <c r="O1847" s="80"/>
      <c r="P1847" s="80"/>
    </row>
    <row r="1848" spans="15:16" x14ac:dyDescent="0.25">
      <c r="O1848" s="80"/>
      <c r="P1848" s="80"/>
    </row>
    <row r="1849" spans="15:16" x14ac:dyDescent="0.25">
      <c r="O1849" s="80"/>
      <c r="P1849" s="80"/>
    </row>
    <row r="1850" spans="15:16" x14ac:dyDescent="0.25">
      <c r="O1850" s="80"/>
      <c r="P1850" s="80"/>
    </row>
    <row r="1851" spans="15:16" x14ac:dyDescent="0.25">
      <c r="O1851" s="80"/>
      <c r="P1851" s="80"/>
    </row>
    <row r="1852" spans="15:16" x14ac:dyDescent="0.25">
      <c r="O1852" s="80"/>
      <c r="P1852" s="80"/>
    </row>
    <row r="1853" spans="15:16" x14ac:dyDescent="0.25">
      <c r="O1853" s="80"/>
      <c r="P1853" s="80"/>
    </row>
    <row r="1854" spans="15:16" x14ac:dyDescent="0.25">
      <c r="O1854" s="80"/>
      <c r="P1854" s="80"/>
    </row>
    <row r="1855" spans="15:16" x14ac:dyDescent="0.25">
      <c r="O1855" s="80"/>
      <c r="P1855" s="80"/>
    </row>
    <row r="1856" spans="15:16" x14ac:dyDescent="0.25">
      <c r="O1856" s="80"/>
      <c r="P1856" s="80"/>
    </row>
    <row r="1857" spans="15:16" x14ac:dyDescent="0.25">
      <c r="O1857" s="80"/>
      <c r="P1857" s="80"/>
    </row>
    <row r="1858" spans="15:16" x14ac:dyDescent="0.25">
      <c r="O1858" s="80"/>
      <c r="P1858" s="80"/>
    </row>
    <row r="1859" spans="15:16" x14ac:dyDescent="0.25">
      <c r="O1859" s="80"/>
      <c r="P1859" s="80"/>
    </row>
    <row r="1860" spans="15:16" x14ac:dyDescent="0.25">
      <c r="O1860" s="80"/>
      <c r="P1860" s="80"/>
    </row>
    <row r="1861" spans="15:16" x14ac:dyDescent="0.25">
      <c r="O1861" s="80"/>
      <c r="P1861" s="80"/>
    </row>
    <row r="1862" spans="15:16" x14ac:dyDescent="0.25">
      <c r="O1862" s="80"/>
      <c r="P1862" s="80"/>
    </row>
    <row r="1863" spans="15:16" x14ac:dyDescent="0.25">
      <c r="O1863" s="80"/>
      <c r="P1863" s="80"/>
    </row>
    <row r="1864" spans="15:16" x14ac:dyDescent="0.25">
      <c r="O1864" s="80"/>
      <c r="P1864" s="80"/>
    </row>
    <row r="1865" spans="15:16" x14ac:dyDescent="0.25">
      <c r="O1865" s="80"/>
      <c r="P1865" s="80"/>
    </row>
    <row r="1866" spans="15:16" x14ac:dyDescent="0.25">
      <c r="O1866" s="80"/>
      <c r="P1866" s="80"/>
    </row>
    <row r="1867" spans="15:16" x14ac:dyDescent="0.25">
      <c r="O1867" s="80"/>
      <c r="P1867" s="80"/>
    </row>
    <row r="1868" spans="15:16" x14ac:dyDescent="0.25">
      <c r="O1868" s="80"/>
      <c r="P1868" s="80"/>
    </row>
    <row r="1869" spans="15:16" x14ac:dyDescent="0.25">
      <c r="O1869" s="80"/>
      <c r="P1869" s="80"/>
    </row>
    <row r="1870" spans="15:16" x14ac:dyDescent="0.25">
      <c r="O1870" s="80"/>
      <c r="P1870" s="80"/>
    </row>
    <row r="1871" spans="15:16" x14ac:dyDescent="0.25">
      <c r="O1871" s="80"/>
      <c r="P1871" s="80"/>
    </row>
    <row r="1872" spans="15:16" x14ac:dyDescent="0.25">
      <c r="O1872" s="80"/>
      <c r="P1872" s="80"/>
    </row>
    <row r="1873" spans="15:16" x14ac:dyDescent="0.25">
      <c r="O1873" s="80"/>
      <c r="P1873" s="80"/>
    </row>
    <row r="1874" spans="15:16" x14ac:dyDescent="0.25">
      <c r="O1874" s="80"/>
      <c r="P1874" s="80"/>
    </row>
    <row r="1875" spans="15:16" x14ac:dyDescent="0.25">
      <c r="O1875" s="80"/>
      <c r="P1875" s="80"/>
    </row>
    <row r="1876" spans="15:16" x14ac:dyDescent="0.25">
      <c r="O1876" s="80"/>
      <c r="P1876" s="80"/>
    </row>
    <row r="1877" spans="15:16" x14ac:dyDescent="0.25">
      <c r="O1877" s="80"/>
      <c r="P1877" s="80"/>
    </row>
    <row r="1878" spans="15:16" x14ac:dyDescent="0.25">
      <c r="O1878" s="80"/>
      <c r="P1878" s="80"/>
    </row>
    <row r="1879" spans="15:16" x14ac:dyDescent="0.25">
      <c r="O1879" s="80"/>
      <c r="P1879" s="80"/>
    </row>
    <row r="1880" spans="15:16" x14ac:dyDescent="0.25">
      <c r="O1880" s="80"/>
      <c r="P1880" s="80"/>
    </row>
    <row r="1881" spans="15:16" x14ac:dyDescent="0.25">
      <c r="O1881" s="80"/>
      <c r="P1881" s="80"/>
    </row>
    <row r="1882" spans="15:16" x14ac:dyDescent="0.25">
      <c r="O1882" s="80"/>
      <c r="P1882" s="80"/>
    </row>
    <row r="1883" spans="15:16" x14ac:dyDescent="0.25">
      <c r="O1883" s="80"/>
      <c r="P1883" s="80"/>
    </row>
    <row r="1884" spans="15:16" x14ac:dyDescent="0.25">
      <c r="O1884" s="80"/>
      <c r="P1884" s="80"/>
    </row>
    <row r="1885" spans="15:16" x14ac:dyDescent="0.25">
      <c r="O1885" s="80"/>
      <c r="P1885" s="80"/>
    </row>
    <row r="1886" spans="15:16" x14ac:dyDescent="0.25">
      <c r="O1886" s="80"/>
      <c r="P1886" s="80"/>
    </row>
    <row r="1887" spans="15:16" x14ac:dyDescent="0.25">
      <c r="O1887" s="80"/>
      <c r="P1887" s="80"/>
    </row>
    <row r="1888" spans="15:16" x14ac:dyDescent="0.25">
      <c r="O1888" s="80"/>
      <c r="P1888" s="80"/>
    </row>
    <row r="1889" spans="15:16" x14ac:dyDescent="0.25">
      <c r="O1889" s="80"/>
      <c r="P1889" s="80"/>
    </row>
    <row r="1890" spans="15:16" x14ac:dyDescent="0.25">
      <c r="O1890" s="80"/>
      <c r="P1890" s="80"/>
    </row>
    <row r="1891" spans="15:16" x14ac:dyDescent="0.25">
      <c r="O1891" s="80"/>
      <c r="P1891" s="80"/>
    </row>
    <row r="1892" spans="15:16" x14ac:dyDescent="0.25">
      <c r="O1892" s="80"/>
      <c r="P1892" s="80"/>
    </row>
    <row r="1893" spans="15:16" x14ac:dyDescent="0.25">
      <c r="O1893" s="80"/>
      <c r="P1893" s="80"/>
    </row>
    <row r="1894" spans="15:16" x14ac:dyDescent="0.25">
      <c r="O1894" s="80"/>
      <c r="P1894" s="80"/>
    </row>
    <row r="1895" spans="15:16" x14ac:dyDescent="0.25">
      <c r="O1895" s="80"/>
      <c r="P1895" s="80"/>
    </row>
    <row r="1896" spans="15:16" x14ac:dyDescent="0.25">
      <c r="O1896" s="80"/>
      <c r="P1896" s="80"/>
    </row>
    <row r="1897" spans="15:16" x14ac:dyDescent="0.25">
      <c r="O1897" s="80"/>
      <c r="P1897" s="80"/>
    </row>
    <row r="1898" spans="15:16" x14ac:dyDescent="0.25">
      <c r="O1898" s="80"/>
      <c r="P1898" s="80"/>
    </row>
    <row r="1899" spans="15:16" x14ac:dyDescent="0.25">
      <c r="O1899" s="80"/>
      <c r="P1899" s="80"/>
    </row>
    <row r="1900" spans="15:16" x14ac:dyDescent="0.25">
      <c r="O1900" s="80"/>
      <c r="P1900" s="80"/>
    </row>
    <row r="1901" spans="15:16" x14ac:dyDescent="0.25">
      <c r="O1901" s="80"/>
      <c r="P1901" s="80"/>
    </row>
    <row r="1902" spans="15:16" x14ac:dyDescent="0.25">
      <c r="O1902" s="80"/>
      <c r="P1902" s="80"/>
    </row>
    <row r="1903" spans="15:16" x14ac:dyDescent="0.25">
      <c r="O1903" s="80"/>
      <c r="P1903" s="80"/>
    </row>
    <row r="1904" spans="15:16" x14ac:dyDescent="0.25">
      <c r="O1904" s="80"/>
      <c r="P1904" s="80"/>
    </row>
    <row r="1905" spans="15:16" x14ac:dyDescent="0.25">
      <c r="O1905" s="80"/>
      <c r="P1905" s="80"/>
    </row>
    <row r="1906" spans="15:16" x14ac:dyDescent="0.25">
      <c r="O1906" s="80"/>
      <c r="P1906" s="80"/>
    </row>
    <row r="1907" spans="15:16" x14ac:dyDescent="0.25">
      <c r="O1907" s="80"/>
      <c r="P1907" s="80"/>
    </row>
    <row r="1908" spans="15:16" x14ac:dyDescent="0.25">
      <c r="O1908" s="80"/>
      <c r="P1908" s="80"/>
    </row>
    <row r="1909" spans="15:16" x14ac:dyDescent="0.25">
      <c r="O1909" s="80"/>
      <c r="P1909" s="80"/>
    </row>
    <row r="1910" spans="15:16" x14ac:dyDescent="0.25">
      <c r="O1910" s="80"/>
      <c r="P1910" s="80"/>
    </row>
    <row r="1911" spans="15:16" x14ac:dyDescent="0.25">
      <c r="O1911" s="80"/>
      <c r="P1911" s="80"/>
    </row>
    <row r="1912" spans="15:16" x14ac:dyDescent="0.25">
      <c r="O1912" s="80"/>
      <c r="P1912" s="80"/>
    </row>
    <row r="1913" spans="15:16" x14ac:dyDescent="0.25">
      <c r="O1913" s="80"/>
      <c r="P1913" s="80"/>
    </row>
    <row r="1914" spans="15:16" x14ac:dyDescent="0.25">
      <c r="O1914" s="80"/>
      <c r="P1914" s="80"/>
    </row>
    <row r="1915" spans="15:16" x14ac:dyDescent="0.25">
      <c r="O1915" s="80"/>
      <c r="P1915" s="80"/>
    </row>
    <row r="1916" spans="15:16" x14ac:dyDescent="0.25">
      <c r="O1916" s="80"/>
      <c r="P1916" s="80"/>
    </row>
    <row r="1917" spans="15:16" x14ac:dyDescent="0.25">
      <c r="O1917" s="80"/>
      <c r="P1917" s="80"/>
    </row>
    <row r="1918" spans="15:16" x14ac:dyDescent="0.25">
      <c r="O1918" s="80"/>
      <c r="P1918" s="80"/>
    </row>
    <row r="1919" spans="15:16" x14ac:dyDescent="0.25">
      <c r="O1919" s="80"/>
      <c r="P1919" s="80"/>
    </row>
    <row r="1920" spans="15:16" x14ac:dyDescent="0.25">
      <c r="O1920" s="80"/>
      <c r="P1920" s="80"/>
    </row>
    <row r="1921" spans="15:16" x14ac:dyDescent="0.25">
      <c r="O1921" s="80"/>
      <c r="P1921" s="80"/>
    </row>
    <row r="1922" spans="15:16" x14ac:dyDescent="0.25">
      <c r="O1922" s="80"/>
      <c r="P1922" s="80"/>
    </row>
    <row r="1923" spans="15:16" x14ac:dyDescent="0.25">
      <c r="O1923" s="80"/>
      <c r="P1923" s="80"/>
    </row>
    <row r="1924" spans="15:16" x14ac:dyDescent="0.25">
      <c r="O1924" s="80"/>
      <c r="P1924" s="80"/>
    </row>
    <row r="1925" spans="15:16" x14ac:dyDescent="0.25">
      <c r="O1925" s="80"/>
      <c r="P1925" s="80"/>
    </row>
    <row r="1926" spans="15:16" x14ac:dyDescent="0.25">
      <c r="O1926" s="80"/>
      <c r="P1926" s="80"/>
    </row>
    <row r="1927" spans="15:16" x14ac:dyDescent="0.25">
      <c r="O1927" s="80"/>
      <c r="P1927" s="80"/>
    </row>
    <row r="1928" spans="15:16" x14ac:dyDescent="0.25">
      <c r="O1928" s="80"/>
      <c r="P1928" s="80"/>
    </row>
    <row r="1929" spans="15:16" x14ac:dyDescent="0.25">
      <c r="O1929" s="80"/>
      <c r="P1929" s="80"/>
    </row>
    <row r="1930" spans="15:16" x14ac:dyDescent="0.25">
      <c r="O1930" s="80"/>
      <c r="P1930" s="80"/>
    </row>
    <row r="1931" spans="15:16" x14ac:dyDescent="0.25">
      <c r="O1931" s="80"/>
      <c r="P1931" s="80"/>
    </row>
    <row r="1932" spans="15:16" x14ac:dyDescent="0.25">
      <c r="O1932" s="80"/>
      <c r="P1932" s="80"/>
    </row>
    <row r="1933" spans="15:16" x14ac:dyDescent="0.25">
      <c r="O1933" s="80"/>
      <c r="P1933" s="80"/>
    </row>
    <row r="1934" spans="15:16" x14ac:dyDescent="0.25">
      <c r="O1934" s="80"/>
      <c r="P1934" s="80"/>
    </row>
    <row r="1935" spans="15:16" x14ac:dyDescent="0.25">
      <c r="O1935" s="80"/>
      <c r="P1935" s="80"/>
    </row>
    <row r="1936" spans="15:16" x14ac:dyDescent="0.25">
      <c r="O1936" s="80"/>
      <c r="P1936" s="80"/>
    </row>
    <row r="1937" spans="15:16" x14ac:dyDescent="0.25">
      <c r="O1937" s="80"/>
      <c r="P1937" s="80"/>
    </row>
    <row r="1938" spans="15:16" x14ac:dyDescent="0.25">
      <c r="O1938" s="80"/>
      <c r="P1938" s="80"/>
    </row>
    <row r="1939" spans="15:16" x14ac:dyDescent="0.25">
      <c r="O1939" s="80"/>
      <c r="P1939" s="80"/>
    </row>
    <row r="1940" spans="15:16" x14ac:dyDescent="0.25">
      <c r="O1940" s="80"/>
      <c r="P1940" s="80"/>
    </row>
    <row r="1941" spans="15:16" x14ac:dyDescent="0.25">
      <c r="O1941" s="80"/>
      <c r="P1941" s="80"/>
    </row>
    <row r="1942" spans="15:16" x14ac:dyDescent="0.25">
      <c r="O1942" s="80"/>
      <c r="P1942" s="80"/>
    </row>
    <row r="1943" spans="15:16" x14ac:dyDescent="0.25">
      <c r="O1943" s="80"/>
      <c r="P1943" s="80"/>
    </row>
    <row r="1944" spans="15:16" x14ac:dyDescent="0.25">
      <c r="O1944" s="80"/>
      <c r="P1944" s="80"/>
    </row>
    <row r="1945" spans="15:16" x14ac:dyDescent="0.25">
      <c r="O1945" s="80"/>
      <c r="P1945" s="80"/>
    </row>
    <row r="1946" spans="15:16" x14ac:dyDescent="0.25">
      <c r="O1946" s="80"/>
      <c r="P1946" s="80"/>
    </row>
    <row r="1947" spans="15:16" x14ac:dyDescent="0.25">
      <c r="O1947" s="80"/>
      <c r="P1947" s="80"/>
    </row>
    <row r="1948" spans="15:16" x14ac:dyDescent="0.25">
      <c r="O1948" s="80"/>
      <c r="P1948" s="80"/>
    </row>
    <row r="1949" spans="15:16" x14ac:dyDescent="0.25">
      <c r="O1949" s="80"/>
      <c r="P1949" s="80"/>
    </row>
    <row r="1950" spans="15:16" x14ac:dyDescent="0.25">
      <c r="O1950" s="80"/>
      <c r="P1950" s="80"/>
    </row>
    <row r="1951" spans="15:16" x14ac:dyDescent="0.25">
      <c r="O1951" s="80"/>
      <c r="P1951" s="80"/>
    </row>
    <row r="1952" spans="15:16" x14ac:dyDescent="0.25">
      <c r="O1952" s="80"/>
      <c r="P1952" s="80"/>
    </row>
    <row r="1953" spans="15:16" x14ac:dyDescent="0.25">
      <c r="O1953" s="80"/>
      <c r="P1953" s="80"/>
    </row>
    <row r="1954" spans="15:16" x14ac:dyDescent="0.25">
      <c r="O1954" s="80"/>
      <c r="P1954" s="80"/>
    </row>
    <row r="1955" spans="15:16" x14ac:dyDescent="0.25">
      <c r="O1955" s="80"/>
      <c r="P1955" s="80"/>
    </row>
    <row r="1956" spans="15:16" x14ac:dyDescent="0.25">
      <c r="O1956" s="80"/>
      <c r="P1956" s="80"/>
    </row>
    <row r="1957" spans="15:16" x14ac:dyDescent="0.25">
      <c r="O1957" s="80"/>
      <c r="P1957" s="80"/>
    </row>
    <row r="1958" spans="15:16" x14ac:dyDescent="0.25">
      <c r="O1958" s="80"/>
      <c r="P1958" s="80"/>
    </row>
    <row r="1959" spans="15:16" x14ac:dyDescent="0.25">
      <c r="O1959" s="80"/>
      <c r="P1959" s="80"/>
    </row>
    <row r="1960" spans="15:16" x14ac:dyDescent="0.25">
      <c r="O1960" s="80"/>
      <c r="P1960" s="80"/>
    </row>
    <row r="1961" spans="15:16" x14ac:dyDescent="0.25">
      <c r="O1961" s="80"/>
      <c r="P1961" s="80"/>
    </row>
    <row r="1962" spans="15:16" x14ac:dyDescent="0.25">
      <c r="O1962" s="80"/>
      <c r="P1962" s="80"/>
    </row>
    <row r="1963" spans="15:16" x14ac:dyDescent="0.25">
      <c r="O1963" s="80"/>
      <c r="P1963" s="80"/>
    </row>
    <row r="1964" spans="15:16" x14ac:dyDescent="0.25">
      <c r="O1964" s="80"/>
      <c r="P1964" s="80"/>
    </row>
    <row r="1965" spans="15:16" x14ac:dyDescent="0.25">
      <c r="O1965" s="80"/>
      <c r="P1965" s="80"/>
    </row>
    <row r="1966" spans="15:16" x14ac:dyDescent="0.25">
      <c r="O1966" s="80"/>
      <c r="P1966" s="80"/>
    </row>
    <row r="1967" spans="15:16" x14ac:dyDescent="0.25">
      <c r="O1967" s="80"/>
      <c r="P1967" s="80"/>
    </row>
    <row r="1968" spans="15:16" x14ac:dyDescent="0.25">
      <c r="O1968" s="80"/>
      <c r="P1968" s="80"/>
    </row>
    <row r="1969" spans="15:16" x14ac:dyDescent="0.25">
      <c r="O1969" s="80"/>
      <c r="P1969" s="80"/>
    </row>
    <row r="1970" spans="15:16" x14ac:dyDescent="0.25">
      <c r="O1970" s="80"/>
      <c r="P1970" s="80"/>
    </row>
    <row r="1971" spans="15:16" x14ac:dyDescent="0.25">
      <c r="O1971" s="80"/>
      <c r="P1971" s="80"/>
    </row>
    <row r="1972" spans="15:16" x14ac:dyDescent="0.25">
      <c r="O1972" s="80"/>
      <c r="P1972" s="80"/>
    </row>
    <row r="1973" spans="15:16" x14ac:dyDescent="0.25">
      <c r="O1973" s="80"/>
      <c r="P1973" s="80"/>
    </row>
    <row r="1974" spans="15:16" x14ac:dyDescent="0.25">
      <c r="O1974" s="80"/>
      <c r="P1974" s="80"/>
    </row>
    <row r="1975" spans="15:16" x14ac:dyDescent="0.25">
      <c r="O1975" s="80"/>
      <c r="P1975" s="80"/>
    </row>
    <row r="1976" spans="15:16" x14ac:dyDescent="0.25">
      <c r="O1976" s="80"/>
      <c r="P1976" s="80"/>
    </row>
    <row r="1977" spans="15:16" x14ac:dyDescent="0.25">
      <c r="O1977" s="80"/>
      <c r="P1977" s="80"/>
    </row>
    <row r="1978" spans="15:16" x14ac:dyDescent="0.25">
      <c r="O1978" s="80"/>
      <c r="P1978" s="80"/>
    </row>
    <row r="1979" spans="15:16" x14ac:dyDescent="0.25">
      <c r="O1979" s="80"/>
      <c r="P1979" s="80"/>
    </row>
    <row r="1980" spans="15:16" x14ac:dyDescent="0.25">
      <c r="O1980" s="80"/>
      <c r="P1980" s="80"/>
    </row>
    <row r="1981" spans="15:16" x14ac:dyDescent="0.25">
      <c r="O1981" s="80"/>
      <c r="P1981" s="80"/>
    </row>
    <row r="1982" spans="15:16" x14ac:dyDescent="0.25">
      <c r="O1982" s="80"/>
      <c r="P1982" s="80"/>
    </row>
    <row r="1983" spans="15:16" x14ac:dyDescent="0.25">
      <c r="O1983" s="80"/>
      <c r="P1983" s="80"/>
    </row>
    <row r="1984" spans="15:16" x14ac:dyDescent="0.25">
      <c r="O1984" s="80"/>
      <c r="P1984" s="80"/>
    </row>
    <row r="1985" spans="15:16" x14ac:dyDescent="0.25">
      <c r="O1985" s="80"/>
      <c r="P1985" s="80"/>
    </row>
    <row r="1986" spans="15:16" x14ac:dyDescent="0.25">
      <c r="O1986" s="80"/>
      <c r="P1986" s="80"/>
    </row>
    <row r="1987" spans="15:16" x14ac:dyDescent="0.25">
      <c r="O1987" s="80"/>
      <c r="P1987" s="80"/>
    </row>
    <row r="1988" spans="15:16" x14ac:dyDescent="0.25">
      <c r="O1988" s="80"/>
      <c r="P1988" s="80"/>
    </row>
    <row r="1989" spans="15:16" x14ac:dyDescent="0.25">
      <c r="O1989" s="80"/>
      <c r="P1989" s="80"/>
    </row>
    <row r="1990" spans="15:16" x14ac:dyDescent="0.25">
      <c r="O1990" s="80"/>
      <c r="P1990" s="80"/>
    </row>
    <row r="1991" spans="15:16" x14ac:dyDescent="0.25">
      <c r="O1991" s="80"/>
      <c r="P1991" s="80"/>
    </row>
    <row r="1992" spans="15:16" x14ac:dyDescent="0.25">
      <c r="O1992" s="80"/>
      <c r="P1992" s="80"/>
    </row>
    <row r="1993" spans="15:16" x14ac:dyDescent="0.25">
      <c r="O1993" s="80"/>
      <c r="P1993" s="80"/>
    </row>
    <row r="1994" spans="15:16" x14ac:dyDescent="0.25">
      <c r="O1994" s="80"/>
      <c r="P1994" s="80"/>
    </row>
    <row r="1995" spans="15:16" x14ac:dyDescent="0.25">
      <c r="O1995" s="80"/>
      <c r="P1995" s="80"/>
    </row>
    <row r="1996" spans="15:16" x14ac:dyDescent="0.25">
      <c r="O1996" s="80"/>
      <c r="P1996" s="80"/>
    </row>
    <row r="1997" spans="15:16" x14ac:dyDescent="0.25">
      <c r="O1997" s="80"/>
      <c r="P1997" s="80"/>
    </row>
    <row r="1998" spans="15:16" x14ac:dyDescent="0.25">
      <c r="O1998" s="80"/>
      <c r="P1998" s="80"/>
    </row>
    <row r="1999" spans="15:16" x14ac:dyDescent="0.25">
      <c r="O1999" s="80"/>
      <c r="P1999" s="80"/>
    </row>
    <row r="2000" spans="15:16" x14ac:dyDescent="0.25">
      <c r="O2000" s="80"/>
      <c r="P2000" s="80"/>
    </row>
    <row r="2001" spans="15:16" x14ac:dyDescent="0.25">
      <c r="O2001" s="80"/>
      <c r="P2001" s="80"/>
    </row>
    <row r="2002" spans="15:16" x14ac:dyDescent="0.25">
      <c r="O2002" s="80"/>
      <c r="P2002" s="80"/>
    </row>
    <row r="2003" spans="15:16" x14ac:dyDescent="0.25">
      <c r="O2003" s="80"/>
      <c r="P2003" s="80"/>
    </row>
    <row r="2004" spans="15:16" x14ac:dyDescent="0.25">
      <c r="O2004" s="80"/>
      <c r="P2004" s="80"/>
    </row>
    <row r="2005" spans="15:16" x14ac:dyDescent="0.25">
      <c r="O2005" s="80"/>
      <c r="P2005" s="80"/>
    </row>
    <row r="2006" spans="15:16" x14ac:dyDescent="0.25">
      <c r="O2006" s="80"/>
      <c r="P2006" s="80"/>
    </row>
    <row r="2007" spans="15:16" x14ac:dyDescent="0.25">
      <c r="O2007" s="80"/>
      <c r="P2007" s="80"/>
    </row>
    <row r="2008" spans="15:16" x14ac:dyDescent="0.25">
      <c r="O2008" s="80"/>
      <c r="P2008" s="80"/>
    </row>
    <row r="2009" spans="15:16" x14ac:dyDescent="0.25">
      <c r="O2009" s="80"/>
      <c r="P2009" s="80"/>
    </row>
    <row r="2010" spans="15:16" x14ac:dyDescent="0.25">
      <c r="O2010" s="80"/>
      <c r="P2010" s="80"/>
    </row>
    <row r="2011" spans="15:16" x14ac:dyDescent="0.25">
      <c r="O2011" s="80"/>
      <c r="P2011" s="80"/>
    </row>
    <row r="2012" spans="15:16" x14ac:dyDescent="0.25">
      <c r="O2012" s="80"/>
      <c r="P2012" s="80"/>
    </row>
    <row r="2013" spans="15:16" x14ac:dyDescent="0.25">
      <c r="O2013" s="80"/>
      <c r="P2013" s="80"/>
    </row>
    <row r="2014" spans="15:16" x14ac:dyDescent="0.25">
      <c r="O2014" s="80"/>
      <c r="P2014" s="80"/>
    </row>
    <row r="2015" spans="15:16" x14ac:dyDescent="0.25">
      <c r="O2015" s="80"/>
      <c r="P2015" s="80"/>
    </row>
    <row r="2016" spans="15:16" x14ac:dyDescent="0.25">
      <c r="O2016" s="80"/>
      <c r="P2016" s="80"/>
    </row>
    <row r="2017" spans="15:16" x14ac:dyDescent="0.25">
      <c r="O2017" s="80"/>
      <c r="P2017" s="80"/>
    </row>
    <row r="2018" spans="15:16" x14ac:dyDescent="0.25">
      <c r="O2018" s="80"/>
      <c r="P2018" s="80"/>
    </row>
    <row r="2019" spans="15:16" x14ac:dyDescent="0.25">
      <c r="O2019" s="80"/>
      <c r="P2019" s="80"/>
    </row>
    <row r="2020" spans="15:16" x14ac:dyDescent="0.25">
      <c r="O2020" s="80"/>
      <c r="P2020" s="80"/>
    </row>
    <row r="2021" spans="15:16" x14ac:dyDescent="0.25">
      <c r="O2021" s="80"/>
      <c r="P2021" s="80"/>
    </row>
    <row r="2022" spans="15:16" x14ac:dyDescent="0.25">
      <c r="O2022" s="80"/>
      <c r="P2022" s="80"/>
    </row>
    <row r="2023" spans="15:16" x14ac:dyDescent="0.25">
      <c r="O2023" s="80"/>
      <c r="P2023" s="80"/>
    </row>
    <row r="2024" spans="15:16" x14ac:dyDescent="0.25">
      <c r="O2024" s="80"/>
      <c r="P2024" s="80"/>
    </row>
    <row r="2025" spans="15:16" x14ac:dyDescent="0.25">
      <c r="O2025" s="80"/>
      <c r="P2025" s="80"/>
    </row>
    <row r="2026" spans="15:16" x14ac:dyDescent="0.25">
      <c r="O2026" s="80"/>
      <c r="P2026" s="80"/>
    </row>
    <row r="2027" spans="15:16" x14ac:dyDescent="0.25">
      <c r="O2027" s="80"/>
      <c r="P2027" s="80"/>
    </row>
    <row r="2028" spans="15:16" x14ac:dyDescent="0.25">
      <c r="O2028" s="80"/>
      <c r="P2028" s="80"/>
    </row>
    <row r="2029" spans="15:16" x14ac:dyDescent="0.25">
      <c r="O2029" s="80"/>
      <c r="P2029" s="80"/>
    </row>
    <row r="2030" spans="15:16" x14ac:dyDescent="0.25">
      <c r="O2030" s="80"/>
      <c r="P2030" s="80"/>
    </row>
    <row r="2031" spans="15:16" x14ac:dyDescent="0.25">
      <c r="O2031" s="80"/>
      <c r="P2031" s="80"/>
    </row>
    <row r="2032" spans="15:16" x14ac:dyDescent="0.25">
      <c r="O2032" s="80"/>
      <c r="P2032" s="80"/>
    </row>
    <row r="2033" spans="15:16" x14ac:dyDescent="0.25">
      <c r="O2033" s="80"/>
      <c r="P2033" s="80"/>
    </row>
    <row r="2034" spans="15:16" x14ac:dyDescent="0.25">
      <c r="O2034" s="80"/>
      <c r="P2034" s="80"/>
    </row>
    <row r="2035" spans="15:16" x14ac:dyDescent="0.25">
      <c r="O2035" s="80"/>
      <c r="P2035" s="80"/>
    </row>
    <row r="2036" spans="15:16" x14ac:dyDescent="0.25">
      <c r="O2036" s="80"/>
      <c r="P2036" s="80"/>
    </row>
    <row r="2037" spans="15:16" x14ac:dyDescent="0.25">
      <c r="O2037" s="80"/>
      <c r="P2037" s="80"/>
    </row>
    <row r="2038" spans="15:16" x14ac:dyDescent="0.25">
      <c r="O2038" s="80"/>
      <c r="P2038" s="80"/>
    </row>
    <row r="2039" spans="15:16" x14ac:dyDescent="0.25">
      <c r="O2039" s="80"/>
      <c r="P2039" s="80"/>
    </row>
    <row r="2040" spans="15:16" x14ac:dyDescent="0.25">
      <c r="O2040" s="80"/>
      <c r="P2040" s="80"/>
    </row>
    <row r="2041" spans="15:16" x14ac:dyDescent="0.25">
      <c r="O2041" s="80"/>
      <c r="P2041" s="80"/>
    </row>
    <row r="2042" spans="15:16" x14ac:dyDescent="0.25">
      <c r="O2042" s="80"/>
      <c r="P2042" s="80"/>
    </row>
    <row r="2043" spans="15:16" x14ac:dyDescent="0.25">
      <c r="O2043" s="80"/>
      <c r="P2043" s="80"/>
    </row>
    <row r="2044" spans="15:16" x14ac:dyDescent="0.25">
      <c r="O2044" s="80"/>
      <c r="P2044" s="80"/>
    </row>
    <row r="2045" spans="15:16" x14ac:dyDescent="0.25">
      <c r="O2045" s="80"/>
      <c r="P2045" s="80"/>
    </row>
    <row r="2046" spans="15:16" x14ac:dyDescent="0.25">
      <c r="O2046" s="80"/>
      <c r="P2046" s="80"/>
    </row>
    <row r="2047" spans="15:16" x14ac:dyDescent="0.25">
      <c r="O2047" s="80"/>
      <c r="P2047" s="80"/>
    </row>
    <row r="2048" spans="15:16" x14ac:dyDescent="0.25">
      <c r="O2048" s="80"/>
      <c r="P2048" s="80"/>
    </row>
    <row r="2049" spans="15:16" x14ac:dyDescent="0.25">
      <c r="O2049" s="80"/>
      <c r="P2049" s="80"/>
    </row>
    <row r="2050" spans="15:16" x14ac:dyDescent="0.25">
      <c r="O2050" s="80"/>
      <c r="P2050" s="80"/>
    </row>
    <row r="2051" spans="15:16" x14ac:dyDescent="0.25">
      <c r="O2051" s="80"/>
      <c r="P2051" s="80"/>
    </row>
    <row r="2052" spans="15:16" x14ac:dyDescent="0.25">
      <c r="O2052" s="80"/>
      <c r="P2052" s="80"/>
    </row>
    <row r="2053" spans="15:16" x14ac:dyDescent="0.25">
      <c r="O2053" s="80"/>
      <c r="P2053" s="80"/>
    </row>
    <row r="2054" spans="15:16" x14ac:dyDescent="0.25">
      <c r="O2054" s="80"/>
      <c r="P2054" s="80"/>
    </row>
    <row r="2055" spans="15:16" x14ac:dyDescent="0.25">
      <c r="O2055" s="80"/>
      <c r="P2055" s="80"/>
    </row>
    <row r="2056" spans="15:16" x14ac:dyDescent="0.25">
      <c r="O2056" s="80"/>
      <c r="P2056" s="80"/>
    </row>
    <row r="2057" spans="15:16" x14ac:dyDescent="0.25">
      <c r="O2057" s="80"/>
      <c r="P2057" s="80"/>
    </row>
    <row r="2058" spans="15:16" x14ac:dyDescent="0.25">
      <c r="O2058" s="80"/>
      <c r="P2058" s="80"/>
    </row>
    <row r="2059" spans="15:16" x14ac:dyDescent="0.25">
      <c r="O2059" s="80"/>
      <c r="P2059" s="80"/>
    </row>
    <row r="2060" spans="15:16" x14ac:dyDescent="0.25">
      <c r="O2060" s="80"/>
      <c r="P2060" s="80"/>
    </row>
    <row r="2061" spans="15:16" x14ac:dyDescent="0.25">
      <c r="O2061" s="80"/>
      <c r="P2061" s="80"/>
    </row>
    <row r="2062" spans="15:16" x14ac:dyDescent="0.25">
      <c r="O2062" s="80"/>
      <c r="P2062" s="80"/>
    </row>
    <row r="2063" spans="15:16" x14ac:dyDescent="0.25">
      <c r="O2063" s="80"/>
      <c r="P2063" s="80"/>
    </row>
    <row r="2064" spans="15:16" x14ac:dyDescent="0.25">
      <c r="O2064" s="80"/>
      <c r="P2064" s="80"/>
    </row>
    <row r="2065" spans="15:16" x14ac:dyDescent="0.25">
      <c r="O2065" s="80"/>
      <c r="P2065" s="80"/>
    </row>
    <row r="2066" spans="15:16" x14ac:dyDescent="0.25">
      <c r="O2066" s="80"/>
      <c r="P2066" s="80"/>
    </row>
    <row r="2067" spans="15:16" x14ac:dyDescent="0.25">
      <c r="O2067" s="80"/>
      <c r="P2067" s="80"/>
    </row>
    <row r="2068" spans="15:16" x14ac:dyDescent="0.25">
      <c r="O2068" s="80"/>
      <c r="P2068" s="80"/>
    </row>
    <row r="2069" spans="15:16" x14ac:dyDescent="0.25">
      <c r="O2069" s="80"/>
      <c r="P2069" s="80"/>
    </row>
    <row r="2070" spans="15:16" x14ac:dyDescent="0.25">
      <c r="O2070" s="80"/>
      <c r="P2070" s="80"/>
    </row>
    <row r="2071" spans="15:16" x14ac:dyDescent="0.25">
      <c r="O2071" s="80"/>
      <c r="P2071" s="80"/>
    </row>
    <row r="2072" spans="15:16" x14ac:dyDescent="0.25">
      <c r="O2072" s="80"/>
      <c r="P2072" s="80"/>
    </row>
    <row r="2073" spans="15:16" x14ac:dyDescent="0.25">
      <c r="O2073" s="80"/>
      <c r="P2073" s="80"/>
    </row>
    <row r="2074" spans="15:16" x14ac:dyDescent="0.25">
      <c r="O2074" s="80"/>
      <c r="P2074" s="80"/>
    </row>
    <row r="2075" spans="15:16" x14ac:dyDescent="0.25">
      <c r="O2075" s="80"/>
      <c r="P2075" s="80"/>
    </row>
    <row r="2076" spans="15:16" x14ac:dyDescent="0.25">
      <c r="O2076" s="80"/>
      <c r="P2076" s="80"/>
    </row>
    <row r="2077" spans="15:16" x14ac:dyDescent="0.25">
      <c r="O2077" s="80"/>
      <c r="P2077" s="80"/>
    </row>
    <row r="2078" spans="15:16" x14ac:dyDescent="0.25">
      <c r="O2078" s="80"/>
      <c r="P2078" s="80"/>
    </row>
    <row r="2079" spans="15:16" x14ac:dyDescent="0.25">
      <c r="O2079" s="80"/>
      <c r="P2079" s="80"/>
    </row>
    <row r="2080" spans="15:16" x14ac:dyDescent="0.25">
      <c r="O2080" s="80"/>
      <c r="P2080" s="80"/>
    </row>
    <row r="2081" spans="15:16" x14ac:dyDescent="0.25">
      <c r="O2081" s="80"/>
      <c r="P2081" s="80"/>
    </row>
    <row r="2082" spans="15:16" x14ac:dyDescent="0.25">
      <c r="O2082" s="80"/>
      <c r="P2082" s="80"/>
    </row>
    <row r="2083" spans="15:16" x14ac:dyDescent="0.25">
      <c r="O2083" s="80"/>
      <c r="P2083" s="80"/>
    </row>
    <row r="2084" spans="15:16" x14ac:dyDescent="0.25">
      <c r="O2084" s="80"/>
      <c r="P2084" s="80"/>
    </row>
    <row r="2085" spans="15:16" x14ac:dyDescent="0.25">
      <c r="O2085" s="80"/>
      <c r="P2085" s="80"/>
    </row>
    <row r="2086" spans="15:16" x14ac:dyDescent="0.25">
      <c r="O2086" s="80"/>
      <c r="P2086" s="80"/>
    </row>
    <row r="2087" spans="15:16" x14ac:dyDescent="0.25">
      <c r="O2087" s="80"/>
      <c r="P2087" s="80"/>
    </row>
    <row r="2088" spans="15:16" x14ac:dyDescent="0.25">
      <c r="O2088" s="80"/>
      <c r="P2088" s="80"/>
    </row>
    <row r="2089" spans="15:16" x14ac:dyDescent="0.25">
      <c r="O2089" s="80"/>
      <c r="P2089" s="80"/>
    </row>
    <row r="2090" spans="15:16" x14ac:dyDescent="0.25">
      <c r="O2090" s="80"/>
      <c r="P2090" s="80"/>
    </row>
    <row r="2091" spans="15:16" x14ac:dyDescent="0.25">
      <c r="O2091" s="80"/>
      <c r="P2091" s="80"/>
    </row>
    <row r="2092" spans="15:16" x14ac:dyDescent="0.25">
      <c r="O2092" s="80"/>
      <c r="P2092" s="80"/>
    </row>
    <row r="2093" spans="15:16" x14ac:dyDescent="0.25">
      <c r="O2093" s="80"/>
      <c r="P2093" s="80"/>
    </row>
    <row r="2094" spans="15:16" x14ac:dyDescent="0.25">
      <c r="O2094" s="80"/>
      <c r="P2094" s="80"/>
    </row>
    <row r="2095" spans="15:16" x14ac:dyDescent="0.25">
      <c r="O2095" s="80"/>
      <c r="P2095" s="80"/>
    </row>
    <row r="2096" spans="15:16" x14ac:dyDescent="0.25">
      <c r="O2096" s="80"/>
      <c r="P2096" s="80"/>
    </row>
    <row r="2097" spans="15:16" x14ac:dyDescent="0.25">
      <c r="O2097" s="80"/>
      <c r="P2097" s="80"/>
    </row>
    <row r="2098" spans="15:16" x14ac:dyDescent="0.25">
      <c r="O2098" s="80"/>
      <c r="P2098" s="80"/>
    </row>
    <row r="2099" spans="15:16" x14ac:dyDescent="0.25">
      <c r="O2099" s="80"/>
      <c r="P2099" s="80"/>
    </row>
    <row r="2100" spans="15:16" x14ac:dyDescent="0.25">
      <c r="O2100" s="80"/>
      <c r="P2100" s="80"/>
    </row>
    <row r="2101" spans="15:16" x14ac:dyDescent="0.25">
      <c r="O2101" s="80"/>
      <c r="P2101" s="80"/>
    </row>
    <row r="2102" spans="15:16" x14ac:dyDescent="0.25">
      <c r="O2102" s="80"/>
      <c r="P2102" s="80"/>
    </row>
    <row r="2103" spans="15:16" x14ac:dyDescent="0.25">
      <c r="O2103" s="80"/>
      <c r="P2103" s="80"/>
    </row>
    <row r="2104" spans="15:16" x14ac:dyDescent="0.25">
      <c r="O2104" s="80"/>
      <c r="P2104" s="80"/>
    </row>
    <row r="2105" spans="15:16" x14ac:dyDescent="0.25">
      <c r="O2105" s="80"/>
      <c r="P2105" s="80"/>
    </row>
    <row r="2106" spans="15:16" x14ac:dyDescent="0.25">
      <c r="O2106" s="80"/>
      <c r="P2106" s="80"/>
    </row>
    <row r="2107" spans="15:16" x14ac:dyDescent="0.25">
      <c r="O2107" s="80"/>
      <c r="P2107" s="80"/>
    </row>
    <row r="2108" spans="15:16" x14ac:dyDescent="0.25">
      <c r="O2108" s="80"/>
      <c r="P2108" s="80"/>
    </row>
    <row r="2109" spans="15:16" x14ac:dyDescent="0.25">
      <c r="O2109" s="80"/>
      <c r="P2109" s="80"/>
    </row>
    <row r="2110" spans="15:16" x14ac:dyDescent="0.25">
      <c r="O2110" s="80"/>
      <c r="P2110" s="80"/>
    </row>
    <row r="2111" spans="15:16" x14ac:dyDescent="0.25">
      <c r="O2111" s="80"/>
      <c r="P2111" s="80"/>
    </row>
    <row r="2112" spans="15:16" x14ac:dyDescent="0.25">
      <c r="O2112" s="80"/>
      <c r="P2112" s="80"/>
    </row>
    <row r="2113" spans="15:16" x14ac:dyDescent="0.25">
      <c r="O2113" s="80"/>
      <c r="P2113" s="80"/>
    </row>
    <row r="2114" spans="15:16" x14ac:dyDescent="0.25">
      <c r="O2114" s="80"/>
      <c r="P2114" s="80"/>
    </row>
    <row r="2115" spans="15:16" x14ac:dyDescent="0.25">
      <c r="O2115" s="80"/>
      <c r="P2115" s="80"/>
    </row>
    <row r="2116" spans="15:16" x14ac:dyDescent="0.25">
      <c r="O2116" s="80"/>
      <c r="P2116" s="80"/>
    </row>
    <row r="2117" spans="15:16" x14ac:dyDescent="0.25">
      <c r="O2117" s="80"/>
      <c r="P2117" s="80"/>
    </row>
    <row r="2118" spans="15:16" x14ac:dyDescent="0.25">
      <c r="O2118" s="80"/>
      <c r="P2118" s="80"/>
    </row>
    <row r="2119" spans="15:16" x14ac:dyDescent="0.25">
      <c r="O2119" s="80"/>
      <c r="P2119" s="80"/>
    </row>
    <row r="2120" spans="15:16" x14ac:dyDescent="0.25">
      <c r="O2120" s="80"/>
      <c r="P2120" s="80"/>
    </row>
    <row r="2121" spans="15:16" x14ac:dyDescent="0.25">
      <c r="O2121" s="80"/>
      <c r="P2121" s="80"/>
    </row>
    <row r="2122" spans="15:16" x14ac:dyDescent="0.25">
      <c r="O2122" s="80"/>
      <c r="P2122" s="80"/>
    </row>
    <row r="2123" spans="15:16" x14ac:dyDescent="0.25">
      <c r="O2123" s="80"/>
      <c r="P2123" s="80"/>
    </row>
    <row r="2124" spans="15:16" x14ac:dyDescent="0.25">
      <c r="O2124" s="80"/>
      <c r="P2124" s="80"/>
    </row>
    <row r="2125" spans="15:16" x14ac:dyDescent="0.25">
      <c r="O2125" s="80"/>
      <c r="P2125" s="80"/>
    </row>
    <row r="2126" spans="15:16" x14ac:dyDescent="0.25">
      <c r="O2126" s="80"/>
      <c r="P2126" s="80"/>
    </row>
    <row r="2127" spans="15:16" x14ac:dyDescent="0.25">
      <c r="O2127" s="80"/>
      <c r="P2127" s="80"/>
    </row>
    <row r="2128" spans="15:16" x14ac:dyDescent="0.25">
      <c r="O2128" s="80"/>
      <c r="P2128" s="80"/>
    </row>
    <row r="2129" spans="15:16" x14ac:dyDescent="0.25">
      <c r="O2129" s="80"/>
      <c r="P2129" s="80"/>
    </row>
    <row r="2130" spans="15:16" x14ac:dyDescent="0.25">
      <c r="O2130" s="80"/>
      <c r="P2130" s="80"/>
    </row>
    <row r="2131" spans="15:16" x14ac:dyDescent="0.25">
      <c r="O2131" s="80"/>
      <c r="P2131" s="80"/>
    </row>
    <row r="2132" spans="15:16" x14ac:dyDescent="0.25">
      <c r="O2132" s="80"/>
      <c r="P2132" s="80"/>
    </row>
    <row r="2133" spans="15:16" x14ac:dyDescent="0.25">
      <c r="O2133" s="80"/>
      <c r="P2133" s="80"/>
    </row>
    <row r="2134" spans="15:16" x14ac:dyDescent="0.25">
      <c r="O2134" s="80"/>
      <c r="P2134" s="80"/>
    </row>
    <row r="2135" spans="15:16" x14ac:dyDescent="0.25">
      <c r="O2135" s="80"/>
      <c r="P2135" s="80"/>
    </row>
    <row r="2136" spans="15:16" x14ac:dyDescent="0.25">
      <c r="O2136" s="80"/>
      <c r="P2136" s="80"/>
    </row>
    <row r="2137" spans="15:16" x14ac:dyDescent="0.25">
      <c r="O2137" s="80"/>
      <c r="P2137" s="80"/>
    </row>
    <row r="2138" spans="15:16" x14ac:dyDescent="0.25">
      <c r="O2138" s="80"/>
      <c r="P2138" s="80"/>
    </row>
    <row r="2139" spans="15:16" x14ac:dyDescent="0.25">
      <c r="O2139" s="80"/>
      <c r="P2139" s="80"/>
    </row>
    <row r="2140" spans="15:16" x14ac:dyDescent="0.25">
      <c r="O2140" s="80"/>
      <c r="P2140" s="80"/>
    </row>
    <row r="2141" spans="15:16" x14ac:dyDescent="0.25">
      <c r="O2141" s="80"/>
      <c r="P2141" s="80"/>
    </row>
    <row r="2142" spans="15:16" x14ac:dyDescent="0.25">
      <c r="O2142" s="80"/>
      <c r="P2142" s="80"/>
    </row>
    <row r="2143" spans="15:16" x14ac:dyDescent="0.25">
      <c r="O2143" s="80"/>
      <c r="P2143" s="80"/>
    </row>
    <row r="2144" spans="15:16" x14ac:dyDescent="0.25">
      <c r="O2144" s="80"/>
      <c r="P2144" s="80"/>
    </row>
    <row r="2145" spans="15:16" x14ac:dyDescent="0.25">
      <c r="O2145" s="80"/>
      <c r="P2145" s="80"/>
    </row>
    <row r="2146" spans="15:16" x14ac:dyDescent="0.25">
      <c r="O2146" s="80"/>
      <c r="P2146" s="80"/>
    </row>
    <row r="2147" spans="15:16" x14ac:dyDescent="0.25">
      <c r="O2147" s="80"/>
      <c r="P2147" s="80"/>
    </row>
    <row r="2148" spans="15:16" x14ac:dyDescent="0.25">
      <c r="O2148" s="80"/>
      <c r="P2148" s="80"/>
    </row>
    <row r="2149" spans="15:16" x14ac:dyDescent="0.25">
      <c r="O2149" s="80"/>
      <c r="P2149" s="80"/>
    </row>
    <row r="2150" spans="15:16" x14ac:dyDescent="0.25">
      <c r="O2150" s="80"/>
      <c r="P2150" s="80"/>
    </row>
    <row r="2151" spans="15:16" x14ac:dyDescent="0.25">
      <c r="O2151" s="80"/>
      <c r="P2151" s="80"/>
    </row>
    <row r="2152" spans="15:16" x14ac:dyDescent="0.25">
      <c r="O2152" s="80"/>
      <c r="P2152" s="80"/>
    </row>
    <row r="2153" spans="15:16" x14ac:dyDescent="0.25">
      <c r="O2153" s="80"/>
      <c r="P2153" s="80"/>
    </row>
    <row r="2154" spans="15:16" x14ac:dyDescent="0.25">
      <c r="O2154" s="80"/>
      <c r="P2154" s="80"/>
    </row>
    <row r="2155" spans="15:16" x14ac:dyDescent="0.25">
      <c r="O2155" s="80"/>
      <c r="P2155" s="80"/>
    </row>
    <row r="2156" spans="15:16" x14ac:dyDescent="0.25">
      <c r="O2156" s="80"/>
      <c r="P2156" s="80"/>
    </row>
    <row r="2157" spans="15:16" x14ac:dyDescent="0.25">
      <c r="O2157" s="80"/>
      <c r="P2157" s="80"/>
    </row>
    <row r="2158" spans="15:16" x14ac:dyDescent="0.25">
      <c r="O2158" s="80"/>
      <c r="P2158" s="80"/>
    </row>
    <row r="2159" spans="15:16" x14ac:dyDescent="0.25">
      <c r="O2159" s="80"/>
      <c r="P2159" s="80"/>
    </row>
    <row r="2160" spans="15:16" x14ac:dyDescent="0.25">
      <c r="O2160" s="80"/>
      <c r="P2160" s="80"/>
    </row>
    <row r="2161" spans="15:16" x14ac:dyDescent="0.25">
      <c r="O2161" s="80"/>
      <c r="P2161" s="80"/>
    </row>
    <row r="2162" spans="15:16" x14ac:dyDescent="0.25">
      <c r="O2162" s="80"/>
      <c r="P2162" s="80"/>
    </row>
    <row r="2163" spans="15:16" x14ac:dyDescent="0.25">
      <c r="O2163" s="80"/>
      <c r="P2163" s="80"/>
    </row>
    <row r="2164" spans="15:16" x14ac:dyDescent="0.25">
      <c r="O2164" s="80"/>
      <c r="P2164" s="80"/>
    </row>
    <row r="2165" spans="15:16" x14ac:dyDescent="0.25">
      <c r="O2165" s="80"/>
      <c r="P2165" s="80"/>
    </row>
    <row r="2166" spans="15:16" x14ac:dyDescent="0.25">
      <c r="O2166" s="80"/>
      <c r="P2166" s="80"/>
    </row>
    <row r="2167" spans="15:16" x14ac:dyDescent="0.25">
      <c r="O2167" s="80"/>
      <c r="P2167" s="80"/>
    </row>
    <row r="2168" spans="15:16" x14ac:dyDescent="0.25">
      <c r="O2168" s="80"/>
      <c r="P2168" s="80"/>
    </row>
    <row r="2169" spans="15:16" x14ac:dyDescent="0.25">
      <c r="O2169" s="80"/>
      <c r="P2169" s="80"/>
    </row>
    <row r="2170" spans="15:16" x14ac:dyDescent="0.25">
      <c r="O2170" s="80"/>
      <c r="P2170" s="80"/>
    </row>
    <row r="2171" spans="15:16" x14ac:dyDescent="0.25">
      <c r="O2171" s="80"/>
      <c r="P2171" s="80"/>
    </row>
    <row r="2172" spans="15:16" x14ac:dyDescent="0.25">
      <c r="O2172" s="80"/>
      <c r="P2172" s="80"/>
    </row>
    <row r="2173" spans="15:16" x14ac:dyDescent="0.25">
      <c r="O2173" s="80"/>
      <c r="P2173" s="80"/>
    </row>
    <row r="2174" spans="15:16" x14ac:dyDescent="0.25">
      <c r="O2174" s="80"/>
      <c r="P2174" s="80"/>
    </row>
    <row r="2175" spans="15:16" x14ac:dyDescent="0.25">
      <c r="O2175" s="80"/>
      <c r="P2175" s="80"/>
    </row>
    <row r="2176" spans="15:16" x14ac:dyDescent="0.25">
      <c r="O2176" s="80"/>
      <c r="P2176" s="80"/>
    </row>
    <row r="2177" spans="15:16" x14ac:dyDescent="0.25">
      <c r="O2177" s="80"/>
      <c r="P2177" s="80"/>
    </row>
    <row r="2178" spans="15:16" x14ac:dyDescent="0.25">
      <c r="O2178" s="80"/>
      <c r="P2178" s="80"/>
    </row>
    <row r="2179" spans="15:16" x14ac:dyDescent="0.25">
      <c r="O2179" s="80"/>
      <c r="P2179" s="80"/>
    </row>
    <row r="2180" spans="15:16" x14ac:dyDescent="0.25">
      <c r="O2180" s="80"/>
      <c r="P2180" s="80"/>
    </row>
    <row r="2181" spans="15:16" x14ac:dyDescent="0.25">
      <c r="O2181" s="80"/>
      <c r="P2181" s="80"/>
    </row>
    <row r="2182" spans="15:16" x14ac:dyDescent="0.25">
      <c r="O2182" s="80"/>
      <c r="P2182" s="80"/>
    </row>
    <row r="2183" spans="15:16" x14ac:dyDescent="0.25">
      <c r="O2183" s="80"/>
      <c r="P2183" s="80"/>
    </row>
    <row r="2184" spans="15:16" x14ac:dyDescent="0.25">
      <c r="O2184" s="80"/>
      <c r="P2184" s="80"/>
    </row>
    <row r="2185" spans="15:16" x14ac:dyDescent="0.25">
      <c r="O2185" s="80"/>
      <c r="P2185" s="80"/>
    </row>
    <row r="2186" spans="15:16" x14ac:dyDescent="0.25">
      <c r="O2186" s="80"/>
      <c r="P2186" s="80"/>
    </row>
    <row r="2187" spans="15:16" x14ac:dyDescent="0.25">
      <c r="O2187" s="80"/>
      <c r="P2187" s="80"/>
    </row>
    <row r="2188" spans="15:16" x14ac:dyDescent="0.25">
      <c r="O2188" s="80"/>
      <c r="P2188" s="80"/>
    </row>
    <row r="2189" spans="15:16" x14ac:dyDescent="0.25">
      <c r="O2189" s="80"/>
      <c r="P2189" s="80"/>
    </row>
    <row r="2190" spans="15:16" x14ac:dyDescent="0.25">
      <c r="O2190" s="80"/>
      <c r="P2190" s="80"/>
    </row>
    <row r="2191" spans="15:16" x14ac:dyDescent="0.25">
      <c r="O2191" s="80"/>
      <c r="P2191" s="80"/>
    </row>
    <row r="2192" spans="15:16" x14ac:dyDescent="0.25">
      <c r="O2192" s="80"/>
      <c r="P2192" s="80"/>
    </row>
    <row r="2193" spans="15:16" x14ac:dyDescent="0.25">
      <c r="O2193" s="80"/>
      <c r="P2193" s="80"/>
    </row>
    <row r="2194" spans="15:16" x14ac:dyDescent="0.25">
      <c r="O2194" s="80"/>
      <c r="P2194" s="80"/>
    </row>
    <row r="2195" spans="15:16" x14ac:dyDescent="0.25">
      <c r="O2195" s="80"/>
      <c r="P2195" s="80"/>
    </row>
    <row r="2196" spans="15:16" x14ac:dyDescent="0.25">
      <c r="O2196" s="80"/>
      <c r="P2196" s="80"/>
    </row>
    <row r="2197" spans="15:16" x14ac:dyDescent="0.25">
      <c r="O2197" s="80"/>
      <c r="P2197" s="80"/>
    </row>
    <row r="2198" spans="15:16" x14ac:dyDescent="0.25">
      <c r="O2198" s="80"/>
      <c r="P2198" s="80"/>
    </row>
    <row r="2199" spans="15:16" x14ac:dyDescent="0.25">
      <c r="O2199" s="80"/>
      <c r="P2199" s="80"/>
    </row>
    <row r="2200" spans="15:16" x14ac:dyDescent="0.25">
      <c r="O2200" s="80"/>
      <c r="P2200" s="80"/>
    </row>
    <row r="2201" spans="15:16" x14ac:dyDescent="0.25">
      <c r="O2201" s="80"/>
      <c r="P2201" s="80"/>
    </row>
    <row r="2202" spans="15:16" x14ac:dyDescent="0.25">
      <c r="O2202" s="80"/>
      <c r="P2202" s="80"/>
    </row>
    <row r="2203" spans="15:16" x14ac:dyDescent="0.25">
      <c r="O2203" s="80"/>
      <c r="P2203" s="80"/>
    </row>
    <row r="2204" spans="15:16" x14ac:dyDescent="0.25">
      <c r="O2204" s="80"/>
      <c r="P2204" s="80"/>
    </row>
    <row r="2205" spans="15:16" x14ac:dyDescent="0.25">
      <c r="O2205" s="80"/>
      <c r="P2205" s="80"/>
    </row>
    <row r="2206" spans="15:16" x14ac:dyDescent="0.25">
      <c r="O2206" s="80"/>
      <c r="P2206" s="80"/>
    </row>
    <row r="2207" spans="15:16" x14ac:dyDescent="0.25">
      <c r="O2207" s="80"/>
      <c r="P2207" s="80"/>
    </row>
    <row r="2208" spans="15:16" x14ac:dyDescent="0.25">
      <c r="O2208" s="80"/>
      <c r="P2208" s="80"/>
    </row>
    <row r="2209" spans="15:16" x14ac:dyDescent="0.25">
      <c r="O2209" s="80"/>
      <c r="P2209" s="80"/>
    </row>
    <row r="2210" spans="15:16" x14ac:dyDescent="0.25">
      <c r="O2210" s="80"/>
      <c r="P2210" s="80"/>
    </row>
    <row r="2211" spans="15:16" x14ac:dyDescent="0.25">
      <c r="O2211" s="80"/>
      <c r="P2211" s="80"/>
    </row>
    <row r="2212" spans="15:16" x14ac:dyDescent="0.25">
      <c r="O2212" s="80"/>
      <c r="P2212" s="80"/>
    </row>
    <row r="2213" spans="15:16" x14ac:dyDescent="0.25">
      <c r="O2213" s="80"/>
      <c r="P2213" s="80"/>
    </row>
    <row r="2214" spans="15:16" x14ac:dyDescent="0.25">
      <c r="O2214" s="80"/>
      <c r="P2214" s="80"/>
    </row>
    <row r="2215" spans="15:16" x14ac:dyDescent="0.25">
      <c r="O2215" s="80"/>
      <c r="P2215" s="80"/>
    </row>
    <row r="2216" spans="15:16" x14ac:dyDescent="0.25">
      <c r="O2216" s="80"/>
      <c r="P2216" s="80"/>
    </row>
    <row r="2217" spans="15:16" x14ac:dyDescent="0.25">
      <c r="O2217" s="80"/>
      <c r="P2217" s="80"/>
    </row>
    <row r="2218" spans="15:16" x14ac:dyDescent="0.25">
      <c r="O2218" s="80"/>
      <c r="P2218" s="80"/>
    </row>
    <row r="2219" spans="15:16" x14ac:dyDescent="0.25">
      <c r="O2219" s="80"/>
      <c r="P2219" s="80"/>
    </row>
    <row r="2220" spans="15:16" x14ac:dyDescent="0.25">
      <c r="O2220" s="80"/>
      <c r="P2220" s="80"/>
    </row>
    <row r="2221" spans="15:16" x14ac:dyDescent="0.25">
      <c r="O2221" s="80"/>
      <c r="P2221" s="80"/>
    </row>
    <row r="2222" spans="15:16" x14ac:dyDescent="0.25">
      <c r="O2222" s="80"/>
      <c r="P2222" s="80"/>
    </row>
    <row r="2223" spans="15:16" x14ac:dyDescent="0.25">
      <c r="O2223" s="80"/>
      <c r="P2223" s="80"/>
    </row>
    <row r="2224" spans="15:16" x14ac:dyDescent="0.25">
      <c r="O2224" s="80"/>
      <c r="P2224" s="80"/>
    </row>
    <row r="2225" spans="15:16" x14ac:dyDescent="0.25">
      <c r="O2225" s="80"/>
      <c r="P2225" s="80"/>
    </row>
    <row r="2226" spans="15:16" x14ac:dyDescent="0.25">
      <c r="O2226" s="80"/>
      <c r="P2226" s="80"/>
    </row>
    <row r="2227" spans="15:16" x14ac:dyDescent="0.25">
      <c r="O2227" s="80"/>
      <c r="P2227" s="80"/>
    </row>
    <row r="2228" spans="15:16" x14ac:dyDescent="0.25">
      <c r="O2228" s="80"/>
      <c r="P2228" s="80"/>
    </row>
    <row r="2229" spans="15:16" x14ac:dyDescent="0.25">
      <c r="O2229" s="80"/>
      <c r="P2229" s="80"/>
    </row>
    <row r="2230" spans="15:16" x14ac:dyDescent="0.25">
      <c r="O2230" s="80"/>
      <c r="P2230" s="80"/>
    </row>
    <row r="2231" spans="15:16" x14ac:dyDescent="0.25">
      <c r="O2231" s="80"/>
      <c r="P2231" s="80"/>
    </row>
    <row r="2232" spans="15:16" x14ac:dyDescent="0.25">
      <c r="O2232" s="80"/>
      <c r="P2232" s="80"/>
    </row>
    <row r="2233" spans="15:16" x14ac:dyDescent="0.25">
      <c r="O2233" s="80"/>
      <c r="P2233" s="80"/>
    </row>
    <row r="2234" spans="15:16" x14ac:dyDescent="0.25">
      <c r="O2234" s="80"/>
      <c r="P2234" s="80"/>
    </row>
    <row r="2235" spans="15:16" x14ac:dyDescent="0.25">
      <c r="O2235" s="80"/>
      <c r="P2235" s="80"/>
    </row>
    <row r="2236" spans="15:16" x14ac:dyDescent="0.25">
      <c r="O2236" s="80"/>
      <c r="P2236" s="80"/>
    </row>
    <row r="2237" spans="15:16" x14ac:dyDescent="0.25">
      <c r="O2237" s="80"/>
      <c r="P2237" s="80"/>
    </row>
    <row r="2238" spans="15:16" x14ac:dyDescent="0.25">
      <c r="O2238" s="80"/>
      <c r="P2238" s="80"/>
    </row>
    <row r="2239" spans="15:16" x14ac:dyDescent="0.25">
      <c r="O2239" s="80"/>
      <c r="P2239" s="80"/>
    </row>
    <row r="2240" spans="15:16" x14ac:dyDescent="0.25">
      <c r="O2240" s="80"/>
      <c r="P2240" s="80"/>
    </row>
    <row r="2241" spans="15:16" x14ac:dyDescent="0.25">
      <c r="O2241" s="80"/>
      <c r="P2241" s="80"/>
    </row>
    <row r="2242" spans="15:16" x14ac:dyDescent="0.25">
      <c r="O2242" s="80"/>
      <c r="P2242" s="80"/>
    </row>
    <row r="2243" spans="15:16" x14ac:dyDescent="0.25">
      <c r="O2243" s="80"/>
      <c r="P2243" s="80"/>
    </row>
    <row r="2244" spans="15:16" x14ac:dyDescent="0.25">
      <c r="O2244" s="80"/>
      <c r="P2244" s="80"/>
    </row>
    <row r="2245" spans="15:16" x14ac:dyDescent="0.25">
      <c r="O2245" s="80"/>
      <c r="P2245" s="80"/>
    </row>
    <row r="2246" spans="15:16" x14ac:dyDescent="0.25">
      <c r="O2246" s="80"/>
      <c r="P2246" s="80"/>
    </row>
    <row r="2247" spans="15:16" x14ac:dyDescent="0.25">
      <c r="O2247" s="80"/>
      <c r="P2247" s="80"/>
    </row>
    <row r="2248" spans="15:16" x14ac:dyDescent="0.25">
      <c r="O2248" s="80"/>
      <c r="P2248" s="80"/>
    </row>
    <row r="2249" spans="15:16" x14ac:dyDescent="0.25">
      <c r="O2249" s="80"/>
      <c r="P2249" s="80"/>
    </row>
    <row r="2250" spans="15:16" x14ac:dyDescent="0.25">
      <c r="O2250" s="80"/>
      <c r="P2250" s="80"/>
    </row>
    <row r="2251" spans="15:16" x14ac:dyDescent="0.25">
      <c r="O2251" s="80"/>
      <c r="P2251" s="80"/>
    </row>
    <row r="2252" spans="15:16" x14ac:dyDescent="0.25">
      <c r="O2252" s="80"/>
      <c r="P2252" s="80"/>
    </row>
    <row r="2253" spans="15:16" x14ac:dyDescent="0.25">
      <c r="O2253" s="80"/>
      <c r="P2253" s="80"/>
    </row>
    <row r="2254" spans="15:16" x14ac:dyDescent="0.25">
      <c r="O2254" s="80"/>
      <c r="P2254" s="80"/>
    </row>
    <row r="2255" spans="15:16" x14ac:dyDescent="0.25">
      <c r="O2255" s="80"/>
      <c r="P2255" s="80"/>
    </row>
    <row r="2256" spans="15:16" x14ac:dyDescent="0.25">
      <c r="O2256" s="80"/>
      <c r="P2256" s="80"/>
    </row>
    <row r="2257" spans="15:16" x14ac:dyDescent="0.25">
      <c r="O2257" s="80"/>
      <c r="P2257" s="80"/>
    </row>
    <row r="2258" spans="15:16" x14ac:dyDescent="0.25">
      <c r="O2258" s="80"/>
      <c r="P2258" s="80"/>
    </row>
    <row r="2259" spans="15:16" x14ac:dyDescent="0.25">
      <c r="O2259" s="80"/>
      <c r="P2259" s="80"/>
    </row>
    <row r="2260" spans="15:16" x14ac:dyDescent="0.25">
      <c r="O2260" s="80"/>
      <c r="P2260" s="80"/>
    </row>
    <row r="2261" spans="15:16" x14ac:dyDescent="0.25">
      <c r="O2261" s="80"/>
      <c r="P2261" s="80"/>
    </row>
    <row r="2262" spans="15:16" x14ac:dyDescent="0.25">
      <c r="O2262" s="80"/>
      <c r="P2262" s="80"/>
    </row>
    <row r="2263" spans="15:16" x14ac:dyDescent="0.25">
      <c r="O2263" s="80"/>
      <c r="P2263" s="80"/>
    </row>
    <row r="2264" spans="15:16" x14ac:dyDescent="0.25">
      <c r="O2264" s="80"/>
      <c r="P2264" s="80"/>
    </row>
    <row r="2265" spans="15:16" x14ac:dyDescent="0.25">
      <c r="O2265" s="80"/>
      <c r="P2265" s="80"/>
    </row>
    <row r="2266" spans="15:16" x14ac:dyDescent="0.25">
      <c r="O2266" s="80"/>
      <c r="P2266" s="80"/>
    </row>
    <row r="2267" spans="15:16" x14ac:dyDescent="0.25">
      <c r="O2267" s="80"/>
      <c r="P2267" s="80"/>
    </row>
    <row r="2268" spans="15:16" x14ac:dyDescent="0.25">
      <c r="O2268" s="80"/>
      <c r="P2268" s="80"/>
    </row>
    <row r="2269" spans="15:16" x14ac:dyDescent="0.25">
      <c r="O2269" s="80"/>
      <c r="P2269" s="80"/>
    </row>
    <row r="2270" spans="15:16" x14ac:dyDescent="0.25">
      <c r="O2270" s="80"/>
      <c r="P2270" s="80"/>
    </row>
    <row r="2271" spans="15:16" x14ac:dyDescent="0.25">
      <c r="O2271" s="80"/>
      <c r="P2271" s="80"/>
    </row>
    <row r="2272" spans="15:16" x14ac:dyDescent="0.25">
      <c r="O2272" s="80"/>
      <c r="P2272" s="80"/>
    </row>
    <row r="2273" spans="15:16" x14ac:dyDescent="0.25">
      <c r="O2273" s="80"/>
      <c r="P2273" s="80"/>
    </row>
    <row r="2274" spans="15:16" x14ac:dyDescent="0.25">
      <c r="O2274" s="80"/>
      <c r="P2274" s="80"/>
    </row>
    <row r="2275" spans="15:16" x14ac:dyDescent="0.25">
      <c r="O2275" s="80"/>
      <c r="P2275" s="80"/>
    </row>
    <row r="2276" spans="15:16" x14ac:dyDescent="0.25">
      <c r="O2276" s="80"/>
      <c r="P2276" s="80"/>
    </row>
    <row r="2277" spans="15:16" x14ac:dyDescent="0.25">
      <c r="O2277" s="80"/>
      <c r="P2277" s="80"/>
    </row>
    <row r="2278" spans="15:16" x14ac:dyDescent="0.25">
      <c r="O2278" s="80"/>
      <c r="P2278" s="80"/>
    </row>
    <row r="2279" spans="15:16" x14ac:dyDescent="0.25">
      <c r="O2279" s="80"/>
      <c r="P2279" s="80"/>
    </row>
    <row r="2280" spans="15:16" x14ac:dyDescent="0.25">
      <c r="O2280" s="80"/>
      <c r="P2280" s="80"/>
    </row>
    <row r="2281" spans="15:16" x14ac:dyDescent="0.25">
      <c r="O2281" s="80"/>
      <c r="P2281" s="80"/>
    </row>
    <row r="2282" spans="15:16" x14ac:dyDescent="0.25">
      <c r="O2282" s="80"/>
      <c r="P2282" s="80"/>
    </row>
    <row r="2283" spans="15:16" x14ac:dyDescent="0.25">
      <c r="O2283" s="80"/>
      <c r="P2283" s="80"/>
    </row>
    <row r="2284" spans="15:16" x14ac:dyDescent="0.25">
      <c r="O2284" s="80"/>
      <c r="P2284" s="80"/>
    </row>
    <row r="2285" spans="15:16" x14ac:dyDescent="0.25">
      <c r="O2285" s="80"/>
      <c r="P2285" s="80"/>
    </row>
    <row r="2286" spans="15:16" x14ac:dyDescent="0.25">
      <c r="O2286" s="80"/>
      <c r="P2286" s="80"/>
    </row>
    <row r="2287" spans="15:16" x14ac:dyDescent="0.25">
      <c r="O2287" s="80"/>
      <c r="P2287" s="80"/>
    </row>
    <row r="2288" spans="15:16" x14ac:dyDescent="0.25">
      <c r="O2288" s="80"/>
      <c r="P2288" s="80"/>
    </row>
    <row r="2289" spans="15:16" x14ac:dyDescent="0.25">
      <c r="O2289" s="80"/>
      <c r="P2289" s="80"/>
    </row>
    <row r="2290" spans="15:16" x14ac:dyDescent="0.25">
      <c r="O2290" s="80"/>
      <c r="P2290" s="80"/>
    </row>
    <row r="2291" spans="15:16" x14ac:dyDescent="0.25">
      <c r="O2291" s="80"/>
      <c r="P2291" s="80"/>
    </row>
    <row r="2292" spans="15:16" x14ac:dyDescent="0.25">
      <c r="O2292" s="80"/>
      <c r="P2292" s="80"/>
    </row>
    <row r="2293" spans="15:16" x14ac:dyDescent="0.25">
      <c r="O2293" s="80"/>
      <c r="P2293" s="80"/>
    </row>
    <row r="2294" spans="15:16" x14ac:dyDescent="0.25">
      <c r="O2294" s="80"/>
      <c r="P2294" s="80"/>
    </row>
    <row r="2295" spans="15:16" x14ac:dyDescent="0.25">
      <c r="O2295" s="80"/>
      <c r="P2295" s="80"/>
    </row>
    <row r="2296" spans="15:16" x14ac:dyDescent="0.25">
      <c r="O2296" s="80"/>
      <c r="P2296" s="80"/>
    </row>
    <row r="2297" spans="15:16" x14ac:dyDescent="0.25">
      <c r="O2297" s="80"/>
      <c r="P2297" s="80"/>
    </row>
    <row r="2298" spans="15:16" x14ac:dyDescent="0.25">
      <c r="O2298" s="80"/>
      <c r="P2298" s="80"/>
    </row>
    <row r="2299" spans="15:16" x14ac:dyDescent="0.25">
      <c r="O2299" s="80"/>
      <c r="P2299" s="80"/>
    </row>
    <row r="2300" spans="15:16" x14ac:dyDescent="0.25">
      <c r="O2300" s="80"/>
      <c r="P2300" s="80"/>
    </row>
    <row r="2301" spans="15:16" x14ac:dyDescent="0.25">
      <c r="O2301" s="80"/>
      <c r="P2301" s="80"/>
    </row>
    <row r="2302" spans="15:16" x14ac:dyDescent="0.25">
      <c r="O2302" s="80"/>
      <c r="P2302" s="80"/>
    </row>
    <row r="2303" spans="15:16" x14ac:dyDescent="0.25">
      <c r="O2303" s="80"/>
      <c r="P2303" s="80"/>
    </row>
    <row r="2304" spans="15:16" x14ac:dyDescent="0.25">
      <c r="O2304" s="80"/>
      <c r="P2304" s="80"/>
    </row>
    <row r="2305" spans="15:16" x14ac:dyDescent="0.25">
      <c r="O2305" s="80"/>
      <c r="P2305" s="80"/>
    </row>
    <row r="2306" spans="15:16" x14ac:dyDescent="0.25">
      <c r="O2306" s="80"/>
      <c r="P2306" s="80"/>
    </row>
    <row r="2307" spans="15:16" x14ac:dyDescent="0.25">
      <c r="O2307" s="80"/>
      <c r="P2307" s="80"/>
    </row>
    <row r="2308" spans="15:16" x14ac:dyDescent="0.25">
      <c r="O2308" s="80"/>
      <c r="P2308" s="80"/>
    </row>
    <row r="2309" spans="15:16" x14ac:dyDescent="0.25">
      <c r="O2309" s="80"/>
      <c r="P2309" s="80"/>
    </row>
    <row r="2310" spans="15:16" x14ac:dyDescent="0.25">
      <c r="O2310" s="80"/>
      <c r="P2310" s="80"/>
    </row>
    <row r="2311" spans="15:16" x14ac:dyDescent="0.25">
      <c r="O2311" s="80"/>
      <c r="P2311" s="80"/>
    </row>
    <row r="2312" spans="15:16" x14ac:dyDescent="0.25">
      <c r="O2312" s="80"/>
      <c r="P2312" s="80"/>
    </row>
    <row r="2313" spans="15:16" x14ac:dyDescent="0.25">
      <c r="O2313" s="80"/>
      <c r="P2313" s="80"/>
    </row>
    <row r="2314" spans="15:16" x14ac:dyDescent="0.25">
      <c r="O2314" s="80"/>
      <c r="P2314" s="80"/>
    </row>
    <row r="2315" spans="15:16" x14ac:dyDescent="0.25">
      <c r="O2315" s="80"/>
      <c r="P2315" s="80"/>
    </row>
    <row r="2316" spans="15:16" x14ac:dyDescent="0.25">
      <c r="O2316" s="80"/>
      <c r="P2316" s="80"/>
    </row>
    <row r="2317" spans="15:16" x14ac:dyDescent="0.25">
      <c r="O2317" s="80"/>
      <c r="P2317" s="80"/>
    </row>
    <row r="2318" spans="15:16" x14ac:dyDescent="0.25">
      <c r="O2318" s="80"/>
      <c r="P2318" s="80"/>
    </row>
    <row r="2319" spans="15:16" x14ac:dyDescent="0.25">
      <c r="O2319" s="80"/>
      <c r="P2319" s="80"/>
    </row>
    <row r="2320" spans="15:16" x14ac:dyDescent="0.25">
      <c r="O2320" s="80"/>
      <c r="P2320" s="80"/>
    </row>
    <row r="2321" spans="15:16" x14ac:dyDescent="0.25">
      <c r="O2321" s="80"/>
      <c r="P2321" s="80"/>
    </row>
    <row r="2322" spans="15:16" x14ac:dyDescent="0.25">
      <c r="O2322" s="80"/>
      <c r="P2322" s="80"/>
    </row>
    <row r="2323" spans="15:16" x14ac:dyDescent="0.25">
      <c r="O2323" s="80"/>
      <c r="P2323" s="80"/>
    </row>
    <row r="2324" spans="15:16" x14ac:dyDescent="0.25">
      <c r="O2324" s="80"/>
      <c r="P2324" s="80"/>
    </row>
    <row r="2325" spans="15:16" x14ac:dyDescent="0.25">
      <c r="O2325" s="80"/>
      <c r="P2325" s="80"/>
    </row>
    <row r="2326" spans="15:16" x14ac:dyDescent="0.25">
      <c r="O2326" s="80"/>
      <c r="P2326" s="80"/>
    </row>
    <row r="2327" spans="15:16" x14ac:dyDescent="0.25">
      <c r="O2327" s="80"/>
      <c r="P2327" s="80"/>
    </row>
    <row r="2328" spans="15:16" x14ac:dyDescent="0.25">
      <c r="O2328" s="80"/>
      <c r="P2328" s="80"/>
    </row>
    <row r="2329" spans="15:16" x14ac:dyDescent="0.25">
      <c r="O2329" s="80"/>
      <c r="P2329" s="80"/>
    </row>
    <row r="2330" spans="15:16" x14ac:dyDescent="0.25">
      <c r="O2330" s="80"/>
      <c r="P2330" s="80"/>
    </row>
    <row r="2331" spans="15:16" x14ac:dyDescent="0.25">
      <c r="O2331" s="80"/>
      <c r="P2331" s="80"/>
    </row>
    <row r="2332" spans="15:16" x14ac:dyDescent="0.25">
      <c r="O2332" s="80"/>
      <c r="P2332" s="80"/>
    </row>
    <row r="2333" spans="15:16" x14ac:dyDescent="0.25">
      <c r="O2333" s="80"/>
      <c r="P2333" s="80"/>
    </row>
    <row r="2334" spans="15:16" x14ac:dyDescent="0.25">
      <c r="O2334" s="80"/>
      <c r="P2334" s="80"/>
    </row>
    <row r="2335" spans="15:16" x14ac:dyDescent="0.25">
      <c r="O2335" s="80"/>
      <c r="P2335" s="80"/>
    </row>
    <row r="2336" spans="15:16" x14ac:dyDescent="0.25">
      <c r="O2336" s="80"/>
      <c r="P2336" s="80"/>
    </row>
    <row r="2337" spans="15:16" x14ac:dyDescent="0.25">
      <c r="O2337" s="80"/>
      <c r="P2337" s="80"/>
    </row>
    <row r="2338" spans="15:16" x14ac:dyDescent="0.25">
      <c r="O2338" s="80"/>
      <c r="P2338" s="80"/>
    </row>
    <row r="2339" spans="15:16" x14ac:dyDescent="0.25">
      <c r="O2339" s="80"/>
      <c r="P2339" s="80"/>
    </row>
    <row r="2340" spans="15:16" x14ac:dyDescent="0.25">
      <c r="O2340" s="80"/>
      <c r="P2340" s="80"/>
    </row>
    <row r="2341" spans="15:16" x14ac:dyDescent="0.25">
      <c r="O2341" s="80"/>
      <c r="P2341" s="80"/>
    </row>
    <row r="2342" spans="15:16" x14ac:dyDescent="0.25">
      <c r="O2342" s="80"/>
      <c r="P2342" s="80"/>
    </row>
    <row r="2343" spans="15:16" x14ac:dyDescent="0.25">
      <c r="O2343" s="80"/>
      <c r="P2343" s="80"/>
    </row>
    <row r="2344" spans="15:16" x14ac:dyDescent="0.25">
      <c r="O2344" s="80"/>
      <c r="P2344" s="80"/>
    </row>
    <row r="2345" spans="15:16" x14ac:dyDescent="0.25">
      <c r="O2345" s="80"/>
      <c r="P2345" s="80"/>
    </row>
    <row r="2346" spans="15:16" x14ac:dyDescent="0.25">
      <c r="O2346" s="80"/>
      <c r="P2346" s="80"/>
    </row>
    <row r="2347" spans="15:16" x14ac:dyDescent="0.25">
      <c r="O2347" s="80"/>
      <c r="P2347" s="80"/>
    </row>
    <row r="2348" spans="15:16" x14ac:dyDescent="0.25">
      <c r="O2348" s="80"/>
      <c r="P2348" s="80"/>
    </row>
    <row r="2349" spans="15:16" x14ac:dyDescent="0.25">
      <c r="O2349" s="80"/>
      <c r="P2349" s="80"/>
    </row>
    <row r="2350" spans="15:16" x14ac:dyDescent="0.25">
      <c r="O2350" s="80"/>
      <c r="P2350" s="80"/>
    </row>
    <row r="2351" spans="15:16" x14ac:dyDescent="0.25">
      <c r="O2351" s="80"/>
      <c r="P2351" s="80"/>
    </row>
    <row r="2352" spans="15:16" x14ac:dyDescent="0.25">
      <c r="O2352" s="80"/>
      <c r="P2352" s="80"/>
    </row>
    <row r="2353" spans="15:16" x14ac:dyDescent="0.25">
      <c r="O2353" s="80"/>
      <c r="P2353" s="80"/>
    </row>
    <row r="2354" spans="15:16" x14ac:dyDescent="0.25">
      <c r="O2354" s="80"/>
      <c r="P2354" s="80"/>
    </row>
    <row r="2355" spans="15:16" x14ac:dyDescent="0.25">
      <c r="O2355" s="80"/>
      <c r="P2355" s="80"/>
    </row>
    <row r="2356" spans="15:16" x14ac:dyDescent="0.25">
      <c r="O2356" s="80"/>
      <c r="P2356" s="80"/>
    </row>
    <row r="2357" spans="15:16" x14ac:dyDescent="0.25">
      <c r="O2357" s="80"/>
      <c r="P2357" s="80"/>
    </row>
    <row r="2358" spans="15:16" x14ac:dyDescent="0.25">
      <c r="O2358" s="80"/>
      <c r="P2358" s="80"/>
    </row>
    <row r="2359" spans="15:16" x14ac:dyDescent="0.25">
      <c r="O2359" s="80"/>
      <c r="P2359" s="80"/>
    </row>
    <row r="2360" spans="15:16" x14ac:dyDescent="0.25">
      <c r="O2360" s="80"/>
      <c r="P2360" s="80"/>
    </row>
    <row r="2361" spans="15:16" x14ac:dyDescent="0.25">
      <c r="O2361" s="80"/>
      <c r="P2361" s="80"/>
    </row>
    <row r="2362" spans="15:16" x14ac:dyDescent="0.25">
      <c r="O2362" s="80"/>
      <c r="P2362" s="80"/>
    </row>
    <row r="2363" spans="15:16" x14ac:dyDescent="0.25">
      <c r="O2363" s="80"/>
      <c r="P2363" s="80"/>
    </row>
    <row r="2364" spans="15:16" x14ac:dyDescent="0.25">
      <c r="O2364" s="80"/>
      <c r="P2364" s="80"/>
    </row>
    <row r="2365" spans="15:16" x14ac:dyDescent="0.25">
      <c r="O2365" s="80"/>
      <c r="P2365" s="80"/>
    </row>
    <row r="2366" spans="15:16" x14ac:dyDescent="0.25">
      <c r="O2366" s="80"/>
      <c r="P2366" s="80"/>
    </row>
    <row r="2367" spans="15:16" x14ac:dyDescent="0.25">
      <c r="O2367" s="80"/>
      <c r="P2367" s="80"/>
    </row>
    <row r="2368" spans="15:16" x14ac:dyDescent="0.25">
      <c r="O2368" s="80"/>
      <c r="P2368" s="80"/>
    </row>
    <row r="2369" spans="15:16" x14ac:dyDescent="0.25">
      <c r="O2369" s="80"/>
      <c r="P2369" s="80"/>
    </row>
    <row r="2370" spans="15:16" x14ac:dyDescent="0.25">
      <c r="O2370" s="80"/>
      <c r="P2370" s="80"/>
    </row>
    <row r="2371" spans="15:16" x14ac:dyDescent="0.25">
      <c r="O2371" s="80"/>
      <c r="P2371" s="80"/>
    </row>
    <row r="2372" spans="15:16" x14ac:dyDescent="0.25">
      <c r="O2372" s="80"/>
      <c r="P2372" s="80"/>
    </row>
    <row r="2373" spans="15:16" x14ac:dyDescent="0.25">
      <c r="O2373" s="80"/>
      <c r="P2373" s="80"/>
    </row>
    <row r="2374" spans="15:16" x14ac:dyDescent="0.25">
      <c r="O2374" s="80"/>
      <c r="P2374" s="80"/>
    </row>
    <row r="2375" spans="15:16" x14ac:dyDescent="0.25">
      <c r="O2375" s="80"/>
      <c r="P2375" s="80"/>
    </row>
    <row r="2376" spans="15:16" x14ac:dyDescent="0.25">
      <c r="O2376" s="80"/>
      <c r="P2376" s="80"/>
    </row>
    <row r="2377" spans="15:16" x14ac:dyDescent="0.25">
      <c r="O2377" s="80"/>
      <c r="P2377" s="80"/>
    </row>
    <row r="2378" spans="15:16" x14ac:dyDescent="0.25">
      <c r="O2378" s="80"/>
      <c r="P2378" s="80"/>
    </row>
    <row r="2379" spans="15:16" x14ac:dyDescent="0.25">
      <c r="O2379" s="80"/>
      <c r="P2379" s="80"/>
    </row>
    <row r="2380" spans="15:16" x14ac:dyDescent="0.25">
      <c r="O2380" s="80"/>
      <c r="P2380" s="80"/>
    </row>
    <row r="2381" spans="15:16" x14ac:dyDescent="0.25">
      <c r="O2381" s="80"/>
      <c r="P2381" s="80"/>
    </row>
    <row r="2382" spans="15:16" x14ac:dyDescent="0.25">
      <c r="O2382" s="80"/>
      <c r="P2382" s="80"/>
    </row>
    <row r="2383" spans="15:16" x14ac:dyDescent="0.25">
      <c r="O2383" s="80"/>
      <c r="P2383" s="80"/>
    </row>
    <row r="2384" spans="15:16" x14ac:dyDescent="0.25">
      <c r="O2384" s="80"/>
      <c r="P2384" s="80"/>
    </row>
    <row r="2385" spans="15:16" x14ac:dyDescent="0.25">
      <c r="O2385" s="80"/>
      <c r="P2385" s="80"/>
    </row>
    <row r="2386" spans="15:16" x14ac:dyDescent="0.25">
      <c r="O2386" s="80"/>
      <c r="P2386" s="80"/>
    </row>
    <row r="2387" spans="15:16" x14ac:dyDescent="0.25">
      <c r="O2387" s="80"/>
      <c r="P2387" s="80"/>
    </row>
    <row r="2388" spans="15:16" x14ac:dyDescent="0.25">
      <c r="O2388" s="80"/>
      <c r="P2388" s="80"/>
    </row>
    <row r="2389" spans="15:16" x14ac:dyDescent="0.25">
      <c r="O2389" s="80"/>
      <c r="P2389" s="80"/>
    </row>
    <row r="2390" spans="15:16" x14ac:dyDescent="0.25">
      <c r="O2390" s="80"/>
      <c r="P2390" s="80"/>
    </row>
    <row r="2391" spans="15:16" x14ac:dyDescent="0.25">
      <c r="O2391" s="80"/>
      <c r="P2391" s="80"/>
    </row>
    <row r="2392" spans="15:16" x14ac:dyDescent="0.25">
      <c r="O2392" s="80"/>
      <c r="P2392" s="80"/>
    </row>
    <row r="2393" spans="15:16" x14ac:dyDescent="0.25">
      <c r="O2393" s="80"/>
      <c r="P2393" s="80"/>
    </row>
    <row r="2394" spans="15:16" x14ac:dyDescent="0.25">
      <c r="O2394" s="80"/>
      <c r="P2394" s="80"/>
    </row>
    <row r="2395" spans="15:16" x14ac:dyDescent="0.25">
      <c r="O2395" s="80"/>
      <c r="P2395" s="80"/>
    </row>
    <row r="2396" spans="15:16" x14ac:dyDescent="0.25">
      <c r="O2396" s="80"/>
      <c r="P2396" s="80"/>
    </row>
    <row r="2397" spans="15:16" x14ac:dyDescent="0.25">
      <c r="O2397" s="80"/>
      <c r="P2397" s="80"/>
    </row>
    <row r="2398" spans="15:16" x14ac:dyDescent="0.25">
      <c r="O2398" s="80"/>
      <c r="P2398" s="80"/>
    </row>
    <row r="2399" spans="15:16" x14ac:dyDescent="0.25">
      <c r="O2399" s="80"/>
      <c r="P2399" s="80"/>
    </row>
    <row r="2400" spans="15:16" x14ac:dyDescent="0.25">
      <c r="O2400" s="80"/>
      <c r="P2400" s="80"/>
    </row>
    <row r="2401" spans="15:16" x14ac:dyDescent="0.25">
      <c r="O2401" s="80"/>
      <c r="P2401" s="80"/>
    </row>
    <row r="2402" spans="15:16" x14ac:dyDescent="0.25">
      <c r="O2402" s="80"/>
      <c r="P2402" s="80"/>
    </row>
    <row r="2403" spans="15:16" x14ac:dyDescent="0.25">
      <c r="O2403" s="80"/>
      <c r="P2403" s="80"/>
    </row>
    <row r="2404" spans="15:16" x14ac:dyDescent="0.25">
      <c r="O2404" s="80"/>
      <c r="P2404" s="80"/>
    </row>
    <row r="2405" spans="15:16" x14ac:dyDescent="0.25">
      <c r="O2405" s="80"/>
      <c r="P2405" s="80"/>
    </row>
    <row r="2406" spans="15:16" x14ac:dyDescent="0.25">
      <c r="O2406" s="80"/>
      <c r="P2406" s="80"/>
    </row>
    <row r="2407" spans="15:16" x14ac:dyDescent="0.25">
      <c r="O2407" s="80"/>
      <c r="P2407" s="80"/>
    </row>
    <row r="2408" spans="15:16" x14ac:dyDescent="0.25">
      <c r="O2408" s="80"/>
      <c r="P2408" s="80"/>
    </row>
    <row r="2409" spans="15:16" x14ac:dyDescent="0.25">
      <c r="O2409" s="80"/>
      <c r="P2409" s="80"/>
    </row>
    <row r="2410" spans="15:16" x14ac:dyDescent="0.25">
      <c r="O2410" s="80"/>
      <c r="P2410" s="80"/>
    </row>
    <row r="2411" spans="15:16" x14ac:dyDescent="0.25">
      <c r="O2411" s="80"/>
      <c r="P2411" s="80"/>
    </row>
    <row r="2412" spans="15:16" x14ac:dyDescent="0.25">
      <c r="O2412" s="80"/>
      <c r="P2412" s="80"/>
    </row>
    <row r="2413" spans="15:16" x14ac:dyDescent="0.25">
      <c r="O2413" s="80"/>
      <c r="P2413" s="80"/>
    </row>
    <row r="2414" spans="15:16" x14ac:dyDescent="0.25">
      <c r="O2414" s="80"/>
      <c r="P2414" s="80"/>
    </row>
    <row r="2415" spans="15:16" x14ac:dyDescent="0.25">
      <c r="O2415" s="80"/>
      <c r="P2415" s="80"/>
    </row>
    <row r="2416" spans="15:16" x14ac:dyDescent="0.25">
      <c r="O2416" s="80"/>
      <c r="P2416" s="80"/>
    </row>
    <row r="2417" spans="15:16" x14ac:dyDescent="0.25">
      <c r="O2417" s="80"/>
      <c r="P2417" s="80"/>
    </row>
    <row r="2418" spans="15:16" x14ac:dyDescent="0.25">
      <c r="O2418" s="80"/>
      <c r="P2418" s="80"/>
    </row>
    <row r="2419" spans="15:16" x14ac:dyDescent="0.25">
      <c r="O2419" s="80"/>
      <c r="P2419" s="80"/>
    </row>
    <row r="2420" spans="15:16" x14ac:dyDescent="0.25">
      <c r="O2420" s="80"/>
      <c r="P2420" s="80"/>
    </row>
    <row r="2421" spans="15:16" x14ac:dyDescent="0.25">
      <c r="O2421" s="80"/>
      <c r="P2421" s="80"/>
    </row>
    <row r="2422" spans="15:16" x14ac:dyDescent="0.25">
      <c r="O2422" s="80"/>
      <c r="P2422" s="80"/>
    </row>
    <row r="2423" spans="15:16" x14ac:dyDescent="0.25">
      <c r="O2423" s="80"/>
      <c r="P2423" s="80"/>
    </row>
    <row r="2424" spans="15:16" x14ac:dyDescent="0.25">
      <c r="O2424" s="80"/>
      <c r="P2424" s="80"/>
    </row>
    <row r="2425" spans="15:16" x14ac:dyDescent="0.25">
      <c r="O2425" s="80"/>
      <c r="P2425" s="80"/>
    </row>
    <row r="2426" spans="15:16" x14ac:dyDescent="0.25">
      <c r="O2426" s="80"/>
      <c r="P2426" s="80"/>
    </row>
    <row r="2427" spans="15:16" x14ac:dyDescent="0.25">
      <c r="O2427" s="80"/>
      <c r="P2427" s="80"/>
    </row>
    <row r="2428" spans="15:16" x14ac:dyDescent="0.25">
      <c r="O2428" s="80"/>
      <c r="P2428" s="80"/>
    </row>
    <row r="2429" spans="15:16" x14ac:dyDescent="0.25">
      <c r="O2429" s="80"/>
      <c r="P2429" s="80"/>
    </row>
    <row r="2430" spans="15:16" x14ac:dyDescent="0.25">
      <c r="O2430" s="80"/>
      <c r="P2430" s="80"/>
    </row>
    <row r="2431" spans="15:16" x14ac:dyDescent="0.25">
      <c r="O2431" s="80"/>
      <c r="P2431" s="80"/>
    </row>
    <row r="2432" spans="15:16" x14ac:dyDescent="0.25">
      <c r="O2432" s="80"/>
      <c r="P2432" s="80"/>
    </row>
    <row r="2433" spans="15:16" x14ac:dyDescent="0.25">
      <c r="O2433" s="80"/>
      <c r="P2433" s="80"/>
    </row>
    <row r="2434" spans="15:16" x14ac:dyDescent="0.25">
      <c r="O2434" s="80"/>
      <c r="P2434" s="80"/>
    </row>
    <row r="2435" spans="15:16" x14ac:dyDescent="0.25">
      <c r="O2435" s="80"/>
      <c r="P2435" s="80"/>
    </row>
    <row r="2436" spans="15:16" x14ac:dyDescent="0.25">
      <c r="O2436" s="80"/>
      <c r="P2436" s="80"/>
    </row>
    <row r="2437" spans="15:16" x14ac:dyDescent="0.25">
      <c r="O2437" s="80"/>
      <c r="P2437" s="80"/>
    </row>
    <row r="2438" spans="15:16" x14ac:dyDescent="0.25">
      <c r="O2438" s="80"/>
      <c r="P2438" s="80"/>
    </row>
    <row r="2439" spans="15:16" x14ac:dyDescent="0.25">
      <c r="O2439" s="80"/>
      <c r="P2439" s="80"/>
    </row>
    <row r="2440" spans="15:16" x14ac:dyDescent="0.25">
      <c r="O2440" s="80"/>
      <c r="P2440" s="80"/>
    </row>
    <row r="2441" spans="15:16" x14ac:dyDescent="0.25">
      <c r="O2441" s="80"/>
      <c r="P2441" s="80"/>
    </row>
    <row r="2442" spans="15:16" x14ac:dyDescent="0.25">
      <c r="O2442" s="80"/>
      <c r="P2442" s="80"/>
    </row>
    <row r="2443" spans="15:16" x14ac:dyDescent="0.25">
      <c r="O2443" s="80"/>
      <c r="P2443" s="80"/>
    </row>
    <row r="2444" spans="15:16" x14ac:dyDescent="0.25">
      <c r="O2444" s="80"/>
      <c r="P2444" s="80"/>
    </row>
    <row r="2445" spans="15:16" x14ac:dyDescent="0.25">
      <c r="O2445" s="80"/>
      <c r="P2445" s="80"/>
    </row>
    <row r="2446" spans="15:16" x14ac:dyDescent="0.25">
      <c r="O2446" s="80"/>
      <c r="P2446" s="80"/>
    </row>
    <row r="2447" spans="15:16" x14ac:dyDescent="0.25">
      <c r="O2447" s="80"/>
      <c r="P2447" s="80"/>
    </row>
    <row r="2448" spans="15:16" x14ac:dyDescent="0.25">
      <c r="O2448" s="80"/>
      <c r="P2448" s="80"/>
    </row>
    <row r="2449" spans="15:16" x14ac:dyDescent="0.25">
      <c r="O2449" s="80"/>
      <c r="P2449" s="80"/>
    </row>
    <row r="2450" spans="15:16" x14ac:dyDescent="0.25">
      <c r="O2450" s="80"/>
      <c r="P2450" s="80"/>
    </row>
    <row r="2451" spans="15:16" x14ac:dyDescent="0.25">
      <c r="O2451" s="80"/>
      <c r="P2451" s="80"/>
    </row>
    <row r="2452" spans="15:16" x14ac:dyDescent="0.25">
      <c r="O2452" s="80"/>
      <c r="P2452" s="80"/>
    </row>
    <row r="2453" spans="15:16" x14ac:dyDescent="0.25">
      <c r="O2453" s="80"/>
      <c r="P2453" s="80"/>
    </row>
    <row r="2454" spans="15:16" x14ac:dyDescent="0.25">
      <c r="O2454" s="80"/>
      <c r="P2454" s="80"/>
    </row>
    <row r="2455" spans="15:16" x14ac:dyDescent="0.25">
      <c r="O2455" s="80"/>
      <c r="P2455" s="80"/>
    </row>
    <row r="2456" spans="15:16" x14ac:dyDescent="0.25">
      <c r="O2456" s="80"/>
      <c r="P2456" s="80"/>
    </row>
    <row r="2457" spans="15:16" x14ac:dyDescent="0.25">
      <c r="O2457" s="80"/>
      <c r="P2457" s="80"/>
    </row>
    <row r="2458" spans="15:16" x14ac:dyDescent="0.25">
      <c r="O2458" s="80"/>
      <c r="P2458" s="80"/>
    </row>
    <row r="2459" spans="15:16" x14ac:dyDescent="0.25">
      <c r="O2459" s="80"/>
      <c r="P2459" s="80"/>
    </row>
    <row r="2460" spans="15:16" x14ac:dyDescent="0.25">
      <c r="O2460" s="80"/>
      <c r="P2460" s="80"/>
    </row>
    <row r="2461" spans="15:16" x14ac:dyDescent="0.25">
      <c r="O2461" s="80"/>
      <c r="P2461" s="80"/>
    </row>
    <row r="2462" spans="15:16" x14ac:dyDescent="0.25">
      <c r="O2462" s="80"/>
      <c r="P2462" s="80"/>
    </row>
    <row r="2463" spans="15:16" x14ac:dyDescent="0.25">
      <c r="O2463" s="80"/>
      <c r="P2463" s="80"/>
    </row>
    <row r="2464" spans="15:16" x14ac:dyDescent="0.25">
      <c r="O2464" s="80"/>
      <c r="P2464" s="80"/>
    </row>
    <row r="2465" spans="15:16" x14ac:dyDescent="0.25">
      <c r="O2465" s="80"/>
      <c r="P2465" s="80"/>
    </row>
    <row r="2466" spans="15:16" x14ac:dyDescent="0.25">
      <c r="O2466" s="80"/>
      <c r="P2466" s="80"/>
    </row>
    <row r="2467" spans="15:16" x14ac:dyDescent="0.25">
      <c r="O2467" s="80"/>
      <c r="P2467" s="80"/>
    </row>
    <row r="2468" spans="15:16" x14ac:dyDescent="0.25">
      <c r="O2468" s="80"/>
      <c r="P2468" s="80"/>
    </row>
    <row r="2469" spans="15:16" x14ac:dyDescent="0.25">
      <c r="O2469" s="80"/>
      <c r="P2469" s="80"/>
    </row>
    <row r="2470" spans="15:16" x14ac:dyDescent="0.25">
      <c r="O2470" s="80"/>
      <c r="P2470" s="80"/>
    </row>
    <row r="2471" spans="15:16" x14ac:dyDescent="0.25">
      <c r="O2471" s="80"/>
      <c r="P2471" s="80"/>
    </row>
    <row r="2472" spans="15:16" x14ac:dyDescent="0.25">
      <c r="O2472" s="80"/>
      <c r="P2472" s="80"/>
    </row>
    <row r="2473" spans="15:16" x14ac:dyDescent="0.25">
      <c r="O2473" s="80"/>
      <c r="P2473" s="80"/>
    </row>
    <row r="2474" spans="15:16" x14ac:dyDescent="0.25">
      <c r="O2474" s="80"/>
      <c r="P2474" s="80"/>
    </row>
    <row r="2475" spans="15:16" x14ac:dyDescent="0.25">
      <c r="O2475" s="80"/>
      <c r="P2475" s="80"/>
    </row>
    <row r="2476" spans="15:16" x14ac:dyDescent="0.25">
      <c r="O2476" s="80"/>
      <c r="P2476" s="80"/>
    </row>
    <row r="2477" spans="15:16" x14ac:dyDescent="0.25">
      <c r="O2477" s="80"/>
      <c r="P2477" s="80"/>
    </row>
    <row r="2478" spans="15:16" x14ac:dyDescent="0.25">
      <c r="O2478" s="80"/>
      <c r="P2478" s="80"/>
    </row>
    <row r="2479" spans="15:16" x14ac:dyDescent="0.25">
      <c r="O2479" s="80"/>
      <c r="P2479" s="80"/>
    </row>
    <row r="2480" spans="15:16" x14ac:dyDescent="0.25">
      <c r="O2480" s="80"/>
      <c r="P2480" s="80"/>
    </row>
    <row r="2481" spans="15:16" x14ac:dyDescent="0.25">
      <c r="O2481" s="80"/>
      <c r="P2481" s="80"/>
    </row>
    <row r="2482" spans="15:16" x14ac:dyDescent="0.25">
      <c r="O2482" s="80"/>
      <c r="P2482" s="80"/>
    </row>
    <row r="2483" spans="15:16" x14ac:dyDescent="0.25">
      <c r="O2483" s="80"/>
      <c r="P2483" s="80"/>
    </row>
    <row r="2484" spans="15:16" x14ac:dyDescent="0.25">
      <c r="O2484" s="80"/>
      <c r="P2484" s="80"/>
    </row>
    <row r="2485" spans="15:16" x14ac:dyDescent="0.25">
      <c r="O2485" s="80"/>
      <c r="P2485" s="80"/>
    </row>
    <row r="2486" spans="15:16" x14ac:dyDescent="0.25">
      <c r="O2486" s="80"/>
      <c r="P2486" s="80"/>
    </row>
    <row r="2487" spans="15:16" x14ac:dyDescent="0.25">
      <c r="O2487" s="80"/>
      <c r="P2487" s="80"/>
    </row>
    <row r="2488" spans="15:16" x14ac:dyDescent="0.25">
      <c r="O2488" s="80"/>
      <c r="P2488" s="80"/>
    </row>
    <row r="2489" spans="15:16" x14ac:dyDescent="0.25">
      <c r="O2489" s="80"/>
      <c r="P2489" s="80"/>
    </row>
    <row r="2490" spans="15:16" x14ac:dyDescent="0.25">
      <c r="O2490" s="80"/>
      <c r="P2490" s="80"/>
    </row>
    <row r="2491" spans="15:16" x14ac:dyDescent="0.25">
      <c r="O2491" s="80"/>
      <c r="P2491" s="80"/>
    </row>
    <row r="2492" spans="15:16" x14ac:dyDescent="0.25">
      <c r="O2492" s="80"/>
      <c r="P2492" s="80"/>
    </row>
    <row r="2493" spans="15:16" x14ac:dyDescent="0.25">
      <c r="O2493" s="80"/>
      <c r="P2493" s="80"/>
    </row>
    <row r="2494" spans="15:16" x14ac:dyDescent="0.25">
      <c r="O2494" s="80"/>
      <c r="P2494" s="80"/>
    </row>
    <row r="2495" spans="15:16" x14ac:dyDescent="0.25">
      <c r="O2495" s="80"/>
      <c r="P2495" s="80"/>
    </row>
    <row r="2496" spans="15:16" x14ac:dyDescent="0.25">
      <c r="O2496" s="80"/>
      <c r="P2496" s="80"/>
    </row>
    <row r="2497" spans="15:16" x14ac:dyDescent="0.25">
      <c r="O2497" s="80"/>
      <c r="P2497" s="80"/>
    </row>
    <row r="2498" spans="15:16" x14ac:dyDescent="0.25">
      <c r="O2498" s="80"/>
      <c r="P2498" s="80"/>
    </row>
    <row r="2499" spans="15:16" x14ac:dyDescent="0.25">
      <c r="O2499" s="80"/>
      <c r="P2499" s="80"/>
    </row>
    <row r="2500" spans="15:16" x14ac:dyDescent="0.25">
      <c r="O2500" s="80"/>
      <c r="P2500" s="80"/>
    </row>
    <row r="2501" spans="15:16" x14ac:dyDescent="0.25">
      <c r="O2501" s="80"/>
      <c r="P2501" s="80"/>
    </row>
    <row r="2502" spans="15:16" x14ac:dyDescent="0.25">
      <c r="O2502" s="80"/>
      <c r="P2502" s="80"/>
    </row>
    <row r="2503" spans="15:16" x14ac:dyDescent="0.25">
      <c r="O2503" s="80"/>
      <c r="P2503" s="80"/>
    </row>
    <row r="2504" spans="15:16" x14ac:dyDescent="0.25">
      <c r="O2504" s="80"/>
      <c r="P2504" s="80"/>
    </row>
    <row r="2505" spans="15:16" x14ac:dyDescent="0.25">
      <c r="O2505" s="80"/>
      <c r="P2505" s="80"/>
    </row>
    <row r="2506" spans="15:16" x14ac:dyDescent="0.25">
      <c r="O2506" s="80"/>
      <c r="P2506" s="80"/>
    </row>
    <row r="2507" spans="15:16" x14ac:dyDescent="0.25">
      <c r="O2507" s="80"/>
      <c r="P2507" s="80"/>
    </row>
    <row r="2508" spans="15:16" x14ac:dyDescent="0.25">
      <c r="O2508" s="80"/>
      <c r="P2508" s="80"/>
    </row>
    <row r="2509" spans="15:16" x14ac:dyDescent="0.25">
      <c r="O2509" s="80"/>
      <c r="P2509" s="80"/>
    </row>
    <row r="2510" spans="15:16" x14ac:dyDescent="0.25">
      <c r="O2510" s="80"/>
      <c r="P2510" s="80"/>
    </row>
    <row r="2511" spans="15:16" x14ac:dyDescent="0.25">
      <c r="O2511" s="80"/>
      <c r="P2511" s="80"/>
    </row>
    <row r="2512" spans="15:16" x14ac:dyDescent="0.25">
      <c r="O2512" s="80"/>
      <c r="P2512" s="80"/>
    </row>
    <row r="2513" spans="15:16" x14ac:dyDescent="0.25">
      <c r="O2513" s="80"/>
      <c r="P2513" s="80"/>
    </row>
    <row r="2514" spans="15:16" x14ac:dyDescent="0.25">
      <c r="O2514" s="80"/>
      <c r="P2514" s="80"/>
    </row>
    <row r="2515" spans="15:16" x14ac:dyDescent="0.25">
      <c r="O2515" s="80"/>
      <c r="P2515" s="80"/>
    </row>
    <row r="2516" spans="15:16" x14ac:dyDescent="0.25">
      <c r="O2516" s="80"/>
      <c r="P2516" s="80"/>
    </row>
    <row r="2517" spans="15:16" x14ac:dyDescent="0.25">
      <c r="O2517" s="80"/>
      <c r="P2517" s="80"/>
    </row>
    <row r="2518" spans="15:16" x14ac:dyDescent="0.25">
      <c r="O2518" s="80"/>
      <c r="P2518" s="80"/>
    </row>
    <row r="2519" spans="15:16" x14ac:dyDescent="0.25">
      <c r="O2519" s="80"/>
      <c r="P2519" s="80"/>
    </row>
    <row r="2520" spans="15:16" x14ac:dyDescent="0.25">
      <c r="O2520" s="80"/>
      <c r="P2520" s="80"/>
    </row>
    <row r="2521" spans="15:16" x14ac:dyDescent="0.25">
      <c r="O2521" s="80"/>
      <c r="P2521" s="80"/>
    </row>
    <row r="2522" spans="15:16" x14ac:dyDescent="0.25">
      <c r="O2522" s="80"/>
      <c r="P2522" s="80"/>
    </row>
    <row r="2523" spans="15:16" x14ac:dyDescent="0.25">
      <c r="O2523" s="80"/>
      <c r="P2523" s="80"/>
    </row>
    <row r="2524" spans="15:16" x14ac:dyDescent="0.25">
      <c r="O2524" s="80"/>
      <c r="P2524" s="80"/>
    </row>
    <row r="2525" spans="15:16" x14ac:dyDescent="0.25">
      <c r="O2525" s="80"/>
      <c r="P2525" s="80"/>
    </row>
    <row r="2526" spans="15:16" x14ac:dyDescent="0.25">
      <c r="O2526" s="80"/>
      <c r="P2526" s="80"/>
    </row>
    <row r="2527" spans="15:16" x14ac:dyDescent="0.25">
      <c r="O2527" s="80"/>
      <c r="P2527" s="80"/>
    </row>
    <row r="2528" spans="15:16" x14ac:dyDescent="0.25">
      <c r="O2528" s="80"/>
      <c r="P2528" s="80"/>
    </row>
    <row r="2529" spans="15:16" x14ac:dyDescent="0.25">
      <c r="O2529" s="80"/>
      <c r="P2529" s="80"/>
    </row>
    <row r="2530" spans="15:16" x14ac:dyDescent="0.25">
      <c r="O2530" s="80"/>
      <c r="P2530" s="80"/>
    </row>
    <row r="2531" spans="15:16" x14ac:dyDescent="0.25">
      <c r="O2531" s="80"/>
      <c r="P2531" s="80"/>
    </row>
    <row r="2532" spans="15:16" x14ac:dyDescent="0.25">
      <c r="O2532" s="80"/>
      <c r="P2532" s="80"/>
    </row>
    <row r="2533" spans="15:16" x14ac:dyDescent="0.25">
      <c r="O2533" s="80"/>
      <c r="P2533" s="80"/>
    </row>
    <row r="2534" spans="15:16" x14ac:dyDescent="0.25">
      <c r="O2534" s="80"/>
      <c r="P2534" s="80"/>
    </row>
    <row r="2535" spans="15:16" x14ac:dyDescent="0.25">
      <c r="O2535" s="80"/>
      <c r="P2535" s="80"/>
    </row>
    <row r="2536" spans="15:16" x14ac:dyDescent="0.25">
      <c r="O2536" s="80"/>
      <c r="P2536" s="80"/>
    </row>
    <row r="2537" spans="15:16" x14ac:dyDescent="0.25">
      <c r="O2537" s="80"/>
      <c r="P2537" s="80"/>
    </row>
    <row r="2538" spans="15:16" x14ac:dyDescent="0.25">
      <c r="O2538" s="80"/>
      <c r="P2538" s="80"/>
    </row>
    <row r="2539" spans="15:16" x14ac:dyDescent="0.25">
      <c r="O2539" s="80"/>
      <c r="P2539" s="80"/>
    </row>
    <row r="2540" spans="15:16" x14ac:dyDescent="0.25">
      <c r="O2540" s="80"/>
      <c r="P2540" s="80"/>
    </row>
    <row r="2541" spans="15:16" x14ac:dyDescent="0.25">
      <c r="O2541" s="80"/>
      <c r="P2541" s="80"/>
    </row>
    <row r="2542" spans="15:16" x14ac:dyDescent="0.25">
      <c r="O2542" s="80"/>
      <c r="P2542" s="80"/>
    </row>
    <row r="2543" spans="15:16" x14ac:dyDescent="0.25">
      <c r="O2543" s="80"/>
      <c r="P2543" s="80"/>
    </row>
    <row r="2544" spans="15:16" x14ac:dyDescent="0.25">
      <c r="O2544" s="80"/>
      <c r="P2544" s="80"/>
    </row>
    <row r="2545" spans="15:16" x14ac:dyDescent="0.25">
      <c r="O2545" s="80"/>
      <c r="P2545" s="80"/>
    </row>
    <row r="2546" spans="15:16" x14ac:dyDescent="0.25">
      <c r="O2546" s="80"/>
      <c r="P2546" s="80"/>
    </row>
    <row r="2547" spans="15:16" x14ac:dyDescent="0.25">
      <c r="O2547" s="80"/>
      <c r="P2547" s="80"/>
    </row>
    <row r="2548" spans="15:16" x14ac:dyDescent="0.25">
      <c r="O2548" s="80"/>
      <c r="P2548" s="80"/>
    </row>
    <row r="2549" spans="15:16" x14ac:dyDescent="0.25">
      <c r="O2549" s="80"/>
      <c r="P2549" s="80"/>
    </row>
    <row r="2550" spans="15:16" x14ac:dyDescent="0.25">
      <c r="O2550" s="80"/>
      <c r="P2550" s="80"/>
    </row>
    <row r="2551" spans="15:16" x14ac:dyDescent="0.25">
      <c r="O2551" s="80"/>
      <c r="P2551" s="80"/>
    </row>
    <row r="2552" spans="15:16" x14ac:dyDescent="0.25">
      <c r="O2552" s="80"/>
      <c r="P2552" s="80"/>
    </row>
    <row r="2553" spans="15:16" x14ac:dyDescent="0.25">
      <c r="O2553" s="80"/>
      <c r="P2553" s="80"/>
    </row>
    <row r="2554" spans="15:16" x14ac:dyDescent="0.25">
      <c r="O2554" s="80"/>
      <c r="P2554" s="80"/>
    </row>
    <row r="2555" spans="15:16" x14ac:dyDescent="0.25">
      <c r="O2555" s="80"/>
      <c r="P2555" s="80"/>
    </row>
    <row r="2556" spans="15:16" x14ac:dyDescent="0.25">
      <c r="O2556" s="80"/>
      <c r="P2556" s="80"/>
    </row>
    <row r="2557" spans="15:16" x14ac:dyDescent="0.25">
      <c r="O2557" s="80"/>
      <c r="P2557" s="80"/>
    </row>
    <row r="2558" spans="15:16" x14ac:dyDescent="0.25">
      <c r="O2558" s="80"/>
      <c r="P2558" s="80"/>
    </row>
    <row r="2559" spans="15:16" x14ac:dyDescent="0.25">
      <c r="O2559" s="80"/>
      <c r="P2559" s="80"/>
    </row>
    <row r="2560" spans="15:16" x14ac:dyDescent="0.25">
      <c r="O2560" s="80"/>
      <c r="P2560" s="80"/>
    </row>
    <row r="2561" spans="15:16" x14ac:dyDescent="0.25">
      <c r="O2561" s="80"/>
      <c r="P2561" s="80"/>
    </row>
    <row r="2562" spans="15:16" x14ac:dyDescent="0.25">
      <c r="O2562" s="80"/>
      <c r="P2562" s="80"/>
    </row>
    <row r="2563" spans="15:16" x14ac:dyDescent="0.25">
      <c r="O2563" s="80"/>
      <c r="P2563" s="80"/>
    </row>
    <row r="2564" spans="15:16" x14ac:dyDescent="0.25">
      <c r="O2564" s="80"/>
      <c r="P2564" s="80"/>
    </row>
    <row r="2565" spans="15:16" x14ac:dyDescent="0.25">
      <c r="O2565" s="80"/>
      <c r="P2565" s="80"/>
    </row>
    <row r="2566" spans="15:16" x14ac:dyDescent="0.25">
      <c r="O2566" s="80"/>
      <c r="P2566" s="80"/>
    </row>
    <row r="2567" spans="15:16" x14ac:dyDescent="0.25">
      <c r="O2567" s="80"/>
      <c r="P2567" s="80"/>
    </row>
    <row r="2568" spans="15:16" x14ac:dyDescent="0.25">
      <c r="O2568" s="80"/>
      <c r="P2568" s="80"/>
    </row>
    <row r="2569" spans="15:16" x14ac:dyDescent="0.25">
      <c r="O2569" s="80"/>
      <c r="P2569" s="80"/>
    </row>
    <row r="2570" spans="15:16" x14ac:dyDescent="0.25">
      <c r="O2570" s="80"/>
      <c r="P2570" s="80"/>
    </row>
    <row r="2571" spans="15:16" x14ac:dyDescent="0.25">
      <c r="O2571" s="80"/>
      <c r="P2571" s="80"/>
    </row>
    <row r="2572" spans="15:16" x14ac:dyDescent="0.25">
      <c r="O2572" s="80"/>
      <c r="P2572" s="80"/>
    </row>
    <row r="2573" spans="15:16" x14ac:dyDescent="0.25">
      <c r="O2573" s="80"/>
      <c r="P2573" s="80"/>
    </row>
    <row r="2574" spans="15:16" x14ac:dyDescent="0.25">
      <c r="O2574" s="80"/>
      <c r="P2574" s="80"/>
    </row>
    <row r="2575" spans="15:16" x14ac:dyDescent="0.25">
      <c r="O2575" s="80"/>
      <c r="P2575" s="80"/>
    </row>
    <row r="2576" spans="15:16" x14ac:dyDescent="0.25">
      <c r="O2576" s="80"/>
      <c r="P2576" s="80"/>
    </row>
    <row r="2577" spans="15:16" x14ac:dyDescent="0.25">
      <c r="O2577" s="80"/>
      <c r="P2577" s="80"/>
    </row>
    <row r="2578" spans="15:16" x14ac:dyDescent="0.25">
      <c r="O2578" s="80"/>
      <c r="P2578" s="80"/>
    </row>
    <row r="2579" spans="15:16" x14ac:dyDescent="0.25">
      <c r="O2579" s="80"/>
      <c r="P2579" s="80"/>
    </row>
    <row r="2580" spans="15:16" x14ac:dyDescent="0.25">
      <c r="O2580" s="80"/>
      <c r="P2580" s="80"/>
    </row>
    <row r="2581" spans="15:16" x14ac:dyDescent="0.25">
      <c r="O2581" s="80"/>
      <c r="P2581" s="80"/>
    </row>
    <row r="2582" spans="15:16" x14ac:dyDescent="0.25">
      <c r="O2582" s="80"/>
      <c r="P2582" s="80"/>
    </row>
    <row r="2583" spans="15:16" x14ac:dyDescent="0.25">
      <c r="O2583" s="80"/>
      <c r="P2583" s="80"/>
    </row>
    <row r="2584" spans="15:16" x14ac:dyDescent="0.25">
      <c r="O2584" s="80"/>
      <c r="P2584" s="80"/>
    </row>
    <row r="2585" spans="15:16" x14ac:dyDescent="0.25">
      <c r="O2585" s="80"/>
      <c r="P2585" s="80"/>
    </row>
    <row r="2586" spans="15:16" x14ac:dyDescent="0.25">
      <c r="O2586" s="80"/>
      <c r="P2586" s="80"/>
    </row>
    <row r="2587" spans="15:16" x14ac:dyDescent="0.25">
      <c r="O2587" s="80"/>
      <c r="P2587" s="80"/>
    </row>
    <row r="2588" spans="15:16" x14ac:dyDescent="0.25">
      <c r="O2588" s="80"/>
      <c r="P2588" s="80"/>
    </row>
    <row r="2589" spans="15:16" x14ac:dyDescent="0.25">
      <c r="O2589" s="80"/>
      <c r="P2589" s="80"/>
    </row>
    <row r="2590" spans="15:16" x14ac:dyDescent="0.25">
      <c r="O2590" s="80"/>
      <c r="P2590" s="80"/>
    </row>
    <row r="2591" spans="15:16" x14ac:dyDescent="0.25">
      <c r="O2591" s="80"/>
      <c r="P2591" s="80"/>
    </row>
    <row r="2592" spans="15:16" x14ac:dyDescent="0.25">
      <c r="O2592" s="80"/>
      <c r="P2592" s="80"/>
    </row>
    <row r="2593" spans="15:16" x14ac:dyDescent="0.25">
      <c r="O2593" s="80"/>
      <c r="P2593" s="80"/>
    </row>
    <row r="2594" spans="15:16" x14ac:dyDescent="0.25">
      <c r="O2594" s="80"/>
      <c r="P2594" s="80"/>
    </row>
    <row r="2595" spans="15:16" x14ac:dyDescent="0.25">
      <c r="O2595" s="80"/>
      <c r="P2595" s="80"/>
    </row>
    <row r="2596" spans="15:16" x14ac:dyDescent="0.25">
      <c r="O2596" s="80"/>
      <c r="P2596" s="80"/>
    </row>
    <row r="2597" spans="15:16" x14ac:dyDescent="0.25">
      <c r="O2597" s="80"/>
      <c r="P2597" s="80"/>
    </row>
    <row r="2598" spans="15:16" x14ac:dyDescent="0.25">
      <c r="O2598" s="80"/>
      <c r="P2598" s="80"/>
    </row>
    <row r="2599" spans="15:16" x14ac:dyDescent="0.25">
      <c r="O2599" s="80"/>
      <c r="P2599" s="80"/>
    </row>
    <row r="2600" spans="15:16" x14ac:dyDescent="0.25">
      <c r="O2600" s="80"/>
      <c r="P2600" s="80"/>
    </row>
    <row r="2601" spans="15:16" x14ac:dyDescent="0.25">
      <c r="O2601" s="80"/>
      <c r="P2601" s="80"/>
    </row>
    <row r="2602" spans="15:16" x14ac:dyDescent="0.25">
      <c r="O2602" s="80"/>
      <c r="P2602" s="80"/>
    </row>
    <row r="2603" spans="15:16" x14ac:dyDescent="0.25">
      <c r="O2603" s="80"/>
      <c r="P2603" s="80"/>
    </row>
    <row r="2604" spans="15:16" x14ac:dyDescent="0.25">
      <c r="O2604" s="80"/>
      <c r="P2604" s="80"/>
    </row>
    <row r="2605" spans="15:16" x14ac:dyDescent="0.25">
      <c r="O2605" s="80"/>
      <c r="P2605" s="80"/>
    </row>
    <row r="2606" spans="15:16" x14ac:dyDescent="0.25">
      <c r="O2606" s="80"/>
      <c r="P2606" s="80"/>
    </row>
    <row r="2607" spans="15:16" x14ac:dyDescent="0.25">
      <c r="O2607" s="80"/>
      <c r="P2607" s="80"/>
    </row>
    <row r="2608" spans="15:16" x14ac:dyDescent="0.25">
      <c r="O2608" s="80"/>
      <c r="P2608" s="80"/>
    </row>
    <row r="2609" spans="15:16" x14ac:dyDescent="0.25">
      <c r="O2609" s="80"/>
      <c r="P2609" s="80"/>
    </row>
    <row r="2610" spans="15:16" x14ac:dyDescent="0.25">
      <c r="O2610" s="80"/>
      <c r="P2610" s="80"/>
    </row>
    <row r="2611" spans="15:16" x14ac:dyDescent="0.25">
      <c r="O2611" s="80"/>
      <c r="P2611" s="80"/>
    </row>
    <row r="2612" spans="15:16" x14ac:dyDescent="0.25">
      <c r="O2612" s="80"/>
      <c r="P2612" s="80"/>
    </row>
    <row r="2613" spans="15:16" x14ac:dyDescent="0.25">
      <c r="O2613" s="80"/>
      <c r="P2613" s="80"/>
    </row>
    <row r="2614" spans="15:16" x14ac:dyDescent="0.25">
      <c r="O2614" s="80"/>
      <c r="P2614" s="80"/>
    </row>
    <row r="2615" spans="15:16" x14ac:dyDescent="0.25">
      <c r="O2615" s="80"/>
      <c r="P2615" s="80"/>
    </row>
    <row r="2616" spans="15:16" x14ac:dyDescent="0.25">
      <c r="O2616" s="80"/>
      <c r="P2616" s="80"/>
    </row>
    <row r="2617" spans="15:16" x14ac:dyDescent="0.25">
      <c r="O2617" s="80"/>
      <c r="P2617" s="80"/>
    </row>
    <row r="2618" spans="15:16" x14ac:dyDescent="0.25">
      <c r="O2618" s="80"/>
      <c r="P2618" s="80"/>
    </row>
    <row r="2619" spans="15:16" x14ac:dyDescent="0.25">
      <c r="O2619" s="80"/>
      <c r="P2619" s="80"/>
    </row>
    <row r="2620" spans="15:16" x14ac:dyDescent="0.25">
      <c r="O2620" s="80"/>
      <c r="P2620" s="80"/>
    </row>
    <row r="2621" spans="15:16" x14ac:dyDescent="0.25">
      <c r="O2621" s="80"/>
      <c r="P2621" s="80"/>
    </row>
    <row r="2622" spans="15:16" x14ac:dyDescent="0.25">
      <c r="O2622" s="80"/>
      <c r="P2622" s="80"/>
    </row>
    <row r="2623" spans="15:16" x14ac:dyDescent="0.25">
      <c r="O2623" s="80"/>
      <c r="P2623" s="80"/>
    </row>
    <row r="2624" spans="15:16" x14ac:dyDescent="0.25">
      <c r="O2624" s="80"/>
      <c r="P2624" s="80"/>
    </row>
    <row r="2625" spans="15:16" x14ac:dyDescent="0.25">
      <c r="O2625" s="80"/>
      <c r="P2625" s="80"/>
    </row>
    <row r="2626" spans="15:16" x14ac:dyDescent="0.25">
      <c r="O2626" s="80"/>
      <c r="P2626" s="80"/>
    </row>
    <row r="2627" spans="15:16" x14ac:dyDescent="0.25">
      <c r="O2627" s="80"/>
      <c r="P2627" s="80"/>
    </row>
    <row r="2628" spans="15:16" x14ac:dyDescent="0.25">
      <c r="O2628" s="80"/>
      <c r="P2628" s="80"/>
    </row>
    <row r="2629" spans="15:16" x14ac:dyDescent="0.25">
      <c r="O2629" s="80"/>
      <c r="P2629" s="80"/>
    </row>
    <row r="2630" spans="15:16" x14ac:dyDescent="0.25">
      <c r="O2630" s="80"/>
      <c r="P2630" s="80"/>
    </row>
    <row r="2631" spans="15:16" x14ac:dyDescent="0.25">
      <c r="O2631" s="80"/>
      <c r="P2631" s="80"/>
    </row>
    <row r="2632" spans="15:16" x14ac:dyDescent="0.25">
      <c r="O2632" s="80"/>
      <c r="P2632" s="80"/>
    </row>
    <row r="2633" spans="15:16" x14ac:dyDescent="0.25">
      <c r="O2633" s="80"/>
      <c r="P2633" s="80"/>
    </row>
    <row r="2634" spans="15:16" x14ac:dyDescent="0.25">
      <c r="O2634" s="80"/>
      <c r="P2634" s="80"/>
    </row>
    <row r="2635" spans="15:16" x14ac:dyDescent="0.25">
      <c r="O2635" s="80"/>
      <c r="P2635" s="80"/>
    </row>
    <row r="2636" spans="15:16" x14ac:dyDescent="0.25">
      <c r="O2636" s="80"/>
      <c r="P2636" s="80"/>
    </row>
    <row r="2637" spans="15:16" x14ac:dyDescent="0.25">
      <c r="O2637" s="80"/>
      <c r="P2637" s="80"/>
    </row>
    <row r="2638" spans="15:16" x14ac:dyDescent="0.25">
      <c r="O2638" s="80"/>
      <c r="P2638" s="80"/>
    </row>
    <row r="2639" spans="15:16" x14ac:dyDescent="0.25">
      <c r="O2639" s="80"/>
      <c r="P2639" s="80"/>
    </row>
    <row r="2640" spans="15:16" x14ac:dyDescent="0.25">
      <c r="O2640" s="80"/>
      <c r="P2640" s="80"/>
    </row>
    <row r="2641" spans="15:16" x14ac:dyDescent="0.25">
      <c r="O2641" s="80"/>
      <c r="P2641" s="80"/>
    </row>
    <row r="2642" spans="15:16" x14ac:dyDescent="0.25">
      <c r="O2642" s="80"/>
      <c r="P2642" s="80"/>
    </row>
    <row r="2643" spans="15:16" x14ac:dyDescent="0.25">
      <c r="O2643" s="80"/>
      <c r="P2643" s="80"/>
    </row>
    <row r="2644" spans="15:16" x14ac:dyDescent="0.25">
      <c r="O2644" s="80"/>
      <c r="P2644" s="80"/>
    </row>
    <row r="2645" spans="15:16" x14ac:dyDescent="0.25">
      <c r="O2645" s="80"/>
      <c r="P2645" s="80"/>
    </row>
    <row r="2646" spans="15:16" x14ac:dyDescent="0.25">
      <c r="O2646" s="80"/>
      <c r="P2646" s="80"/>
    </row>
    <row r="2647" spans="15:16" x14ac:dyDescent="0.25">
      <c r="O2647" s="80"/>
      <c r="P2647" s="80"/>
    </row>
    <row r="2648" spans="15:16" x14ac:dyDescent="0.25">
      <c r="O2648" s="80"/>
      <c r="P2648" s="80"/>
    </row>
    <row r="2649" spans="15:16" x14ac:dyDescent="0.25">
      <c r="O2649" s="80"/>
      <c r="P2649" s="80"/>
    </row>
    <row r="2650" spans="15:16" x14ac:dyDescent="0.25">
      <c r="O2650" s="80"/>
      <c r="P2650" s="80"/>
    </row>
    <row r="2651" spans="15:16" x14ac:dyDescent="0.25">
      <c r="O2651" s="80"/>
      <c r="P2651" s="80"/>
    </row>
    <row r="2652" spans="15:16" x14ac:dyDescent="0.25">
      <c r="O2652" s="80"/>
      <c r="P2652" s="80"/>
    </row>
    <row r="2653" spans="15:16" x14ac:dyDescent="0.25">
      <c r="O2653" s="80"/>
      <c r="P2653" s="80"/>
    </row>
    <row r="2654" spans="15:16" x14ac:dyDescent="0.25">
      <c r="O2654" s="80"/>
      <c r="P2654" s="80"/>
    </row>
    <row r="2655" spans="15:16" x14ac:dyDescent="0.25">
      <c r="O2655" s="80"/>
      <c r="P2655" s="80"/>
    </row>
    <row r="2656" spans="15:16" x14ac:dyDescent="0.25">
      <c r="O2656" s="80"/>
      <c r="P2656" s="80"/>
    </row>
    <row r="2657" spans="15:16" x14ac:dyDescent="0.25">
      <c r="O2657" s="80"/>
      <c r="P2657" s="80"/>
    </row>
    <row r="2658" spans="15:16" x14ac:dyDescent="0.25">
      <c r="O2658" s="80"/>
      <c r="P2658" s="80"/>
    </row>
    <row r="2659" spans="15:16" x14ac:dyDescent="0.25">
      <c r="O2659" s="80"/>
      <c r="P2659" s="80"/>
    </row>
    <row r="2660" spans="15:16" x14ac:dyDescent="0.25">
      <c r="O2660" s="80"/>
      <c r="P2660" s="80"/>
    </row>
    <row r="2661" spans="15:16" x14ac:dyDescent="0.25">
      <c r="O2661" s="80"/>
      <c r="P2661" s="80"/>
    </row>
    <row r="2662" spans="15:16" x14ac:dyDescent="0.25">
      <c r="O2662" s="80"/>
      <c r="P2662" s="80"/>
    </row>
    <row r="2663" spans="15:16" x14ac:dyDescent="0.25">
      <c r="O2663" s="80"/>
      <c r="P2663" s="80"/>
    </row>
    <row r="2664" spans="15:16" x14ac:dyDescent="0.25">
      <c r="O2664" s="80"/>
      <c r="P2664" s="80"/>
    </row>
    <row r="2665" spans="15:16" x14ac:dyDescent="0.25">
      <c r="O2665" s="80"/>
      <c r="P2665" s="80"/>
    </row>
    <row r="2666" spans="15:16" x14ac:dyDescent="0.25">
      <c r="O2666" s="80"/>
      <c r="P2666" s="80"/>
    </row>
    <row r="2667" spans="15:16" x14ac:dyDescent="0.25">
      <c r="O2667" s="80"/>
      <c r="P2667" s="80"/>
    </row>
    <row r="2668" spans="15:16" x14ac:dyDescent="0.25">
      <c r="O2668" s="80"/>
      <c r="P2668" s="80"/>
    </row>
    <row r="2669" spans="15:16" x14ac:dyDescent="0.25">
      <c r="O2669" s="80"/>
      <c r="P2669" s="80"/>
    </row>
    <row r="2670" spans="15:16" x14ac:dyDescent="0.25">
      <c r="O2670" s="80"/>
      <c r="P2670" s="80"/>
    </row>
    <row r="2671" spans="15:16" x14ac:dyDescent="0.25">
      <c r="O2671" s="80"/>
      <c r="P2671" s="80"/>
    </row>
    <row r="2672" spans="15:16" x14ac:dyDescent="0.25">
      <c r="O2672" s="80"/>
      <c r="P2672" s="80"/>
    </row>
    <row r="2673" spans="15:16" x14ac:dyDescent="0.25">
      <c r="O2673" s="80"/>
      <c r="P2673" s="80"/>
    </row>
    <row r="2674" spans="15:16" x14ac:dyDescent="0.25">
      <c r="O2674" s="80"/>
      <c r="P2674" s="80"/>
    </row>
    <row r="2675" spans="15:16" x14ac:dyDescent="0.25">
      <c r="O2675" s="80"/>
      <c r="P2675" s="80"/>
    </row>
    <row r="2676" spans="15:16" x14ac:dyDescent="0.25">
      <c r="O2676" s="80"/>
      <c r="P2676" s="80"/>
    </row>
    <row r="2677" spans="15:16" x14ac:dyDescent="0.25">
      <c r="O2677" s="80"/>
      <c r="P2677" s="80"/>
    </row>
    <row r="2678" spans="15:16" x14ac:dyDescent="0.25">
      <c r="O2678" s="80"/>
      <c r="P2678" s="80"/>
    </row>
    <row r="2679" spans="15:16" x14ac:dyDescent="0.25">
      <c r="O2679" s="80"/>
      <c r="P2679" s="80"/>
    </row>
    <row r="2680" spans="15:16" x14ac:dyDescent="0.25">
      <c r="O2680" s="80"/>
      <c r="P2680" s="80"/>
    </row>
    <row r="2681" spans="15:16" x14ac:dyDescent="0.25">
      <c r="O2681" s="80"/>
      <c r="P2681" s="80"/>
    </row>
    <row r="2682" spans="15:16" x14ac:dyDescent="0.25">
      <c r="O2682" s="80"/>
      <c r="P2682" s="80"/>
    </row>
    <row r="2683" spans="15:16" x14ac:dyDescent="0.25">
      <c r="O2683" s="80"/>
      <c r="P2683" s="80"/>
    </row>
    <row r="2684" spans="15:16" x14ac:dyDescent="0.25">
      <c r="O2684" s="80"/>
      <c r="P2684" s="80"/>
    </row>
    <row r="2685" spans="15:16" x14ac:dyDescent="0.25">
      <c r="O2685" s="80"/>
      <c r="P2685" s="80"/>
    </row>
    <row r="2686" spans="15:16" x14ac:dyDescent="0.25">
      <c r="O2686" s="80"/>
      <c r="P2686" s="80"/>
    </row>
    <row r="2687" spans="15:16" x14ac:dyDescent="0.25">
      <c r="O2687" s="80"/>
      <c r="P2687" s="80"/>
    </row>
    <row r="2688" spans="15:16" x14ac:dyDescent="0.25">
      <c r="O2688" s="80"/>
      <c r="P2688" s="80"/>
    </row>
    <row r="2689" spans="15:16" x14ac:dyDescent="0.25">
      <c r="O2689" s="80"/>
      <c r="P2689" s="80"/>
    </row>
    <row r="2690" spans="15:16" x14ac:dyDescent="0.25">
      <c r="O2690" s="80"/>
      <c r="P2690" s="80"/>
    </row>
    <row r="2691" spans="15:16" x14ac:dyDescent="0.25">
      <c r="O2691" s="80"/>
      <c r="P2691" s="80"/>
    </row>
    <row r="2692" spans="15:16" x14ac:dyDescent="0.25">
      <c r="O2692" s="80"/>
      <c r="P2692" s="80"/>
    </row>
    <row r="2693" spans="15:16" x14ac:dyDescent="0.25">
      <c r="O2693" s="80"/>
      <c r="P2693" s="80"/>
    </row>
    <row r="2694" spans="15:16" x14ac:dyDescent="0.25">
      <c r="O2694" s="80"/>
      <c r="P2694" s="80"/>
    </row>
    <row r="2695" spans="15:16" x14ac:dyDescent="0.25">
      <c r="O2695" s="80"/>
      <c r="P2695" s="80"/>
    </row>
    <row r="2696" spans="15:16" x14ac:dyDescent="0.25">
      <c r="O2696" s="80"/>
      <c r="P2696" s="80"/>
    </row>
    <row r="2697" spans="15:16" x14ac:dyDescent="0.25">
      <c r="O2697" s="80"/>
      <c r="P2697" s="80"/>
    </row>
    <row r="2698" spans="15:16" x14ac:dyDescent="0.25">
      <c r="O2698" s="80"/>
      <c r="P2698" s="80"/>
    </row>
    <row r="2699" spans="15:16" x14ac:dyDescent="0.25">
      <c r="O2699" s="80"/>
      <c r="P2699" s="80"/>
    </row>
    <row r="2700" spans="15:16" x14ac:dyDescent="0.25">
      <c r="O2700" s="80"/>
      <c r="P2700" s="80"/>
    </row>
    <row r="2701" spans="15:16" x14ac:dyDescent="0.25">
      <c r="O2701" s="80"/>
      <c r="P2701" s="80"/>
    </row>
    <row r="2702" spans="15:16" x14ac:dyDescent="0.25">
      <c r="O2702" s="80"/>
      <c r="P2702" s="80"/>
    </row>
    <row r="2703" spans="15:16" x14ac:dyDescent="0.25">
      <c r="O2703" s="80"/>
      <c r="P2703" s="80"/>
    </row>
    <row r="2704" spans="15:16" x14ac:dyDescent="0.25">
      <c r="O2704" s="80"/>
      <c r="P2704" s="80"/>
    </row>
    <row r="2705" spans="15:16" x14ac:dyDescent="0.25">
      <c r="O2705" s="80"/>
      <c r="P2705" s="80"/>
    </row>
    <row r="2706" spans="15:16" x14ac:dyDescent="0.25">
      <c r="O2706" s="80"/>
      <c r="P2706" s="80"/>
    </row>
    <row r="2707" spans="15:16" x14ac:dyDescent="0.25">
      <c r="O2707" s="80"/>
      <c r="P2707" s="80"/>
    </row>
    <row r="2708" spans="15:16" x14ac:dyDescent="0.25">
      <c r="O2708" s="80"/>
      <c r="P2708" s="80"/>
    </row>
    <row r="2709" spans="15:16" x14ac:dyDescent="0.25">
      <c r="O2709" s="80"/>
      <c r="P2709" s="80"/>
    </row>
    <row r="2710" spans="15:16" x14ac:dyDescent="0.25">
      <c r="O2710" s="80"/>
      <c r="P2710" s="80"/>
    </row>
    <row r="2711" spans="15:16" x14ac:dyDescent="0.25">
      <c r="O2711" s="80"/>
      <c r="P2711" s="80"/>
    </row>
    <row r="2712" spans="15:16" x14ac:dyDescent="0.25">
      <c r="O2712" s="80"/>
      <c r="P2712" s="80"/>
    </row>
    <row r="2713" spans="15:16" x14ac:dyDescent="0.25">
      <c r="O2713" s="80"/>
      <c r="P2713" s="80"/>
    </row>
    <row r="2714" spans="15:16" x14ac:dyDescent="0.25">
      <c r="O2714" s="80"/>
      <c r="P2714" s="80"/>
    </row>
    <row r="2715" spans="15:16" x14ac:dyDescent="0.25">
      <c r="O2715" s="80"/>
      <c r="P2715" s="80"/>
    </row>
    <row r="2716" spans="15:16" x14ac:dyDescent="0.25">
      <c r="O2716" s="80"/>
      <c r="P2716" s="80"/>
    </row>
    <row r="2717" spans="15:16" x14ac:dyDescent="0.25">
      <c r="O2717" s="80"/>
      <c r="P2717" s="80"/>
    </row>
    <row r="2718" spans="15:16" x14ac:dyDescent="0.25">
      <c r="O2718" s="80"/>
      <c r="P2718" s="80"/>
    </row>
    <row r="2719" spans="15:16" x14ac:dyDescent="0.25">
      <c r="O2719" s="80"/>
      <c r="P2719" s="80"/>
    </row>
    <row r="2720" spans="15:16" x14ac:dyDescent="0.25">
      <c r="O2720" s="80"/>
      <c r="P2720" s="80"/>
    </row>
    <row r="2721" spans="15:16" x14ac:dyDescent="0.25">
      <c r="O2721" s="80"/>
      <c r="P2721" s="80"/>
    </row>
    <row r="2722" spans="15:16" x14ac:dyDescent="0.25">
      <c r="O2722" s="80"/>
      <c r="P2722" s="80"/>
    </row>
    <row r="2723" spans="15:16" x14ac:dyDescent="0.25">
      <c r="O2723" s="80"/>
      <c r="P2723" s="80"/>
    </row>
    <row r="2724" spans="15:16" x14ac:dyDescent="0.25">
      <c r="O2724" s="80"/>
      <c r="P2724" s="80"/>
    </row>
    <row r="2725" spans="15:16" x14ac:dyDescent="0.25">
      <c r="O2725" s="80"/>
      <c r="P2725" s="80"/>
    </row>
    <row r="2726" spans="15:16" x14ac:dyDescent="0.25">
      <c r="O2726" s="80"/>
      <c r="P2726" s="80"/>
    </row>
    <row r="2727" spans="15:16" x14ac:dyDescent="0.25">
      <c r="O2727" s="80"/>
      <c r="P2727" s="80"/>
    </row>
    <row r="2728" spans="15:16" x14ac:dyDescent="0.25">
      <c r="O2728" s="80"/>
      <c r="P2728" s="80"/>
    </row>
    <row r="2729" spans="15:16" x14ac:dyDescent="0.25">
      <c r="O2729" s="80"/>
      <c r="P2729" s="80"/>
    </row>
    <row r="2730" spans="15:16" x14ac:dyDescent="0.25">
      <c r="O2730" s="80"/>
      <c r="P2730" s="80"/>
    </row>
    <row r="2731" spans="15:16" x14ac:dyDescent="0.25">
      <c r="O2731" s="80"/>
      <c r="P2731" s="80"/>
    </row>
    <row r="2732" spans="15:16" x14ac:dyDescent="0.25">
      <c r="O2732" s="80"/>
      <c r="P2732" s="80"/>
    </row>
    <row r="2733" spans="15:16" x14ac:dyDescent="0.25">
      <c r="O2733" s="80"/>
      <c r="P2733" s="80"/>
    </row>
    <row r="2734" spans="15:16" x14ac:dyDescent="0.25">
      <c r="O2734" s="80"/>
      <c r="P2734" s="80"/>
    </row>
    <row r="2735" spans="15:16" x14ac:dyDescent="0.25">
      <c r="O2735" s="80"/>
      <c r="P2735" s="80"/>
    </row>
    <row r="2736" spans="15:16" x14ac:dyDescent="0.25">
      <c r="O2736" s="80"/>
      <c r="P2736" s="80"/>
    </row>
    <row r="2737" spans="15:16" x14ac:dyDescent="0.25">
      <c r="O2737" s="80"/>
      <c r="P2737" s="80"/>
    </row>
    <row r="2738" spans="15:16" x14ac:dyDescent="0.25">
      <c r="O2738" s="80"/>
      <c r="P2738" s="80"/>
    </row>
    <row r="2739" spans="15:16" x14ac:dyDescent="0.25">
      <c r="O2739" s="80"/>
      <c r="P2739" s="80"/>
    </row>
    <row r="2740" spans="15:16" x14ac:dyDescent="0.25">
      <c r="O2740" s="80"/>
      <c r="P2740" s="80"/>
    </row>
    <row r="2741" spans="15:16" x14ac:dyDescent="0.25">
      <c r="O2741" s="80"/>
      <c r="P2741" s="80"/>
    </row>
    <row r="2742" spans="15:16" x14ac:dyDescent="0.25">
      <c r="O2742" s="80"/>
      <c r="P2742" s="80"/>
    </row>
    <row r="2743" spans="15:16" x14ac:dyDescent="0.25">
      <c r="O2743" s="80"/>
      <c r="P2743" s="80"/>
    </row>
    <row r="2744" spans="15:16" x14ac:dyDescent="0.25">
      <c r="O2744" s="80"/>
      <c r="P2744" s="80"/>
    </row>
    <row r="2745" spans="15:16" x14ac:dyDescent="0.25">
      <c r="O2745" s="80"/>
      <c r="P2745" s="80"/>
    </row>
    <row r="2746" spans="15:16" x14ac:dyDescent="0.25">
      <c r="O2746" s="80"/>
      <c r="P2746" s="80"/>
    </row>
    <row r="2747" spans="15:16" x14ac:dyDescent="0.25">
      <c r="O2747" s="80"/>
      <c r="P2747" s="80"/>
    </row>
    <row r="2748" spans="15:16" x14ac:dyDescent="0.25">
      <c r="O2748" s="80"/>
      <c r="P2748" s="80"/>
    </row>
    <row r="2749" spans="15:16" x14ac:dyDescent="0.25">
      <c r="O2749" s="80"/>
      <c r="P2749" s="80"/>
    </row>
    <row r="2750" spans="15:16" x14ac:dyDescent="0.25">
      <c r="O2750" s="80"/>
      <c r="P2750" s="80"/>
    </row>
    <row r="2751" spans="15:16" x14ac:dyDescent="0.25">
      <c r="O2751" s="80"/>
      <c r="P2751" s="80"/>
    </row>
    <row r="2752" spans="15:16" x14ac:dyDescent="0.25">
      <c r="O2752" s="80"/>
      <c r="P2752" s="80"/>
    </row>
    <row r="2753" spans="15:16" x14ac:dyDescent="0.25">
      <c r="O2753" s="80"/>
      <c r="P2753" s="80"/>
    </row>
    <row r="2754" spans="15:16" x14ac:dyDescent="0.25">
      <c r="O2754" s="80"/>
      <c r="P2754" s="80"/>
    </row>
    <row r="2755" spans="15:16" x14ac:dyDescent="0.25">
      <c r="O2755" s="80"/>
      <c r="P2755" s="80"/>
    </row>
    <row r="2756" spans="15:16" x14ac:dyDescent="0.25">
      <c r="O2756" s="80"/>
      <c r="P2756" s="80"/>
    </row>
    <row r="2757" spans="15:16" x14ac:dyDescent="0.25">
      <c r="O2757" s="80"/>
      <c r="P2757" s="80"/>
    </row>
    <row r="2758" spans="15:16" x14ac:dyDescent="0.25">
      <c r="O2758" s="80"/>
      <c r="P2758" s="80"/>
    </row>
    <row r="2759" spans="15:16" x14ac:dyDescent="0.25">
      <c r="O2759" s="80"/>
      <c r="P2759" s="80"/>
    </row>
    <row r="2760" spans="15:16" x14ac:dyDescent="0.25">
      <c r="O2760" s="80"/>
      <c r="P2760" s="80"/>
    </row>
    <row r="2761" spans="15:16" x14ac:dyDescent="0.25">
      <c r="O2761" s="80"/>
      <c r="P2761" s="80"/>
    </row>
    <row r="2762" spans="15:16" x14ac:dyDescent="0.25">
      <c r="O2762" s="80"/>
      <c r="P2762" s="80"/>
    </row>
    <row r="2763" spans="15:16" x14ac:dyDescent="0.25">
      <c r="O2763" s="80"/>
      <c r="P2763" s="80"/>
    </row>
    <row r="2764" spans="15:16" x14ac:dyDescent="0.25">
      <c r="O2764" s="80"/>
      <c r="P2764" s="80"/>
    </row>
    <row r="2765" spans="15:16" x14ac:dyDescent="0.25">
      <c r="O2765" s="80"/>
      <c r="P2765" s="80"/>
    </row>
    <row r="2766" spans="15:16" x14ac:dyDescent="0.25">
      <c r="O2766" s="80"/>
      <c r="P2766" s="80"/>
    </row>
    <row r="2767" spans="15:16" x14ac:dyDescent="0.25">
      <c r="O2767" s="80"/>
      <c r="P2767" s="80"/>
    </row>
    <row r="2768" spans="15:16" x14ac:dyDescent="0.25">
      <c r="O2768" s="80"/>
      <c r="P2768" s="80"/>
    </row>
    <row r="2769" spans="15:16" x14ac:dyDescent="0.25">
      <c r="O2769" s="80"/>
      <c r="P2769" s="80"/>
    </row>
    <row r="2770" spans="15:16" x14ac:dyDescent="0.25">
      <c r="O2770" s="80"/>
      <c r="P2770" s="80"/>
    </row>
    <row r="2771" spans="15:16" x14ac:dyDescent="0.25">
      <c r="O2771" s="80"/>
      <c r="P2771" s="80"/>
    </row>
    <row r="2772" spans="15:16" x14ac:dyDescent="0.25">
      <c r="O2772" s="80"/>
      <c r="P2772" s="80"/>
    </row>
    <row r="2773" spans="15:16" x14ac:dyDescent="0.25">
      <c r="O2773" s="80"/>
      <c r="P2773" s="80"/>
    </row>
    <row r="2774" spans="15:16" x14ac:dyDescent="0.25">
      <c r="O2774" s="80"/>
      <c r="P2774" s="80"/>
    </row>
    <row r="2775" spans="15:16" x14ac:dyDescent="0.25">
      <c r="O2775" s="80"/>
      <c r="P2775" s="80"/>
    </row>
    <row r="2776" spans="15:16" x14ac:dyDescent="0.25">
      <c r="O2776" s="80"/>
      <c r="P2776" s="80"/>
    </row>
    <row r="2777" spans="15:16" x14ac:dyDescent="0.25">
      <c r="O2777" s="80"/>
      <c r="P2777" s="80"/>
    </row>
    <row r="2778" spans="15:16" x14ac:dyDescent="0.25">
      <c r="O2778" s="80"/>
      <c r="P2778" s="80"/>
    </row>
    <row r="2779" spans="15:16" x14ac:dyDescent="0.25">
      <c r="O2779" s="80"/>
      <c r="P2779" s="80"/>
    </row>
    <row r="2780" spans="15:16" x14ac:dyDescent="0.25">
      <c r="O2780" s="80"/>
      <c r="P2780" s="80"/>
    </row>
    <row r="2781" spans="15:16" x14ac:dyDescent="0.25">
      <c r="O2781" s="80"/>
      <c r="P2781" s="80"/>
    </row>
    <row r="2782" spans="15:16" x14ac:dyDescent="0.25">
      <c r="O2782" s="80"/>
      <c r="P2782" s="80"/>
    </row>
    <row r="2783" spans="15:16" x14ac:dyDescent="0.25">
      <c r="O2783" s="80"/>
      <c r="P2783" s="80"/>
    </row>
    <row r="2784" spans="15:16" x14ac:dyDescent="0.25">
      <c r="O2784" s="80"/>
      <c r="P2784" s="80"/>
    </row>
    <row r="2785" spans="15:16" x14ac:dyDescent="0.25">
      <c r="O2785" s="80"/>
      <c r="P2785" s="80"/>
    </row>
    <row r="2786" spans="15:16" x14ac:dyDescent="0.25">
      <c r="O2786" s="80"/>
      <c r="P2786" s="80"/>
    </row>
    <row r="2787" spans="15:16" x14ac:dyDescent="0.25">
      <c r="O2787" s="80"/>
      <c r="P2787" s="80"/>
    </row>
    <row r="2788" spans="15:16" x14ac:dyDescent="0.25">
      <c r="O2788" s="80"/>
      <c r="P2788" s="80"/>
    </row>
    <row r="2789" spans="15:16" x14ac:dyDescent="0.25">
      <c r="O2789" s="80"/>
      <c r="P2789" s="80"/>
    </row>
    <row r="2790" spans="15:16" x14ac:dyDescent="0.25">
      <c r="O2790" s="80"/>
      <c r="P2790" s="80"/>
    </row>
    <row r="2791" spans="15:16" x14ac:dyDescent="0.25">
      <c r="O2791" s="80"/>
      <c r="P2791" s="80"/>
    </row>
    <row r="2792" spans="15:16" x14ac:dyDescent="0.25">
      <c r="O2792" s="80"/>
      <c r="P2792" s="80"/>
    </row>
    <row r="2793" spans="15:16" x14ac:dyDescent="0.25">
      <c r="O2793" s="80"/>
      <c r="P2793" s="80"/>
    </row>
    <row r="2794" spans="15:16" x14ac:dyDescent="0.25">
      <c r="O2794" s="80"/>
      <c r="P2794" s="80"/>
    </row>
    <row r="2795" spans="15:16" x14ac:dyDescent="0.25">
      <c r="O2795" s="80"/>
      <c r="P2795" s="80"/>
    </row>
    <row r="2796" spans="15:16" x14ac:dyDescent="0.25">
      <c r="O2796" s="80"/>
      <c r="P2796" s="80"/>
    </row>
    <row r="2797" spans="15:16" x14ac:dyDescent="0.25">
      <c r="O2797" s="80"/>
      <c r="P2797" s="80"/>
    </row>
    <row r="2798" spans="15:16" x14ac:dyDescent="0.25">
      <c r="O2798" s="80"/>
      <c r="P2798" s="80"/>
    </row>
    <row r="2799" spans="15:16" x14ac:dyDescent="0.25">
      <c r="O2799" s="80"/>
      <c r="P2799" s="80"/>
    </row>
    <row r="2800" spans="15:16" x14ac:dyDescent="0.25">
      <c r="O2800" s="80"/>
      <c r="P2800" s="80"/>
    </row>
    <row r="2801" spans="15:16" x14ac:dyDescent="0.25">
      <c r="O2801" s="80"/>
      <c r="P2801" s="80"/>
    </row>
    <row r="2802" spans="15:16" x14ac:dyDescent="0.25">
      <c r="O2802" s="80"/>
      <c r="P2802" s="80"/>
    </row>
    <row r="2803" spans="15:16" x14ac:dyDescent="0.25">
      <c r="O2803" s="80"/>
      <c r="P2803" s="80"/>
    </row>
    <row r="2804" spans="15:16" x14ac:dyDescent="0.25">
      <c r="O2804" s="80"/>
      <c r="P2804" s="80"/>
    </row>
    <row r="2805" spans="15:16" x14ac:dyDescent="0.25">
      <c r="O2805" s="80"/>
      <c r="P2805" s="80"/>
    </row>
    <row r="2806" spans="15:16" x14ac:dyDescent="0.25">
      <c r="O2806" s="80"/>
      <c r="P2806" s="80"/>
    </row>
    <row r="2807" spans="15:16" x14ac:dyDescent="0.25">
      <c r="O2807" s="80"/>
      <c r="P2807" s="80"/>
    </row>
    <row r="2808" spans="15:16" x14ac:dyDescent="0.25">
      <c r="O2808" s="80"/>
      <c r="P2808" s="80"/>
    </row>
    <row r="2809" spans="15:16" x14ac:dyDescent="0.25">
      <c r="O2809" s="80"/>
      <c r="P2809" s="80"/>
    </row>
    <row r="2810" spans="15:16" x14ac:dyDescent="0.25">
      <c r="O2810" s="80"/>
      <c r="P2810" s="80"/>
    </row>
    <row r="2811" spans="15:16" x14ac:dyDescent="0.25">
      <c r="O2811" s="80"/>
      <c r="P2811" s="80"/>
    </row>
    <row r="2812" spans="15:16" x14ac:dyDescent="0.25">
      <c r="O2812" s="80"/>
      <c r="P2812" s="80"/>
    </row>
    <row r="2813" spans="15:16" x14ac:dyDescent="0.25">
      <c r="O2813" s="80"/>
      <c r="P2813" s="80"/>
    </row>
    <row r="2814" spans="15:16" x14ac:dyDescent="0.25">
      <c r="O2814" s="80"/>
      <c r="P2814" s="80"/>
    </row>
    <row r="2815" spans="15:16" x14ac:dyDescent="0.25">
      <c r="O2815" s="80"/>
      <c r="P2815" s="80"/>
    </row>
    <row r="2816" spans="15:16" x14ac:dyDescent="0.25">
      <c r="O2816" s="80"/>
      <c r="P2816" s="80"/>
    </row>
    <row r="2817" spans="15:16" x14ac:dyDescent="0.25">
      <c r="O2817" s="80"/>
      <c r="P2817" s="80"/>
    </row>
    <row r="2818" spans="15:16" x14ac:dyDescent="0.25">
      <c r="O2818" s="80"/>
      <c r="P2818" s="80"/>
    </row>
    <row r="2819" spans="15:16" x14ac:dyDescent="0.25">
      <c r="O2819" s="80"/>
      <c r="P2819" s="80"/>
    </row>
    <row r="2820" spans="15:16" x14ac:dyDescent="0.25">
      <c r="O2820" s="80"/>
      <c r="P2820" s="80"/>
    </row>
    <row r="2821" spans="15:16" x14ac:dyDescent="0.25">
      <c r="O2821" s="80"/>
      <c r="P2821" s="80"/>
    </row>
    <row r="2822" spans="15:16" x14ac:dyDescent="0.25">
      <c r="O2822" s="80"/>
      <c r="P2822" s="80"/>
    </row>
    <row r="2823" spans="15:16" x14ac:dyDescent="0.25">
      <c r="O2823" s="80"/>
      <c r="P2823" s="80"/>
    </row>
    <row r="2824" spans="15:16" x14ac:dyDescent="0.25">
      <c r="O2824" s="80"/>
      <c r="P2824" s="80"/>
    </row>
    <row r="2825" spans="15:16" x14ac:dyDescent="0.25">
      <c r="O2825" s="80"/>
      <c r="P2825" s="80"/>
    </row>
    <row r="2826" spans="15:16" x14ac:dyDescent="0.25">
      <c r="O2826" s="80"/>
      <c r="P2826" s="80"/>
    </row>
    <row r="2827" spans="15:16" x14ac:dyDescent="0.25">
      <c r="O2827" s="80"/>
      <c r="P2827" s="80"/>
    </row>
    <row r="2828" spans="15:16" x14ac:dyDescent="0.25">
      <c r="O2828" s="80"/>
      <c r="P2828" s="80"/>
    </row>
    <row r="2829" spans="15:16" x14ac:dyDescent="0.25">
      <c r="O2829" s="80"/>
      <c r="P2829" s="80"/>
    </row>
    <row r="2830" spans="15:16" x14ac:dyDescent="0.25">
      <c r="O2830" s="80"/>
      <c r="P2830" s="80"/>
    </row>
    <row r="2831" spans="15:16" x14ac:dyDescent="0.25">
      <c r="O2831" s="80"/>
      <c r="P2831" s="80"/>
    </row>
    <row r="2832" spans="15:16" x14ac:dyDescent="0.25">
      <c r="O2832" s="80"/>
      <c r="P2832" s="80"/>
    </row>
    <row r="2833" spans="15:16" x14ac:dyDescent="0.25">
      <c r="O2833" s="80"/>
      <c r="P2833" s="80"/>
    </row>
    <row r="2834" spans="15:16" x14ac:dyDescent="0.25">
      <c r="O2834" s="80"/>
      <c r="P2834" s="80"/>
    </row>
    <row r="2835" spans="15:16" x14ac:dyDescent="0.25">
      <c r="O2835" s="80"/>
      <c r="P2835" s="80"/>
    </row>
    <row r="2836" spans="15:16" x14ac:dyDescent="0.25">
      <c r="O2836" s="80"/>
      <c r="P2836" s="80"/>
    </row>
    <row r="2837" spans="15:16" x14ac:dyDescent="0.25">
      <c r="O2837" s="80"/>
      <c r="P2837" s="80"/>
    </row>
    <row r="2838" spans="15:16" x14ac:dyDescent="0.25">
      <c r="O2838" s="80"/>
      <c r="P2838" s="80"/>
    </row>
    <row r="2839" spans="15:16" x14ac:dyDescent="0.25">
      <c r="O2839" s="80"/>
      <c r="P2839" s="80"/>
    </row>
    <row r="2840" spans="15:16" x14ac:dyDescent="0.25">
      <c r="O2840" s="80"/>
      <c r="P2840" s="80"/>
    </row>
    <row r="2841" spans="15:16" x14ac:dyDescent="0.25">
      <c r="O2841" s="80"/>
      <c r="P2841" s="80"/>
    </row>
    <row r="2842" spans="15:16" x14ac:dyDescent="0.25">
      <c r="O2842" s="80"/>
      <c r="P2842" s="80"/>
    </row>
    <row r="2843" spans="15:16" x14ac:dyDescent="0.25">
      <c r="O2843" s="80"/>
      <c r="P2843" s="80"/>
    </row>
    <row r="2844" spans="15:16" x14ac:dyDescent="0.25">
      <c r="O2844" s="80"/>
      <c r="P2844" s="80"/>
    </row>
    <row r="2845" spans="15:16" x14ac:dyDescent="0.25">
      <c r="O2845" s="80"/>
      <c r="P2845" s="80"/>
    </row>
    <row r="2846" spans="15:16" x14ac:dyDescent="0.25">
      <c r="O2846" s="80"/>
      <c r="P2846" s="80"/>
    </row>
    <row r="2847" spans="15:16" x14ac:dyDescent="0.25">
      <c r="O2847" s="80"/>
      <c r="P2847" s="80"/>
    </row>
    <row r="2848" spans="15:16" x14ac:dyDescent="0.25">
      <c r="O2848" s="80"/>
      <c r="P2848" s="80"/>
    </row>
    <row r="2849" spans="15:16" x14ac:dyDescent="0.25">
      <c r="O2849" s="80"/>
      <c r="P2849" s="80"/>
    </row>
    <row r="2850" spans="15:16" x14ac:dyDescent="0.25">
      <c r="O2850" s="80"/>
      <c r="P2850" s="80"/>
    </row>
    <row r="2851" spans="15:16" x14ac:dyDescent="0.25">
      <c r="O2851" s="80"/>
      <c r="P2851" s="80"/>
    </row>
    <row r="2852" spans="15:16" x14ac:dyDescent="0.25">
      <c r="O2852" s="80"/>
      <c r="P2852" s="80"/>
    </row>
    <row r="2853" spans="15:16" x14ac:dyDescent="0.25">
      <c r="O2853" s="80"/>
      <c r="P2853" s="80"/>
    </row>
    <row r="2854" spans="15:16" x14ac:dyDescent="0.25">
      <c r="O2854" s="80"/>
      <c r="P2854" s="80"/>
    </row>
    <row r="2855" spans="15:16" x14ac:dyDescent="0.25">
      <c r="O2855" s="80"/>
      <c r="P2855" s="80"/>
    </row>
    <row r="2856" spans="15:16" x14ac:dyDescent="0.25">
      <c r="O2856" s="80"/>
      <c r="P2856" s="80"/>
    </row>
    <row r="2857" spans="15:16" x14ac:dyDescent="0.25">
      <c r="O2857" s="80"/>
      <c r="P2857" s="80"/>
    </row>
    <row r="2858" spans="15:16" x14ac:dyDescent="0.25">
      <c r="O2858" s="80"/>
      <c r="P2858" s="80"/>
    </row>
    <row r="2859" spans="15:16" x14ac:dyDescent="0.25">
      <c r="O2859" s="80"/>
      <c r="P2859" s="80"/>
    </row>
    <row r="2860" spans="15:16" x14ac:dyDescent="0.25">
      <c r="O2860" s="80"/>
      <c r="P2860" s="80"/>
    </row>
    <row r="2861" spans="15:16" x14ac:dyDescent="0.25">
      <c r="O2861" s="80"/>
      <c r="P2861" s="80"/>
    </row>
    <row r="2862" spans="15:16" x14ac:dyDescent="0.25">
      <c r="O2862" s="80"/>
      <c r="P2862" s="80"/>
    </row>
    <row r="2863" spans="15:16" x14ac:dyDescent="0.25">
      <c r="O2863" s="80"/>
      <c r="P2863" s="80"/>
    </row>
    <row r="2864" spans="15:16" x14ac:dyDescent="0.25">
      <c r="O2864" s="80"/>
      <c r="P2864" s="80"/>
    </row>
    <row r="2865" spans="15:16" x14ac:dyDescent="0.25">
      <c r="O2865" s="80"/>
      <c r="P2865" s="80"/>
    </row>
    <row r="2866" spans="15:16" x14ac:dyDescent="0.25">
      <c r="O2866" s="80"/>
      <c r="P2866" s="80"/>
    </row>
    <row r="2867" spans="15:16" x14ac:dyDescent="0.25">
      <c r="O2867" s="80"/>
      <c r="P2867" s="80"/>
    </row>
    <row r="2868" spans="15:16" x14ac:dyDescent="0.25">
      <c r="O2868" s="80"/>
      <c r="P2868" s="80"/>
    </row>
    <row r="2869" spans="15:16" x14ac:dyDescent="0.25">
      <c r="O2869" s="80"/>
      <c r="P2869" s="80"/>
    </row>
    <row r="2870" spans="15:16" x14ac:dyDescent="0.25">
      <c r="O2870" s="80"/>
      <c r="P2870" s="80"/>
    </row>
    <row r="2871" spans="15:16" x14ac:dyDescent="0.25">
      <c r="O2871" s="80"/>
      <c r="P2871" s="80"/>
    </row>
    <row r="2872" spans="15:16" x14ac:dyDescent="0.25">
      <c r="O2872" s="80"/>
      <c r="P2872" s="80"/>
    </row>
    <row r="2873" spans="15:16" x14ac:dyDescent="0.25">
      <c r="O2873" s="80"/>
      <c r="P2873" s="80"/>
    </row>
    <row r="2874" spans="15:16" x14ac:dyDescent="0.25">
      <c r="O2874" s="80"/>
      <c r="P2874" s="80"/>
    </row>
    <row r="2875" spans="15:16" x14ac:dyDescent="0.25">
      <c r="O2875" s="80"/>
      <c r="P2875" s="80"/>
    </row>
    <row r="2876" spans="15:16" x14ac:dyDescent="0.25">
      <c r="O2876" s="80"/>
      <c r="P2876" s="80"/>
    </row>
    <row r="2877" spans="15:16" x14ac:dyDescent="0.25">
      <c r="O2877" s="80"/>
      <c r="P2877" s="80"/>
    </row>
    <row r="2878" spans="15:16" x14ac:dyDescent="0.25">
      <c r="O2878" s="80"/>
      <c r="P2878" s="80"/>
    </row>
    <row r="2879" spans="15:16" x14ac:dyDescent="0.25">
      <c r="O2879" s="80"/>
      <c r="P2879" s="80"/>
    </row>
    <row r="2880" spans="15:16" x14ac:dyDescent="0.25">
      <c r="O2880" s="80"/>
      <c r="P2880" s="80"/>
    </row>
    <row r="2881" spans="15:16" x14ac:dyDescent="0.25">
      <c r="O2881" s="80"/>
      <c r="P2881" s="80"/>
    </row>
    <row r="2882" spans="15:16" x14ac:dyDescent="0.25">
      <c r="O2882" s="80"/>
      <c r="P2882" s="80"/>
    </row>
    <row r="2883" spans="15:16" x14ac:dyDescent="0.25">
      <c r="O2883" s="80"/>
      <c r="P2883" s="80"/>
    </row>
    <row r="2884" spans="15:16" x14ac:dyDescent="0.25">
      <c r="O2884" s="80"/>
      <c r="P2884" s="80"/>
    </row>
    <row r="2885" spans="15:16" x14ac:dyDescent="0.25">
      <c r="O2885" s="80"/>
      <c r="P2885" s="80"/>
    </row>
    <row r="2886" spans="15:16" x14ac:dyDescent="0.25">
      <c r="O2886" s="80"/>
      <c r="P2886" s="80"/>
    </row>
    <row r="2887" spans="15:16" x14ac:dyDescent="0.25">
      <c r="O2887" s="80"/>
      <c r="P2887" s="80"/>
    </row>
    <row r="2888" spans="15:16" x14ac:dyDescent="0.25">
      <c r="O2888" s="80"/>
      <c r="P2888" s="80"/>
    </row>
    <row r="2889" spans="15:16" x14ac:dyDescent="0.25">
      <c r="O2889" s="80"/>
      <c r="P2889" s="80"/>
    </row>
    <row r="2890" spans="15:16" x14ac:dyDescent="0.25">
      <c r="O2890" s="80"/>
      <c r="P2890" s="80"/>
    </row>
    <row r="2891" spans="15:16" x14ac:dyDescent="0.25">
      <c r="O2891" s="80"/>
      <c r="P2891" s="80"/>
    </row>
    <row r="2892" spans="15:16" x14ac:dyDescent="0.25">
      <c r="O2892" s="80"/>
      <c r="P2892" s="80"/>
    </row>
    <row r="2893" spans="15:16" x14ac:dyDescent="0.25">
      <c r="O2893" s="80"/>
      <c r="P2893" s="80"/>
    </row>
    <row r="2894" spans="15:16" x14ac:dyDescent="0.25">
      <c r="O2894" s="80"/>
      <c r="P2894" s="80"/>
    </row>
    <row r="2895" spans="15:16" x14ac:dyDescent="0.25">
      <c r="O2895" s="80"/>
      <c r="P2895" s="80"/>
    </row>
    <row r="2896" spans="15:16" x14ac:dyDescent="0.25">
      <c r="O2896" s="80"/>
      <c r="P2896" s="80"/>
    </row>
    <row r="2897" spans="15:16" x14ac:dyDescent="0.25">
      <c r="O2897" s="80"/>
      <c r="P2897" s="80"/>
    </row>
    <row r="2898" spans="15:16" x14ac:dyDescent="0.25">
      <c r="O2898" s="80"/>
      <c r="P2898" s="80"/>
    </row>
    <row r="2899" spans="15:16" x14ac:dyDescent="0.25">
      <c r="O2899" s="80"/>
      <c r="P2899" s="80"/>
    </row>
    <row r="2900" spans="15:16" x14ac:dyDescent="0.25">
      <c r="O2900" s="80"/>
      <c r="P2900" s="80"/>
    </row>
    <row r="2901" spans="15:16" x14ac:dyDescent="0.25">
      <c r="O2901" s="80"/>
      <c r="P2901" s="80"/>
    </row>
    <row r="2902" spans="15:16" x14ac:dyDescent="0.25">
      <c r="O2902" s="80"/>
      <c r="P2902" s="80"/>
    </row>
    <row r="2903" spans="15:16" x14ac:dyDescent="0.25">
      <c r="O2903" s="80"/>
      <c r="P2903" s="80"/>
    </row>
    <row r="2904" spans="15:16" x14ac:dyDescent="0.25">
      <c r="O2904" s="80"/>
      <c r="P2904" s="80"/>
    </row>
    <row r="2905" spans="15:16" x14ac:dyDescent="0.25">
      <c r="O2905" s="80"/>
      <c r="P2905" s="80"/>
    </row>
    <row r="2906" spans="15:16" x14ac:dyDescent="0.25">
      <c r="O2906" s="80"/>
      <c r="P2906" s="80"/>
    </row>
    <row r="2907" spans="15:16" x14ac:dyDescent="0.25">
      <c r="O2907" s="80"/>
      <c r="P2907" s="80"/>
    </row>
    <row r="2908" spans="15:16" x14ac:dyDescent="0.25">
      <c r="O2908" s="80"/>
      <c r="P2908" s="80"/>
    </row>
    <row r="2909" spans="15:16" x14ac:dyDescent="0.25">
      <c r="O2909" s="80"/>
      <c r="P2909" s="80"/>
    </row>
    <row r="2910" spans="15:16" x14ac:dyDescent="0.25">
      <c r="O2910" s="80"/>
      <c r="P2910" s="80"/>
    </row>
    <row r="2911" spans="15:16" x14ac:dyDescent="0.25">
      <c r="O2911" s="80"/>
      <c r="P2911" s="80"/>
    </row>
    <row r="2912" spans="15:16" x14ac:dyDescent="0.25">
      <c r="O2912" s="80"/>
      <c r="P2912" s="80"/>
    </row>
    <row r="2913" spans="15:16" x14ac:dyDescent="0.25">
      <c r="O2913" s="80"/>
      <c r="P2913" s="80"/>
    </row>
    <row r="2914" spans="15:16" x14ac:dyDescent="0.25">
      <c r="O2914" s="80"/>
      <c r="P2914" s="80"/>
    </row>
    <row r="2915" spans="15:16" x14ac:dyDescent="0.25">
      <c r="O2915" s="80"/>
      <c r="P2915" s="80"/>
    </row>
    <row r="2916" spans="15:16" x14ac:dyDescent="0.25">
      <c r="O2916" s="80"/>
      <c r="P2916" s="80"/>
    </row>
    <row r="2917" spans="15:16" x14ac:dyDescent="0.25">
      <c r="O2917" s="80"/>
      <c r="P2917" s="80"/>
    </row>
    <row r="2918" spans="15:16" x14ac:dyDescent="0.25">
      <c r="O2918" s="80"/>
      <c r="P2918" s="80"/>
    </row>
    <row r="2919" spans="15:16" x14ac:dyDescent="0.25">
      <c r="O2919" s="80"/>
      <c r="P2919" s="80"/>
    </row>
    <row r="2920" spans="15:16" x14ac:dyDescent="0.25">
      <c r="O2920" s="80"/>
      <c r="P2920" s="80"/>
    </row>
    <row r="2921" spans="15:16" x14ac:dyDescent="0.25">
      <c r="O2921" s="80"/>
      <c r="P2921" s="80"/>
    </row>
    <row r="2922" spans="15:16" x14ac:dyDescent="0.25">
      <c r="O2922" s="80"/>
      <c r="P2922" s="80"/>
    </row>
    <row r="2923" spans="15:16" x14ac:dyDescent="0.25">
      <c r="O2923" s="80"/>
      <c r="P2923" s="80"/>
    </row>
    <row r="2924" spans="15:16" x14ac:dyDescent="0.25">
      <c r="O2924" s="80"/>
      <c r="P2924" s="80"/>
    </row>
    <row r="2925" spans="15:16" x14ac:dyDescent="0.25">
      <c r="O2925" s="80"/>
      <c r="P2925" s="80"/>
    </row>
    <row r="2926" spans="15:16" x14ac:dyDescent="0.25">
      <c r="O2926" s="80"/>
      <c r="P2926" s="80"/>
    </row>
    <row r="2927" spans="15:16" x14ac:dyDescent="0.25">
      <c r="O2927" s="80"/>
      <c r="P2927" s="80"/>
    </row>
    <row r="2928" spans="15:16" x14ac:dyDescent="0.25">
      <c r="O2928" s="80"/>
      <c r="P2928" s="80"/>
    </row>
    <row r="2929" spans="15:16" x14ac:dyDescent="0.25">
      <c r="O2929" s="80"/>
      <c r="P2929" s="80"/>
    </row>
    <row r="2930" spans="15:16" x14ac:dyDescent="0.25">
      <c r="O2930" s="80"/>
      <c r="P2930" s="80"/>
    </row>
    <row r="2931" spans="15:16" x14ac:dyDescent="0.25">
      <c r="O2931" s="80"/>
      <c r="P2931" s="80"/>
    </row>
    <row r="2932" spans="15:16" x14ac:dyDescent="0.25">
      <c r="O2932" s="80"/>
      <c r="P2932" s="80"/>
    </row>
    <row r="2933" spans="15:16" x14ac:dyDescent="0.25">
      <c r="O2933" s="80"/>
      <c r="P2933" s="80"/>
    </row>
    <row r="2934" spans="15:16" x14ac:dyDescent="0.25">
      <c r="O2934" s="80"/>
      <c r="P2934" s="80"/>
    </row>
    <row r="2935" spans="15:16" x14ac:dyDescent="0.25">
      <c r="O2935" s="80"/>
      <c r="P2935" s="80"/>
    </row>
    <row r="2936" spans="15:16" x14ac:dyDescent="0.25">
      <c r="O2936" s="80"/>
      <c r="P2936" s="80"/>
    </row>
    <row r="2937" spans="15:16" x14ac:dyDescent="0.25">
      <c r="O2937" s="80"/>
      <c r="P2937" s="80"/>
    </row>
    <row r="2938" spans="15:16" x14ac:dyDescent="0.25">
      <c r="O2938" s="80"/>
      <c r="P2938" s="80"/>
    </row>
    <row r="2939" spans="15:16" x14ac:dyDescent="0.25">
      <c r="O2939" s="80"/>
      <c r="P2939" s="80"/>
    </row>
    <row r="2940" spans="15:16" x14ac:dyDescent="0.25">
      <c r="O2940" s="80"/>
      <c r="P2940" s="80"/>
    </row>
    <row r="2941" spans="15:16" x14ac:dyDescent="0.25">
      <c r="O2941" s="80"/>
      <c r="P2941" s="80"/>
    </row>
    <row r="2942" spans="15:16" x14ac:dyDescent="0.25">
      <c r="O2942" s="80"/>
      <c r="P2942" s="80"/>
    </row>
    <row r="2943" spans="15:16" x14ac:dyDescent="0.25">
      <c r="O2943" s="80"/>
      <c r="P2943" s="80"/>
    </row>
    <row r="2944" spans="15:16" x14ac:dyDescent="0.25">
      <c r="O2944" s="80"/>
      <c r="P2944" s="80"/>
    </row>
    <row r="2945" spans="15:16" x14ac:dyDescent="0.25">
      <c r="O2945" s="80"/>
      <c r="P2945" s="80"/>
    </row>
    <row r="2946" spans="15:16" x14ac:dyDescent="0.25">
      <c r="O2946" s="80"/>
      <c r="P2946" s="80"/>
    </row>
    <row r="2947" spans="15:16" x14ac:dyDescent="0.25">
      <c r="O2947" s="80"/>
      <c r="P2947" s="80"/>
    </row>
    <row r="2948" spans="15:16" x14ac:dyDescent="0.25">
      <c r="O2948" s="80"/>
      <c r="P2948" s="80"/>
    </row>
    <row r="2949" spans="15:16" x14ac:dyDescent="0.25">
      <c r="O2949" s="80"/>
      <c r="P2949" s="80"/>
    </row>
    <row r="2950" spans="15:16" x14ac:dyDescent="0.25">
      <c r="O2950" s="80"/>
      <c r="P2950" s="80"/>
    </row>
    <row r="2951" spans="15:16" x14ac:dyDescent="0.25">
      <c r="O2951" s="80"/>
      <c r="P2951" s="80"/>
    </row>
    <row r="2952" spans="15:16" x14ac:dyDescent="0.25">
      <c r="O2952" s="80"/>
      <c r="P2952" s="80"/>
    </row>
    <row r="2953" spans="15:16" x14ac:dyDescent="0.25">
      <c r="O2953" s="80"/>
      <c r="P2953" s="80"/>
    </row>
    <row r="2954" spans="15:16" x14ac:dyDescent="0.25">
      <c r="O2954" s="80"/>
      <c r="P2954" s="80"/>
    </row>
    <row r="2955" spans="15:16" x14ac:dyDescent="0.25">
      <c r="O2955" s="80"/>
      <c r="P2955" s="80"/>
    </row>
    <row r="2956" spans="15:16" x14ac:dyDescent="0.25">
      <c r="O2956" s="80"/>
      <c r="P2956" s="80"/>
    </row>
    <row r="2957" spans="15:16" x14ac:dyDescent="0.25">
      <c r="O2957" s="80"/>
      <c r="P2957" s="80"/>
    </row>
    <row r="2958" spans="15:16" x14ac:dyDescent="0.25">
      <c r="O2958" s="80"/>
      <c r="P2958" s="80"/>
    </row>
    <row r="2959" spans="15:16" x14ac:dyDescent="0.25">
      <c r="O2959" s="80"/>
      <c r="P2959" s="80"/>
    </row>
    <row r="2960" spans="15:16" x14ac:dyDescent="0.25">
      <c r="O2960" s="80"/>
      <c r="P2960" s="80"/>
    </row>
    <row r="2961" spans="15:16" x14ac:dyDescent="0.25">
      <c r="O2961" s="80"/>
      <c r="P2961" s="80"/>
    </row>
    <row r="2962" spans="15:16" x14ac:dyDescent="0.25">
      <c r="O2962" s="80"/>
      <c r="P2962" s="80"/>
    </row>
    <row r="2963" spans="15:16" x14ac:dyDescent="0.25">
      <c r="O2963" s="80"/>
      <c r="P2963" s="80"/>
    </row>
    <row r="2964" spans="15:16" x14ac:dyDescent="0.25">
      <c r="O2964" s="80"/>
      <c r="P2964" s="80"/>
    </row>
    <row r="2965" spans="15:16" x14ac:dyDescent="0.25">
      <c r="O2965" s="80"/>
      <c r="P2965" s="80"/>
    </row>
    <row r="2966" spans="15:16" x14ac:dyDescent="0.25">
      <c r="O2966" s="80"/>
      <c r="P2966" s="80"/>
    </row>
    <row r="2967" spans="15:16" x14ac:dyDescent="0.25">
      <c r="O2967" s="80"/>
      <c r="P2967" s="80"/>
    </row>
    <row r="2968" spans="15:16" x14ac:dyDescent="0.25">
      <c r="O2968" s="80"/>
      <c r="P2968" s="80"/>
    </row>
    <row r="2969" spans="15:16" x14ac:dyDescent="0.25">
      <c r="O2969" s="80"/>
      <c r="P2969" s="80"/>
    </row>
    <row r="2970" spans="15:16" x14ac:dyDescent="0.25">
      <c r="O2970" s="80"/>
      <c r="P2970" s="80"/>
    </row>
    <row r="2971" spans="15:16" x14ac:dyDescent="0.25">
      <c r="O2971" s="80"/>
      <c r="P2971" s="80"/>
    </row>
    <row r="2972" spans="15:16" x14ac:dyDescent="0.25">
      <c r="O2972" s="80"/>
      <c r="P2972" s="80"/>
    </row>
    <row r="2973" spans="15:16" x14ac:dyDescent="0.25">
      <c r="O2973" s="80"/>
      <c r="P2973" s="80"/>
    </row>
    <row r="2974" spans="15:16" x14ac:dyDescent="0.25">
      <c r="O2974" s="80"/>
      <c r="P2974" s="80"/>
    </row>
    <row r="2975" spans="15:16" x14ac:dyDescent="0.25">
      <c r="O2975" s="80"/>
      <c r="P2975" s="80"/>
    </row>
    <row r="2976" spans="15:16" x14ac:dyDescent="0.25">
      <c r="O2976" s="80"/>
      <c r="P2976" s="80"/>
    </row>
    <row r="2977" spans="15:16" x14ac:dyDescent="0.25">
      <c r="O2977" s="80"/>
      <c r="P2977" s="80"/>
    </row>
    <row r="2978" spans="15:16" x14ac:dyDescent="0.25">
      <c r="O2978" s="80"/>
      <c r="P2978" s="80"/>
    </row>
    <row r="2979" spans="15:16" x14ac:dyDescent="0.25">
      <c r="O2979" s="80"/>
      <c r="P2979" s="80"/>
    </row>
    <row r="2980" spans="15:16" x14ac:dyDescent="0.25">
      <c r="O2980" s="80"/>
      <c r="P2980" s="80"/>
    </row>
    <row r="2981" spans="15:16" x14ac:dyDescent="0.25">
      <c r="O2981" s="80"/>
      <c r="P2981" s="80"/>
    </row>
    <row r="2982" spans="15:16" x14ac:dyDescent="0.25">
      <c r="O2982" s="80"/>
      <c r="P2982" s="80"/>
    </row>
    <row r="2983" spans="15:16" x14ac:dyDescent="0.25">
      <c r="O2983" s="80"/>
      <c r="P2983" s="80"/>
    </row>
    <row r="2984" spans="15:16" x14ac:dyDescent="0.25">
      <c r="O2984" s="80"/>
      <c r="P2984" s="80"/>
    </row>
    <row r="2985" spans="15:16" x14ac:dyDescent="0.25">
      <c r="O2985" s="80"/>
      <c r="P2985" s="80"/>
    </row>
    <row r="2986" spans="15:16" x14ac:dyDescent="0.25">
      <c r="O2986" s="80"/>
      <c r="P2986" s="80"/>
    </row>
    <row r="2987" spans="15:16" x14ac:dyDescent="0.25">
      <c r="O2987" s="80"/>
      <c r="P2987" s="80"/>
    </row>
    <row r="2988" spans="15:16" x14ac:dyDescent="0.25">
      <c r="O2988" s="80"/>
      <c r="P2988" s="80"/>
    </row>
    <row r="2989" spans="15:16" x14ac:dyDescent="0.25">
      <c r="O2989" s="80"/>
      <c r="P2989" s="80"/>
    </row>
    <row r="2990" spans="15:16" x14ac:dyDescent="0.25">
      <c r="O2990" s="80"/>
      <c r="P2990" s="80"/>
    </row>
    <row r="2991" spans="15:16" x14ac:dyDescent="0.25">
      <c r="O2991" s="80"/>
      <c r="P2991" s="80"/>
    </row>
    <row r="2992" spans="15:16" x14ac:dyDescent="0.25">
      <c r="O2992" s="80"/>
      <c r="P2992" s="80"/>
    </row>
    <row r="2993" spans="15:16" x14ac:dyDescent="0.25">
      <c r="O2993" s="80"/>
      <c r="P2993" s="80"/>
    </row>
    <row r="2994" spans="15:16" x14ac:dyDescent="0.25">
      <c r="O2994" s="80"/>
      <c r="P2994" s="80"/>
    </row>
    <row r="2995" spans="15:16" x14ac:dyDescent="0.25">
      <c r="O2995" s="80"/>
      <c r="P2995" s="80"/>
    </row>
    <row r="2996" spans="15:16" x14ac:dyDescent="0.25">
      <c r="O2996" s="80"/>
      <c r="P2996" s="80"/>
    </row>
    <row r="2997" spans="15:16" x14ac:dyDescent="0.25">
      <c r="O2997" s="80"/>
      <c r="P2997" s="80"/>
    </row>
    <row r="2998" spans="15:16" x14ac:dyDescent="0.25">
      <c r="O2998" s="80"/>
      <c r="P2998" s="80"/>
    </row>
    <row r="2999" spans="15:16" x14ac:dyDescent="0.25">
      <c r="O2999" s="80"/>
      <c r="P2999" s="80"/>
    </row>
    <row r="3000" spans="15:16" x14ac:dyDescent="0.25">
      <c r="O3000" s="80"/>
      <c r="P3000" s="80"/>
    </row>
    <row r="3001" spans="15:16" x14ac:dyDescent="0.25">
      <c r="O3001" s="80"/>
      <c r="P3001" s="80"/>
    </row>
    <row r="3002" spans="15:16" x14ac:dyDescent="0.25">
      <c r="O3002" s="80"/>
      <c r="P3002" s="80"/>
    </row>
    <row r="3003" spans="15:16" x14ac:dyDescent="0.25">
      <c r="O3003" s="80"/>
      <c r="P3003" s="80"/>
    </row>
    <row r="3004" spans="15:16" x14ac:dyDescent="0.25">
      <c r="O3004" s="80"/>
      <c r="P3004" s="80"/>
    </row>
    <row r="3005" spans="15:16" x14ac:dyDescent="0.25">
      <c r="O3005" s="80"/>
      <c r="P3005" s="80"/>
    </row>
    <row r="3006" spans="15:16" x14ac:dyDescent="0.25">
      <c r="O3006" s="80"/>
      <c r="P3006" s="80"/>
    </row>
    <row r="3007" spans="15:16" x14ac:dyDescent="0.25">
      <c r="O3007" s="80"/>
      <c r="P3007" s="80"/>
    </row>
    <row r="3008" spans="15:16" x14ac:dyDescent="0.25">
      <c r="O3008" s="80"/>
      <c r="P3008" s="80"/>
    </row>
    <row r="3009" spans="15:16" x14ac:dyDescent="0.25">
      <c r="O3009" s="80"/>
      <c r="P3009" s="80"/>
    </row>
    <row r="3010" spans="15:16" x14ac:dyDescent="0.25">
      <c r="O3010" s="80"/>
      <c r="P3010" s="80"/>
    </row>
    <row r="3011" spans="15:16" x14ac:dyDescent="0.25">
      <c r="O3011" s="80"/>
      <c r="P3011" s="80"/>
    </row>
    <row r="3012" spans="15:16" x14ac:dyDescent="0.25">
      <c r="O3012" s="80"/>
      <c r="P3012" s="80"/>
    </row>
    <row r="3013" spans="15:16" x14ac:dyDescent="0.25">
      <c r="O3013" s="80"/>
      <c r="P3013" s="80"/>
    </row>
    <row r="3014" spans="15:16" x14ac:dyDescent="0.25">
      <c r="O3014" s="80"/>
      <c r="P3014" s="80"/>
    </row>
    <row r="3015" spans="15:16" x14ac:dyDescent="0.25">
      <c r="O3015" s="80"/>
      <c r="P3015" s="80"/>
    </row>
    <row r="3016" spans="15:16" x14ac:dyDescent="0.25">
      <c r="O3016" s="80"/>
      <c r="P3016" s="80"/>
    </row>
    <row r="3017" spans="15:16" x14ac:dyDescent="0.25">
      <c r="O3017" s="80"/>
      <c r="P3017" s="80"/>
    </row>
    <row r="3018" spans="15:16" x14ac:dyDescent="0.25">
      <c r="O3018" s="80"/>
      <c r="P3018" s="80"/>
    </row>
    <row r="3019" spans="15:16" x14ac:dyDescent="0.25">
      <c r="O3019" s="80"/>
      <c r="P3019" s="80"/>
    </row>
    <row r="3020" spans="15:16" x14ac:dyDescent="0.25">
      <c r="O3020" s="80"/>
      <c r="P3020" s="80"/>
    </row>
    <row r="3021" spans="15:16" x14ac:dyDescent="0.25">
      <c r="O3021" s="80"/>
      <c r="P3021" s="80"/>
    </row>
    <row r="3022" spans="15:16" x14ac:dyDescent="0.25">
      <c r="O3022" s="80"/>
      <c r="P3022" s="80"/>
    </row>
    <row r="3023" spans="15:16" x14ac:dyDescent="0.25">
      <c r="O3023" s="80"/>
      <c r="P3023" s="80"/>
    </row>
    <row r="3024" spans="15:16" x14ac:dyDescent="0.25">
      <c r="O3024" s="80"/>
      <c r="P3024" s="80"/>
    </row>
    <row r="3025" spans="15:16" x14ac:dyDescent="0.25">
      <c r="O3025" s="80"/>
      <c r="P3025" s="80"/>
    </row>
    <row r="3026" spans="15:16" x14ac:dyDescent="0.25">
      <c r="O3026" s="80"/>
      <c r="P3026" s="80"/>
    </row>
    <row r="3027" spans="15:16" x14ac:dyDescent="0.25">
      <c r="O3027" s="80"/>
      <c r="P3027" s="80"/>
    </row>
    <row r="3028" spans="15:16" x14ac:dyDescent="0.25">
      <c r="O3028" s="80"/>
      <c r="P3028" s="80"/>
    </row>
    <row r="3029" spans="15:16" x14ac:dyDescent="0.25">
      <c r="O3029" s="80"/>
      <c r="P3029" s="80"/>
    </row>
    <row r="3030" spans="15:16" x14ac:dyDescent="0.25">
      <c r="O3030" s="80"/>
      <c r="P3030" s="80"/>
    </row>
    <row r="3031" spans="15:16" x14ac:dyDescent="0.25">
      <c r="O3031" s="80"/>
      <c r="P3031" s="80"/>
    </row>
    <row r="3032" spans="15:16" x14ac:dyDescent="0.25">
      <c r="O3032" s="80"/>
      <c r="P3032" s="80"/>
    </row>
    <row r="3033" spans="15:16" x14ac:dyDescent="0.25">
      <c r="O3033" s="80"/>
      <c r="P3033" s="80"/>
    </row>
    <row r="3034" spans="15:16" x14ac:dyDescent="0.25">
      <c r="O3034" s="80"/>
      <c r="P3034" s="80"/>
    </row>
    <row r="3035" spans="15:16" x14ac:dyDescent="0.25">
      <c r="O3035" s="80"/>
      <c r="P3035" s="80"/>
    </row>
    <row r="3036" spans="15:16" x14ac:dyDescent="0.25">
      <c r="O3036" s="80"/>
      <c r="P3036" s="80"/>
    </row>
    <row r="3037" spans="15:16" x14ac:dyDescent="0.25">
      <c r="O3037" s="80"/>
      <c r="P3037" s="80"/>
    </row>
    <row r="3038" spans="15:16" x14ac:dyDescent="0.25">
      <c r="O3038" s="80"/>
      <c r="P3038" s="80"/>
    </row>
    <row r="3039" spans="15:16" x14ac:dyDescent="0.25">
      <c r="O3039" s="80"/>
      <c r="P3039" s="80"/>
    </row>
    <row r="3040" spans="15:16" x14ac:dyDescent="0.25">
      <c r="O3040" s="80"/>
      <c r="P3040" s="80"/>
    </row>
    <row r="3041" spans="15:16" x14ac:dyDescent="0.25">
      <c r="O3041" s="80"/>
      <c r="P3041" s="80"/>
    </row>
    <row r="3042" spans="15:16" x14ac:dyDescent="0.25">
      <c r="O3042" s="80"/>
      <c r="P3042" s="80"/>
    </row>
    <row r="3043" spans="15:16" x14ac:dyDescent="0.25">
      <c r="O3043" s="80"/>
      <c r="P3043" s="80"/>
    </row>
    <row r="3044" spans="15:16" x14ac:dyDescent="0.25">
      <c r="O3044" s="80"/>
      <c r="P3044" s="80"/>
    </row>
    <row r="3045" spans="15:16" x14ac:dyDescent="0.25">
      <c r="O3045" s="80"/>
      <c r="P3045" s="80"/>
    </row>
    <row r="3046" spans="15:16" x14ac:dyDescent="0.25">
      <c r="O3046" s="80"/>
      <c r="P3046" s="80"/>
    </row>
    <row r="3047" spans="15:16" x14ac:dyDescent="0.25">
      <c r="O3047" s="80"/>
      <c r="P3047" s="80"/>
    </row>
    <row r="3048" spans="15:16" x14ac:dyDescent="0.25">
      <c r="O3048" s="80"/>
      <c r="P3048" s="80"/>
    </row>
    <row r="3049" spans="15:16" x14ac:dyDescent="0.25">
      <c r="O3049" s="80"/>
      <c r="P3049" s="80"/>
    </row>
    <row r="3050" spans="15:16" x14ac:dyDescent="0.25">
      <c r="O3050" s="80"/>
      <c r="P3050" s="80"/>
    </row>
    <row r="3051" spans="15:16" x14ac:dyDescent="0.25">
      <c r="O3051" s="80"/>
      <c r="P3051" s="80"/>
    </row>
    <row r="3052" spans="15:16" x14ac:dyDescent="0.25">
      <c r="O3052" s="80"/>
      <c r="P3052" s="80"/>
    </row>
    <row r="3053" spans="15:16" x14ac:dyDescent="0.25">
      <c r="O3053" s="80"/>
      <c r="P3053" s="80"/>
    </row>
    <row r="3054" spans="15:16" x14ac:dyDescent="0.25">
      <c r="O3054" s="80"/>
      <c r="P3054" s="80"/>
    </row>
    <row r="3055" spans="15:16" x14ac:dyDescent="0.25">
      <c r="O3055" s="80"/>
      <c r="P3055" s="80"/>
    </row>
    <row r="3056" spans="15:16" x14ac:dyDescent="0.25">
      <c r="O3056" s="80"/>
      <c r="P3056" s="80"/>
    </row>
    <row r="3057" spans="15:16" x14ac:dyDescent="0.25">
      <c r="O3057" s="80"/>
      <c r="P3057" s="80"/>
    </row>
    <row r="3058" spans="15:16" x14ac:dyDescent="0.25">
      <c r="O3058" s="80"/>
      <c r="P3058" s="80"/>
    </row>
    <row r="3059" spans="15:16" x14ac:dyDescent="0.25">
      <c r="O3059" s="80"/>
      <c r="P3059" s="80"/>
    </row>
    <row r="3060" spans="15:16" x14ac:dyDescent="0.25">
      <c r="O3060" s="80"/>
      <c r="P3060" s="80"/>
    </row>
    <row r="3061" spans="15:16" x14ac:dyDescent="0.25">
      <c r="O3061" s="80"/>
      <c r="P3061" s="80"/>
    </row>
    <row r="3062" spans="15:16" x14ac:dyDescent="0.25">
      <c r="O3062" s="80"/>
      <c r="P3062" s="80"/>
    </row>
    <row r="3063" spans="15:16" x14ac:dyDescent="0.25">
      <c r="O3063" s="80"/>
      <c r="P3063" s="80"/>
    </row>
    <row r="3064" spans="15:16" x14ac:dyDescent="0.25">
      <c r="O3064" s="80"/>
      <c r="P3064" s="80"/>
    </row>
    <row r="3065" spans="15:16" x14ac:dyDescent="0.25">
      <c r="O3065" s="80"/>
      <c r="P3065" s="80"/>
    </row>
    <row r="3066" spans="15:16" x14ac:dyDescent="0.25">
      <c r="O3066" s="80"/>
      <c r="P3066" s="80"/>
    </row>
    <row r="3067" spans="15:16" x14ac:dyDescent="0.25">
      <c r="O3067" s="80"/>
      <c r="P3067" s="80"/>
    </row>
    <row r="3068" spans="15:16" x14ac:dyDescent="0.25">
      <c r="O3068" s="80"/>
      <c r="P3068" s="80"/>
    </row>
    <row r="3069" spans="15:16" x14ac:dyDescent="0.25">
      <c r="O3069" s="80"/>
      <c r="P3069" s="80"/>
    </row>
    <row r="3070" spans="15:16" x14ac:dyDescent="0.25">
      <c r="O3070" s="80"/>
      <c r="P3070" s="80"/>
    </row>
    <row r="3071" spans="15:16" x14ac:dyDescent="0.25">
      <c r="O3071" s="80"/>
      <c r="P3071" s="80"/>
    </row>
    <row r="3072" spans="15:16" x14ac:dyDescent="0.25">
      <c r="O3072" s="80"/>
      <c r="P3072" s="80"/>
    </row>
    <row r="3073" spans="15:16" x14ac:dyDescent="0.25">
      <c r="O3073" s="80"/>
      <c r="P3073" s="80"/>
    </row>
    <row r="3074" spans="15:16" x14ac:dyDescent="0.25">
      <c r="O3074" s="80"/>
      <c r="P3074" s="80"/>
    </row>
    <row r="3075" spans="15:16" x14ac:dyDescent="0.25">
      <c r="O3075" s="80"/>
      <c r="P3075" s="80"/>
    </row>
    <row r="3076" spans="15:16" x14ac:dyDescent="0.25">
      <c r="O3076" s="80"/>
      <c r="P3076" s="80"/>
    </row>
    <row r="3077" spans="15:16" x14ac:dyDescent="0.25">
      <c r="O3077" s="80"/>
      <c r="P3077" s="80"/>
    </row>
    <row r="3078" spans="15:16" x14ac:dyDescent="0.25">
      <c r="O3078" s="80"/>
      <c r="P3078" s="80"/>
    </row>
    <row r="3079" spans="15:16" x14ac:dyDescent="0.25">
      <c r="O3079" s="80"/>
      <c r="P3079" s="80"/>
    </row>
    <row r="3080" spans="15:16" x14ac:dyDescent="0.25">
      <c r="O3080" s="80"/>
      <c r="P3080" s="80"/>
    </row>
    <row r="3081" spans="15:16" x14ac:dyDescent="0.25">
      <c r="O3081" s="80"/>
      <c r="P3081" s="80"/>
    </row>
    <row r="3082" spans="15:16" x14ac:dyDescent="0.25">
      <c r="O3082" s="80"/>
      <c r="P3082" s="80"/>
    </row>
    <row r="3083" spans="15:16" x14ac:dyDescent="0.25">
      <c r="O3083" s="80"/>
      <c r="P3083" s="80"/>
    </row>
    <row r="3084" spans="15:16" x14ac:dyDescent="0.25">
      <c r="O3084" s="80"/>
      <c r="P3084" s="80"/>
    </row>
    <row r="3085" spans="15:16" x14ac:dyDescent="0.25">
      <c r="O3085" s="80"/>
      <c r="P3085" s="80"/>
    </row>
    <row r="3086" spans="15:16" x14ac:dyDescent="0.25">
      <c r="O3086" s="80"/>
      <c r="P3086" s="80"/>
    </row>
    <row r="3087" spans="15:16" x14ac:dyDescent="0.25">
      <c r="O3087" s="80"/>
      <c r="P3087" s="80"/>
    </row>
    <row r="3088" spans="15:16" x14ac:dyDescent="0.25">
      <c r="O3088" s="80"/>
      <c r="P3088" s="80"/>
    </row>
    <row r="3089" spans="15:16" x14ac:dyDescent="0.25">
      <c r="O3089" s="80"/>
      <c r="P3089" s="80"/>
    </row>
    <row r="3090" spans="15:16" x14ac:dyDescent="0.25">
      <c r="O3090" s="80"/>
      <c r="P3090" s="80"/>
    </row>
    <row r="3091" spans="15:16" x14ac:dyDescent="0.25">
      <c r="O3091" s="80"/>
      <c r="P3091" s="80"/>
    </row>
    <row r="3092" spans="15:16" x14ac:dyDescent="0.25">
      <c r="O3092" s="80"/>
      <c r="P3092" s="80"/>
    </row>
    <row r="3093" spans="15:16" x14ac:dyDescent="0.25">
      <c r="O3093" s="80"/>
      <c r="P3093" s="80"/>
    </row>
    <row r="3094" spans="15:16" x14ac:dyDescent="0.25">
      <c r="O3094" s="80"/>
      <c r="P3094" s="80"/>
    </row>
    <row r="3095" spans="15:16" x14ac:dyDescent="0.25">
      <c r="O3095" s="80"/>
      <c r="P3095" s="80"/>
    </row>
    <row r="3096" spans="15:16" x14ac:dyDescent="0.25">
      <c r="O3096" s="80"/>
      <c r="P3096" s="80"/>
    </row>
    <row r="3097" spans="15:16" x14ac:dyDescent="0.25">
      <c r="O3097" s="80"/>
      <c r="P3097" s="80"/>
    </row>
    <row r="3098" spans="15:16" x14ac:dyDescent="0.25">
      <c r="O3098" s="80"/>
      <c r="P3098" s="80"/>
    </row>
    <row r="3099" spans="15:16" x14ac:dyDescent="0.25">
      <c r="O3099" s="80"/>
      <c r="P3099" s="80"/>
    </row>
    <row r="3100" spans="15:16" x14ac:dyDescent="0.25">
      <c r="O3100" s="80"/>
      <c r="P3100" s="80"/>
    </row>
    <row r="3101" spans="15:16" x14ac:dyDescent="0.25">
      <c r="O3101" s="80"/>
      <c r="P3101" s="80"/>
    </row>
    <row r="3102" spans="15:16" x14ac:dyDescent="0.25">
      <c r="O3102" s="80"/>
      <c r="P3102" s="80"/>
    </row>
    <row r="3103" spans="15:16" x14ac:dyDescent="0.25">
      <c r="O3103" s="80"/>
      <c r="P3103" s="80"/>
    </row>
    <row r="3104" spans="15:16" x14ac:dyDescent="0.25">
      <c r="O3104" s="80"/>
      <c r="P3104" s="80"/>
    </row>
    <row r="3105" spans="15:16" x14ac:dyDescent="0.25">
      <c r="O3105" s="80"/>
      <c r="P3105" s="80"/>
    </row>
    <row r="3106" spans="15:16" x14ac:dyDescent="0.25">
      <c r="O3106" s="80"/>
      <c r="P3106" s="80"/>
    </row>
    <row r="3107" spans="15:16" x14ac:dyDescent="0.25">
      <c r="O3107" s="80"/>
      <c r="P3107" s="80"/>
    </row>
    <row r="3108" spans="15:16" x14ac:dyDescent="0.25">
      <c r="O3108" s="80"/>
      <c r="P3108" s="80"/>
    </row>
    <row r="3109" spans="15:16" x14ac:dyDescent="0.25">
      <c r="O3109" s="80"/>
      <c r="P3109" s="80"/>
    </row>
    <row r="3110" spans="15:16" x14ac:dyDescent="0.25">
      <c r="O3110" s="80"/>
      <c r="P3110" s="80"/>
    </row>
    <row r="3111" spans="15:16" x14ac:dyDescent="0.25">
      <c r="O3111" s="80"/>
      <c r="P3111" s="80"/>
    </row>
    <row r="3112" spans="15:16" x14ac:dyDescent="0.25">
      <c r="O3112" s="80"/>
      <c r="P3112" s="80"/>
    </row>
    <row r="3113" spans="15:16" x14ac:dyDescent="0.25">
      <c r="O3113" s="80"/>
      <c r="P3113" s="80"/>
    </row>
    <row r="3114" spans="15:16" x14ac:dyDescent="0.25">
      <c r="O3114" s="80"/>
      <c r="P3114" s="80"/>
    </row>
    <row r="3115" spans="15:16" x14ac:dyDescent="0.25">
      <c r="O3115" s="80"/>
      <c r="P3115" s="80"/>
    </row>
    <row r="3116" spans="15:16" x14ac:dyDescent="0.25">
      <c r="O3116" s="80"/>
      <c r="P3116" s="80"/>
    </row>
    <row r="3117" spans="15:16" x14ac:dyDescent="0.25">
      <c r="O3117" s="80"/>
      <c r="P3117" s="80"/>
    </row>
    <row r="3118" spans="15:16" x14ac:dyDescent="0.25">
      <c r="O3118" s="80"/>
      <c r="P3118" s="80"/>
    </row>
    <row r="3119" spans="15:16" x14ac:dyDescent="0.25">
      <c r="O3119" s="80"/>
      <c r="P3119" s="80"/>
    </row>
    <row r="3120" spans="15:16" x14ac:dyDescent="0.25">
      <c r="O3120" s="80"/>
      <c r="P3120" s="80"/>
    </row>
    <row r="3121" spans="15:16" x14ac:dyDescent="0.25">
      <c r="O3121" s="80"/>
      <c r="P3121" s="80"/>
    </row>
    <row r="3122" spans="15:16" x14ac:dyDescent="0.25">
      <c r="O3122" s="80"/>
      <c r="P3122" s="80"/>
    </row>
    <row r="3123" spans="15:16" x14ac:dyDescent="0.25">
      <c r="O3123" s="80"/>
      <c r="P3123" s="80"/>
    </row>
    <row r="3124" spans="15:16" x14ac:dyDescent="0.25">
      <c r="O3124" s="80"/>
      <c r="P3124" s="80"/>
    </row>
    <row r="3125" spans="15:16" x14ac:dyDescent="0.25">
      <c r="O3125" s="80"/>
      <c r="P3125" s="80"/>
    </row>
    <row r="3126" spans="15:16" x14ac:dyDescent="0.25">
      <c r="O3126" s="80"/>
      <c r="P3126" s="80"/>
    </row>
    <row r="3127" spans="15:16" x14ac:dyDescent="0.25">
      <c r="O3127" s="80"/>
      <c r="P3127" s="80"/>
    </row>
    <row r="3128" spans="15:16" x14ac:dyDescent="0.25">
      <c r="O3128" s="80"/>
      <c r="P3128" s="80"/>
    </row>
    <row r="3129" spans="15:16" x14ac:dyDescent="0.25">
      <c r="O3129" s="80"/>
      <c r="P3129" s="80"/>
    </row>
    <row r="3130" spans="15:16" x14ac:dyDescent="0.25">
      <c r="O3130" s="80"/>
      <c r="P3130" s="80"/>
    </row>
    <row r="3131" spans="15:16" x14ac:dyDescent="0.25">
      <c r="O3131" s="80"/>
      <c r="P3131" s="80"/>
    </row>
    <row r="3132" spans="15:16" x14ac:dyDescent="0.25">
      <c r="O3132" s="80"/>
      <c r="P3132" s="80"/>
    </row>
    <row r="3133" spans="15:16" x14ac:dyDescent="0.25">
      <c r="O3133" s="80"/>
      <c r="P3133" s="80"/>
    </row>
    <row r="3134" spans="15:16" x14ac:dyDescent="0.25">
      <c r="O3134" s="80"/>
      <c r="P3134" s="80"/>
    </row>
    <row r="3135" spans="15:16" x14ac:dyDescent="0.25">
      <c r="O3135" s="80"/>
      <c r="P3135" s="80"/>
    </row>
    <row r="3136" spans="15:16" x14ac:dyDescent="0.25">
      <c r="O3136" s="80"/>
      <c r="P3136" s="80"/>
    </row>
    <row r="3137" spans="15:16" x14ac:dyDescent="0.25">
      <c r="O3137" s="80"/>
      <c r="P3137" s="80"/>
    </row>
    <row r="3138" spans="15:16" x14ac:dyDescent="0.25">
      <c r="O3138" s="80"/>
      <c r="P3138" s="80"/>
    </row>
    <row r="3139" spans="15:16" x14ac:dyDescent="0.25">
      <c r="O3139" s="80"/>
      <c r="P3139" s="80"/>
    </row>
    <row r="3140" spans="15:16" x14ac:dyDescent="0.25">
      <c r="O3140" s="80"/>
      <c r="P3140" s="80"/>
    </row>
    <row r="3141" spans="15:16" x14ac:dyDescent="0.25">
      <c r="O3141" s="80"/>
      <c r="P3141" s="80"/>
    </row>
    <row r="3142" spans="15:16" x14ac:dyDescent="0.25">
      <c r="O3142" s="80"/>
      <c r="P3142" s="80"/>
    </row>
    <row r="3143" spans="15:16" x14ac:dyDescent="0.25">
      <c r="O3143" s="80"/>
      <c r="P3143" s="80"/>
    </row>
    <row r="3144" spans="15:16" x14ac:dyDescent="0.25">
      <c r="O3144" s="80"/>
      <c r="P3144" s="80"/>
    </row>
    <row r="3145" spans="15:16" x14ac:dyDescent="0.25">
      <c r="O3145" s="80"/>
      <c r="P3145" s="80"/>
    </row>
    <row r="3146" spans="15:16" x14ac:dyDescent="0.25">
      <c r="O3146" s="80"/>
      <c r="P3146" s="80"/>
    </row>
    <row r="3147" spans="15:16" x14ac:dyDescent="0.25">
      <c r="O3147" s="80"/>
      <c r="P3147" s="80"/>
    </row>
    <row r="3148" spans="15:16" x14ac:dyDescent="0.25">
      <c r="O3148" s="80"/>
      <c r="P3148" s="80"/>
    </row>
    <row r="3149" spans="15:16" x14ac:dyDescent="0.25">
      <c r="O3149" s="80"/>
      <c r="P3149" s="80"/>
    </row>
    <row r="3150" spans="15:16" x14ac:dyDescent="0.25">
      <c r="O3150" s="80"/>
      <c r="P3150" s="80"/>
    </row>
    <row r="3151" spans="15:16" x14ac:dyDescent="0.25">
      <c r="O3151" s="80"/>
      <c r="P3151" s="80"/>
    </row>
    <row r="3152" spans="15:16" x14ac:dyDescent="0.25">
      <c r="O3152" s="80"/>
      <c r="P3152" s="80"/>
    </row>
    <row r="3153" spans="15:16" x14ac:dyDescent="0.25">
      <c r="O3153" s="80"/>
      <c r="P3153" s="80"/>
    </row>
    <row r="3154" spans="15:16" x14ac:dyDescent="0.25">
      <c r="O3154" s="80"/>
      <c r="P3154" s="80"/>
    </row>
    <row r="3155" spans="15:16" x14ac:dyDescent="0.25">
      <c r="O3155" s="80"/>
      <c r="P3155" s="80"/>
    </row>
    <row r="3156" spans="15:16" x14ac:dyDescent="0.25">
      <c r="O3156" s="80"/>
      <c r="P3156" s="80"/>
    </row>
    <row r="3157" spans="15:16" x14ac:dyDescent="0.25">
      <c r="O3157" s="80"/>
      <c r="P3157" s="80"/>
    </row>
    <row r="3158" spans="15:16" x14ac:dyDescent="0.25">
      <c r="O3158" s="80"/>
      <c r="P3158" s="80"/>
    </row>
    <row r="3159" spans="15:16" x14ac:dyDescent="0.25">
      <c r="O3159" s="80"/>
      <c r="P3159" s="80"/>
    </row>
    <row r="3160" spans="15:16" x14ac:dyDescent="0.25">
      <c r="O3160" s="80"/>
      <c r="P3160" s="80"/>
    </row>
    <row r="3161" spans="15:16" x14ac:dyDescent="0.25">
      <c r="O3161" s="80"/>
      <c r="P3161" s="80"/>
    </row>
    <row r="3162" spans="15:16" x14ac:dyDescent="0.25">
      <c r="O3162" s="80"/>
      <c r="P3162" s="80"/>
    </row>
    <row r="3163" spans="15:16" x14ac:dyDescent="0.25">
      <c r="O3163" s="80"/>
      <c r="P3163" s="80"/>
    </row>
    <row r="3164" spans="15:16" x14ac:dyDescent="0.25">
      <c r="O3164" s="80"/>
      <c r="P3164" s="80"/>
    </row>
    <row r="3165" spans="15:16" x14ac:dyDescent="0.25">
      <c r="O3165" s="80"/>
      <c r="P3165" s="80"/>
    </row>
    <row r="3166" spans="15:16" x14ac:dyDescent="0.25">
      <c r="O3166" s="80"/>
      <c r="P3166" s="80"/>
    </row>
    <row r="3167" spans="15:16" x14ac:dyDescent="0.25">
      <c r="O3167" s="80"/>
      <c r="P3167" s="80"/>
    </row>
    <row r="3168" spans="15:16" x14ac:dyDescent="0.25">
      <c r="O3168" s="80"/>
      <c r="P3168" s="80"/>
    </row>
    <row r="3169" spans="15:16" x14ac:dyDescent="0.25">
      <c r="O3169" s="80"/>
      <c r="P3169" s="80"/>
    </row>
    <row r="3170" spans="15:16" x14ac:dyDescent="0.25">
      <c r="O3170" s="80"/>
      <c r="P3170" s="80"/>
    </row>
    <row r="3171" spans="15:16" x14ac:dyDescent="0.25">
      <c r="O3171" s="80"/>
      <c r="P3171" s="80"/>
    </row>
    <row r="3172" spans="15:16" x14ac:dyDescent="0.25">
      <c r="O3172" s="80"/>
      <c r="P3172" s="80"/>
    </row>
    <row r="3173" spans="15:16" x14ac:dyDescent="0.25">
      <c r="O3173" s="80"/>
      <c r="P3173" s="80"/>
    </row>
    <row r="3174" spans="15:16" x14ac:dyDescent="0.25">
      <c r="O3174" s="80"/>
      <c r="P3174" s="80"/>
    </row>
    <row r="3175" spans="15:16" x14ac:dyDescent="0.25">
      <c r="O3175" s="80"/>
      <c r="P3175" s="80"/>
    </row>
    <row r="3176" spans="15:16" x14ac:dyDescent="0.25">
      <c r="O3176" s="80"/>
      <c r="P3176" s="80"/>
    </row>
    <row r="3177" spans="15:16" x14ac:dyDescent="0.25">
      <c r="O3177" s="80"/>
      <c r="P3177" s="80"/>
    </row>
    <row r="3178" spans="15:16" x14ac:dyDescent="0.25">
      <c r="O3178" s="80"/>
      <c r="P3178" s="80"/>
    </row>
    <row r="3179" spans="15:16" x14ac:dyDescent="0.25">
      <c r="O3179" s="80"/>
      <c r="P3179" s="80"/>
    </row>
    <row r="3180" spans="15:16" x14ac:dyDescent="0.25">
      <c r="O3180" s="80"/>
      <c r="P3180" s="80"/>
    </row>
    <row r="3181" spans="15:16" x14ac:dyDescent="0.25">
      <c r="O3181" s="80"/>
      <c r="P3181" s="80"/>
    </row>
    <row r="3182" spans="15:16" x14ac:dyDescent="0.25">
      <c r="O3182" s="80"/>
      <c r="P3182" s="80"/>
    </row>
    <row r="3183" spans="15:16" x14ac:dyDescent="0.25">
      <c r="O3183" s="80"/>
      <c r="P3183" s="80"/>
    </row>
    <row r="3184" spans="15:16" x14ac:dyDescent="0.25">
      <c r="O3184" s="80"/>
      <c r="P3184" s="80"/>
    </row>
    <row r="3185" spans="15:16" x14ac:dyDescent="0.25">
      <c r="O3185" s="80"/>
      <c r="P3185" s="80"/>
    </row>
    <row r="3186" spans="15:16" x14ac:dyDescent="0.25">
      <c r="O3186" s="80"/>
      <c r="P3186" s="80"/>
    </row>
    <row r="3187" spans="15:16" x14ac:dyDescent="0.25">
      <c r="O3187" s="80"/>
      <c r="P3187" s="80"/>
    </row>
    <row r="3188" spans="15:16" x14ac:dyDescent="0.25">
      <c r="O3188" s="80"/>
      <c r="P3188" s="80"/>
    </row>
    <row r="3189" spans="15:16" x14ac:dyDescent="0.25">
      <c r="O3189" s="80"/>
      <c r="P3189" s="80"/>
    </row>
    <row r="3190" spans="15:16" x14ac:dyDescent="0.25">
      <c r="O3190" s="80"/>
      <c r="P3190" s="80"/>
    </row>
    <row r="3191" spans="15:16" x14ac:dyDescent="0.25">
      <c r="O3191" s="80"/>
      <c r="P3191" s="80"/>
    </row>
    <row r="3192" spans="15:16" x14ac:dyDescent="0.25">
      <c r="O3192" s="80"/>
      <c r="P3192" s="80"/>
    </row>
    <row r="3193" spans="15:16" x14ac:dyDescent="0.25">
      <c r="O3193" s="80"/>
      <c r="P3193" s="80"/>
    </row>
    <row r="3194" spans="15:16" x14ac:dyDescent="0.25">
      <c r="O3194" s="80"/>
      <c r="P3194" s="80"/>
    </row>
    <row r="3195" spans="15:16" x14ac:dyDescent="0.25">
      <c r="O3195" s="80"/>
      <c r="P3195" s="80"/>
    </row>
    <row r="3196" spans="15:16" x14ac:dyDescent="0.25">
      <c r="O3196" s="80"/>
      <c r="P3196" s="80"/>
    </row>
    <row r="3197" spans="15:16" x14ac:dyDescent="0.25">
      <c r="O3197" s="80"/>
      <c r="P3197" s="80"/>
    </row>
    <row r="3198" spans="15:16" x14ac:dyDescent="0.25">
      <c r="O3198" s="80"/>
      <c r="P3198" s="80"/>
    </row>
    <row r="3199" spans="15:16" x14ac:dyDescent="0.25">
      <c r="O3199" s="80"/>
      <c r="P3199" s="80"/>
    </row>
    <row r="3200" spans="15:16" x14ac:dyDescent="0.25">
      <c r="O3200" s="80"/>
      <c r="P3200" s="80"/>
    </row>
    <row r="3201" spans="15:16" x14ac:dyDescent="0.25">
      <c r="O3201" s="80"/>
      <c r="P3201" s="80"/>
    </row>
    <row r="3202" spans="15:16" x14ac:dyDescent="0.25">
      <c r="O3202" s="80"/>
      <c r="P3202" s="80"/>
    </row>
    <row r="3203" spans="15:16" x14ac:dyDescent="0.25">
      <c r="O3203" s="80"/>
      <c r="P3203" s="80"/>
    </row>
    <row r="3204" spans="15:16" x14ac:dyDescent="0.25">
      <c r="O3204" s="80"/>
      <c r="P3204" s="80"/>
    </row>
    <row r="3205" spans="15:16" x14ac:dyDescent="0.25">
      <c r="O3205" s="80"/>
      <c r="P3205" s="80"/>
    </row>
    <row r="3206" spans="15:16" x14ac:dyDescent="0.25">
      <c r="O3206" s="80"/>
      <c r="P3206" s="80"/>
    </row>
    <row r="3207" spans="15:16" x14ac:dyDescent="0.25">
      <c r="O3207" s="80"/>
      <c r="P3207" s="80"/>
    </row>
    <row r="3208" spans="15:16" x14ac:dyDescent="0.25">
      <c r="O3208" s="80"/>
      <c r="P3208" s="80"/>
    </row>
    <row r="3209" spans="15:16" x14ac:dyDescent="0.25">
      <c r="O3209" s="80"/>
      <c r="P3209" s="80"/>
    </row>
    <row r="3210" spans="15:16" x14ac:dyDescent="0.25">
      <c r="O3210" s="80"/>
      <c r="P3210" s="80"/>
    </row>
    <row r="3211" spans="15:16" x14ac:dyDescent="0.25">
      <c r="O3211" s="80"/>
      <c r="P3211" s="80"/>
    </row>
    <row r="3212" spans="15:16" x14ac:dyDescent="0.25">
      <c r="O3212" s="80"/>
      <c r="P3212" s="80"/>
    </row>
    <row r="3213" spans="15:16" x14ac:dyDescent="0.25">
      <c r="O3213" s="80"/>
      <c r="P3213" s="80"/>
    </row>
    <row r="3214" spans="15:16" x14ac:dyDescent="0.25">
      <c r="O3214" s="80"/>
      <c r="P3214" s="80"/>
    </row>
    <row r="3215" spans="15:16" x14ac:dyDescent="0.25">
      <c r="O3215" s="80"/>
      <c r="P3215" s="80"/>
    </row>
    <row r="3216" spans="15:16" x14ac:dyDescent="0.25">
      <c r="O3216" s="80"/>
      <c r="P3216" s="80"/>
    </row>
    <row r="3217" spans="15:16" x14ac:dyDescent="0.25">
      <c r="O3217" s="80"/>
      <c r="P3217" s="80"/>
    </row>
    <row r="3218" spans="15:16" x14ac:dyDescent="0.25">
      <c r="O3218" s="80"/>
      <c r="P3218" s="80"/>
    </row>
    <row r="3219" spans="15:16" x14ac:dyDescent="0.25">
      <c r="O3219" s="80"/>
      <c r="P3219" s="80"/>
    </row>
    <row r="3220" spans="15:16" x14ac:dyDescent="0.25">
      <c r="O3220" s="80"/>
      <c r="P3220" s="80"/>
    </row>
    <row r="3221" spans="15:16" x14ac:dyDescent="0.25">
      <c r="O3221" s="80"/>
      <c r="P3221" s="80"/>
    </row>
    <row r="3222" spans="15:16" x14ac:dyDescent="0.25">
      <c r="O3222" s="80"/>
      <c r="P3222" s="80"/>
    </row>
    <row r="3223" spans="15:16" x14ac:dyDescent="0.25">
      <c r="O3223" s="80"/>
      <c r="P3223" s="80"/>
    </row>
    <row r="3224" spans="15:16" x14ac:dyDescent="0.25">
      <c r="O3224" s="80"/>
      <c r="P3224" s="80"/>
    </row>
    <row r="3225" spans="15:16" x14ac:dyDescent="0.25">
      <c r="O3225" s="80"/>
      <c r="P3225" s="80"/>
    </row>
    <row r="3226" spans="15:16" x14ac:dyDescent="0.25">
      <c r="O3226" s="80"/>
      <c r="P3226" s="80"/>
    </row>
    <row r="3227" spans="15:16" x14ac:dyDescent="0.25">
      <c r="O3227" s="80"/>
      <c r="P3227" s="80"/>
    </row>
    <row r="3228" spans="15:16" x14ac:dyDescent="0.25">
      <c r="O3228" s="80"/>
      <c r="P3228" s="80"/>
    </row>
    <row r="3229" spans="15:16" x14ac:dyDescent="0.25">
      <c r="O3229" s="80"/>
      <c r="P3229" s="80"/>
    </row>
    <row r="3230" spans="15:16" x14ac:dyDescent="0.25">
      <c r="O3230" s="80"/>
      <c r="P3230" s="80"/>
    </row>
    <row r="3231" spans="15:16" x14ac:dyDescent="0.25">
      <c r="O3231" s="80"/>
      <c r="P3231" s="80"/>
    </row>
    <row r="3232" spans="15:16" x14ac:dyDescent="0.25">
      <c r="O3232" s="80"/>
      <c r="P3232" s="80"/>
    </row>
    <row r="3233" spans="15:16" x14ac:dyDescent="0.25">
      <c r="O3233" s="80"/>
      <c r="P3233" s="80"/>
    </row>
    <row r="3234" spans="15:16" x14ac:dyDescent="0.25">
      <c r="O3234" s="80"/>
      <c r="P3234" s="80"/>
    </row>
    <row r="3235" spans="15:16" x14ac:dyDescent="0.25">
      <c r="O3235" s="80"/>
      <c r="P3235" s="80"/>
    </row>
    <row r="3236" spans="15:16" x14ac:dyDescent="0.25">
      <c r="O3236" s="80"/>
      <c r="P3236" s="80"/>
    </row>
    <row r="3237" spans="15:16" x14ac:dyDescent="0.25">
      <c r="O3237" s="80"/>
      <c r="P3237" s="80"/>
    </row>
    <row r="3238" spans="15:16" x14ac:dyDescent="0.25">
      <c r="O3238" s="80"/>
      <c r="P3238" s="80"/>
    </row>
    <row r="3239" spans="15:16" x14ac:dyDescent="0.25">
      <c r="O3239" s="80"/>
      <c r="P3239" s="80"/>
    </row>
    <row r="3240" spans="15:16" x14ac:dyDescent="0.25">
      <c r="O3240" s="80"/>
      <c r="P3240" s="80"/>
    </row>
    <row r="3241" spans="15:16" x14ac:dyDescent="0.25">
      <c r="O3241" s="80"/>
      <c r="P3241" s="80"/>
    </row>
    <row r="3242" spans="15:16" x14ac:dyDescent="0.25">
      <c r="O3242" s="80"/>
      <c r="P3242" s="80"/>
    </row>
    <row r="3243" spans="15:16" x14ac:dyDescent="0.25">
      <c r="O3243" s="80"/>
      <c r="P3243" s="80"/>
    </row>
    <row r="3244" spans="15:16" x14ac:dyDescent="0.25">
      <c r="O3244" s="80"/>
      <c r="P3244" s="80"/>
    </row>
    <row r="3245" spans="15:16" x14ac:dyDescent="0.25">
      <c r="O3245" s="80"/>
      <c r="P3245" s="80"/>
    </row>
    <row r="3246" spans="15:16" x14ac:dyDescent="0.25">
      <c r="O3246" s="80"/>
      <c r="P3246" s="80"/>
    </row>
    <row r="3247" spans="15:16" x14ac:dyDescent="0.25">
      <c r="O3247" s="80"/>
      <c r="P3247" s="80"/>
    </row>
    <row r="3248" spans="15:16" x14ac:dyDescent="0.25">
      <c r="O3248" s="80"/>
      <c r="P3248" s="80"/>
    </row>
    <row r="3249" spans="15:16" x14ac:dyDescent="0.25">
      <c r="O3249" s="80"/>
      <c r="P3249" s="80"/>
    </row>
    <row r="3250" spans="15:16" x14ac:dyDescent="0.25">
      <c r="O3250" s="80"/>
      <c r="P3250" s="80"/>
    </row>
    <row r="3251" spans="15:16" x14ac:dyDescent="0.25">
      <c r="O3251" s="80"/>
      <c r="P3251" s="80"/>
    </row>
    <row r="3252" spans="15:16" x14ac:dyDescent="0.25">
      <c r="O3252" s="80"/>
      <c r="P3252" s="80"/>
    </row>
    <row r="3253" spans="15:16" x14ac:dyDescent="0.25">
      <c r="O3253" s="80"/>
      <c r="P3253" s="80"/>
    </row>
    <row r="3254" spans="15:16" x14ac:dyDescent="0.25">
      <c r="O3254" s="80"/>
      <c r="P3254" s="80"/>
    </row>
    <row r="3255" spans="15:16" x14ac:dyDescent="0.25">
      <c r="O3255" s="80"/>
      <c r="P3255" s="80"/>
    </row>
    <row r="3256" spans="15:16" x14ac:dyDescent="0.25">
      <c r="O3256" s="80"/>
      <c r="P3256" s="80"/>
    </row>
    <row r="3257" spans="15:16" x14ac:dyDescent="0.25">
      <c r="O3257" s="80"/>
      <c r="P3257" s="80"/>
    </row>
    <row r="3258" spans="15:16" x14ac:dyDescent="0.25">
      <c r="O3258" s="80"/>
      <c r="P3258" s="80"/>
    </row>
    <row r="3259" spans="15:16" x14ac:dyDescent="0.25">
      <c r="O3259" s="80"/>
      <c r="P3259" s="80"/>
    </row>
    <row r="3260" spans="15:16" x14ac:dyDescent="0.25">
      <c r="O3260" s="80"/>
      <c r="P3260" s="80"/>
    </row>
    <row r="3261" spans="15:16" x14ac:dyDescent="0.25">
      <c r="O3261" s="80"/>
      <c r="P3261" s="80"/>
    </row>
    <row r="3262" spans="15:16" x14ac:dyDescent="0.25">
      <c r="O3262" s="80"/>
      <c r="P3262" s="80"/>
    </row>
    <row r="3263" spans="15:16" x14ac:dyDescent="0.25">
      <c r="O3263" s="80"/>
      <c r="P3263" s="80"/>
    </row>
    <row r="3264" spans="15:16" x14ac:dyDescent="0.25">
      <c r="O3264" s="80"/>
      <c r="P3264" s="80"/>
    </row>
    <row r="3265" spans="15:16" x14ac:dyDescent="0.25">
      <c r="O3265" s="80"/>
      <c r="P3265" s="80"/>
    </row>
    <row r="3266" spans="15:16" x14ac:dyDescent="0.25">
      <c r="O3266" s="80"/>
      <c r="P3266" s="80"/>
    </row>
    <row r="3267" spans="15:16" x14ac:dyDescent="0.25">
      <c r="O3267" s="80"/>
      <c r="P3267" s="80"/>
    </row>
    <row r="3268" spans="15:16" x14ac:dyDescent="0.25">
      <c r="O3268" s="80"/>
      <c r="P3268" s="80"/>
    </row>
    <row r="3269" spans="15:16" x14ac:dyDescent="0.25">
      <c r="O3269" s="80"/>
      <c r="P3269" s="80"/>
    </row>
    <row r="3270" spans="15:16" x14ac:dyDescent="0.25">
      <c r="O3270" s="80"/>
      <c r="P3270" s="80"/>
    </row>
    <row r="3271" spans="15:16" x14ac:dyDescent="0.25">
      <c r="O3271" s="80"/>
      <c r="P3271" s="80"/>
    </row>
    <row r="3272" spans="15:16" x14ac:dyDescent="0.25">
      <c r="O3272" s="80"/>
      <c r="P3272" s="80"/>
    </row>
    <row r="3273" spans="15:16" x14ac:dyDescent="0.25">
      <c r="O3273" s="80"/>
      <c r="P3273" s="80"/>
    </row>
    <row r="3274" spans="15:16" x14ac:dyDescent="0.25">
      <c r="O3274" s="80"/>
      <c r="P3274" s="80"/>
    </row>
    <row r="3275" spans="15:16" x14ac:dyDescent="0.25">
      <c r="O3275" s="80"/>
      <c r="P3275" s="80"/>
    </row>
    <row r="3276" spans="15:16" x14ac:dyDescent="0.25">
      <c r="O3276" s="80"/>
      <c r="P3276" s="80"/>
    </row>
    <row r="3277" spans="15:16" x14ac:dyDescent="0.25">
      <c r="O3277" s="80"/>
      <c r="P3277" s="80"/>
    </row>
    <row r="3278" spans="15:16" x14ac:dyDescent="0.25">
      <c r="O3278" s="80"/>
      <c r="P3278" s="80"/>
    </row>
    <row r="3279" spans="15:16" x14ac:dyDescent="0.25">
      <c r="O3279" s="80"/>
      <c r="P3279" s="80"/>
    </row>
    <row r="3280" spans="15:16" x14ac:dyDescent="0.25">
      <c r="O3280" s="80"/>
      <c r="P3280" s="80"/>
    </row>
    <row r="3281" spans="15:16" x14ac:dyDescent="0.25">
      <c r="O3281" s="80"/>
      <c r="P3281" s="80"/>
    </row>
    <row r="3282" spans="15:16" x14ac:dyDescent="0.25">
      <c r="O3282" s="80"/>
      <c r="P3282" s="80"/>
    </row>
    <row r="3283" spans="15:16" x14ac:dyDescent="0.25">
      <c r="O3283" s="80"/>
      <c r="P3283" s="80"/>
    </row>
    <row r="3284" spans="15:16" x14ac:dyDescent="0.25">
      <c r="O3284" s="80"/>
      <c r="P3284" s="80"/>
    </row>
    <row r="3285" spans="15:16" x14ac:dyDescent="0.25">
      <c r="O3285" s="80"/>
      <c r="P3285" s="80"/>
    </row>
    <row r="3286" spans="15:16" x14ac:dyDescent="0.25">
      <c r="O3286" s="80"/>
      <c r="P3286" s="80"/>
    </row>
    <row r="3287" spans="15:16" x14ac:dyDescent="0.25">
      <c r="O3287" s="80"/>
      <c r="P3287" s="80"/>
    </row>
    <row r="3288" spans="15:16" x14ac:dyDescent="0.25">
      <c r="O3288" s="80"/>
      <c r="P3288" s="80"/>
    </row>
    <row r="3289" spans="15:16" x14ac:dyDescent="0.25">
      <c r="O3289" s="80"/>
      <c r="P3289" s="80"/>
    </row>
    <row r="3290" spans="15:16" x14ac:dyDescent="0.25">
      <c r="O3290" s="80"/>
      <c r="P3290" s="80"/>
    </row>
    <row r="3291" spans="15:16" x14ac:dyDescent="0.25">
      <c r="O3291" s="80"/>
      <c r="P3291" s="80"/>
    </row>
    <row r="3292" spans="15:16" x14ac:dyDescent="0.25">
      <c r="O3292" s="80"/>
      <c r="P3292" s="80"/>
    </row>
    <row r="3293" spans="15:16" x14ac:dyDescent="0.25">
      <c r="O3293" s="80"/>
      <c r="P3293" s="80"/>
    </row>
    <row r="3294" spans="15:16" x14ac:dyDescent="0.25">
      <c r="O3294" s="80"/>
      <c r="P3294" s="80"/>
    </row>
    <row r="3295" spans="15:16" x14ac:dyDescent="0.25">
      <c r="O3295" s="80"/>
      <c r="P3295" s="80"/>
    </row>
    <row r="3296" spans="15:16" x14ac:dyDescent="0.25">
      <c r="O3296" s="80"/>
      <c r="P3296" s="80"/>
    </row>
    <row r="3297" spans="15:16" x14ac:dyDescent="0.25">
      <c r="O3297" s="80"/>
      <c r="P3297" s="80"/>
    </row>
    <row r="3298" spans="15:16" x14ac:dyDescent="0.25">
      <c r="O3298" s="80"/>
      <c r="P3298" s="80"/>
    </row>
    <row r="3299" spans="15:16" x14ac:dyDescent="0.25">
      <c r="O3299" s="80"/>
      <c r="P3299" s="80"/>
    </row>
    <row r="3300" spans="15:16" x14ac:dyDescent="0.25">
      <c r="O3300" s="80"/>
      <c r="P3300" s="80"/>
    </row>
    <row r="3301" spans="15:16" x14ac:dyDescent="0.25">
      <c r="O3301" s="80"/>
      <c r="P3301" s="80"/>
    </row>
    <row r="3302" spans="15:16" x14ac:dyDescent="0.25">
      <c r="O3302" s="80"/>
      <c r="P3302" s="80"/>
    </row>
    <row r="3303" spans="15:16" x14ac:dyDescent="0.25">
      <c r="O3303" s="80"/>
      <c r="P3303" s="80"/>
    </row>
    <row r="3304" spans="15:16" x14ac:dyDescent="0.25">
      <c r="O3304" s="80"/>
      <c r="P3304" s="80"/>
    </row>
    <row r="3305" spans="15:16" x14ac:dyDescent="0.25">
      <c r="O3305" s="80"/>
      <c r="P3305" s="80"/>
    </row>
    <row r="3306" spans="15:16" x14ac:dyDescent="0.25">
      <c r="O3306" s="80"/>
      <c r="P3306" s="80"/>
    </row>
    <row r="3307" spans="15:16" x14ac:dyDescent="0.25">
      <c r="O3307" s="80"/>
      <c r="P3307" s="80"/>
    </row>
    <row r="3308" spans="15:16" x14ac:dyDescent="0.25">
      <c r="O3308" s="80"/>
      <c r="P3308" s="80"/>
    </row>
    <row r="3309" spans="15:16" x14ac:dyDescent="0.25">
      <c r="O3309" s="80"/>
      <c r="P3309" s="80"/>
    </row>
    <row r="3310" spans="15:16" x14ac:dyDescent="0.25">
      <c r="O3310" s="80"/>
      <c r="P3310" s="80"/>
    </row>
    <row r="3311" spans="15:16" x14ac:dyDescent="0.25">
      <c r="O3311" s="80"/>
      <c r="P3311" s="80"/>
    </row>
    <row r="3312" spans="15:16" x14ac:dyDescent="0.25">
      <c r="O3312" s="80"/>
      <c r="P3312" s="80"/>
    </row>
    <row r="3313" spans="15:16" x14ac:dyDescent="0.25">
      <c r="O3313" s="80"/>
      <c r="P3313" s="80"/>
    </row>
    <row r="3314" spans="15:16" x14ac:dyDescent="0.25">
      <c r="O3314" s="80"/>
      <c r="P3314" s="80"/>
    </row>
    <row r="3315" spans="15:16" x14ac:dyDescent="0.25">
      <c r="O3315" s="80"/>
      <c r="P3315" s="80"/>
    </row>
    <row r="3316" spans="15:16" x14ac:dyDescent="0.25">
      <c r="O3316" s="80"/>
      <c r="P3316" s="80"/>
    </row>
    <row r="3317" spans="15:16" x14ac:dyDescent="0.25">
      <c r="O3317" s="80"/>
      <c r="P3317" s="80"/>
    </row>
    <row r="3318" spans="15:16" x14ac:dyDescent="0.25">
      <c r="O3318" s="80"/>
      <c r="P3318" s="80"/>
    </row>
    <row r="3319" spans="15:16" x14ac:dyDescent="0.25">
      <c r="O3319" s="80"/>
      <c r="P3319" s="80"/>
    </row>
    <row r="3320" spans="15:16" x14ac:dyDescent="0.25">
      <c r="O3320" s="80"/>
      <c r="P3320" s="80"/>
    </row>
    <row r="3321" spans="15:16" x14ac:dyDescent="0.25">
      <c r="O3321" s="80"/>
      <c r="P3321" s="80"/>
    </row>
    <row r="3322" spans="15:16" x14ac:dyDescent="0.25">
      <c r="O3322" s="80"/>
      <c r="P3322" s="80"/>
    </row>
    <row r="3323" spans="15:16" x14ac:dyDescent="0.25">
      <c r="O3323" s="80"/>
      <c r="P3323" s="80"/>
    </row>
    <row r="3324" spans="15:16" x14ac:dyDescent="0.25">
      <c r="O3324" s="80"/>
      <c r="P3324" s="80"/>
    </row>
    <row r="3325" spans="15:16" x14ac:dyDescent="0.25">
      <c r="O3325" s="80"/>
      <c r="P3325" s="80"/>
    </row>
    <row r="3326" spans="15:16" x14ac:dyDescent="0.25">
      <c r="O3326" s="80"/>
      <c r="P3326" s="80"/>
    </row>
    <row r="3327" spans="15:16" x14ac:dyDescent="0.25">
      <c r="O3327" s="80"/>
      <c r="P3327" s="80"/>
    </row>
    <row r="3328" spans="15:16" x14ac:dyDescent="0.25">
      <c r="O3328" s="80"/>
      <c r="P3328" s="80"/>
    </row>
    <row r="3329" spans="15:16" x14ac:dyDescent="0.25">
      <c r="O3329" s="80"/>
      <c r="P3329" s="80"/>
    </row>
    <row r="3330" spans="15:16" x14ac:dyDescent="0.25">
      <c r="O3330" s="80"/>
      <c r="P3330" s="80"/>
    </row>
    <row r="3331" spans="15:16" x14ac:dyDescent="0.25">
      <c r="O3331" s="80"/>
      <c r="P3331" s="80"/>
    </row>
    <row r="3332" spans="15:16" x14ac:dyDescent="0.25">
      <c r="O3332" s="80"/>
      <c r="P3332" s="80"/>
    </row>
    <row r="3333" spans="15:16" x14ac:dyDescent="0.25">
      <c r="O3333" s="80"/>
      <c r="P3333" s="80"/>
    </row>
    <row r="3334" spans="15:16" x14ac:dyDescent="0.25">
      <c r="O3334" s="80"/>
      <c r="P3334" s="80"/>
    </row>
    <row r="3335" spans="15:16" x14ac:dyDescent="0.25">
      <c r="O3335" s="80"/>
      <c r="P3335" s="80"/>
    </row>
    <row r="3336" spans="15:16" x14ac:dyDescent="0.25">
      <c r="O3336" s="80"/>
      <c r="P3336" s="80"/>
    </row>
    <row r="3337" spans="15:16" x14ac:dyDescent="0.25">
      <c r="O3337" s="80"/>
      <c r="P3337" s="80"/>
    </row>
    <row r="3338" spans="15:16" x14ac:dyDescent="0.25">
      <c r="O3338" s="80"/>
      <c r="P3338" s="80"/>
    </row>
    <row r="3339" spans="15:16" x14ac:dyDescent="0.25">
      <c r="O3339" s="80"/>
      <c r="P3339" s="80"/>
    </row>
    <row r="3340" spans="15:16" x14ac:dyDescent="0.25">
      <c r="O3340" s="80"/>
      <c r="P3340" s="80"/>
    </row>
    <row r="3341" spans="15:16" x14ac:dyDescent="0.25">
      <c r="O3341" s="80"/>
      <c r="P3341" s="80"/>
    </row>
    <row r="3342" spans="15:16" x14ac:dyDescent="0.25">
      <c r="O3342" s="80"/>
      <c r="P3342" s="80"/>
    </row>
    <row r="3343" spans="15:16" x14ac:dyDescent="0.25">
      <c r="O3343" s="80"/>
      <c r="P3343" s="80"/>
    </row>
    <row r="3344" spans="15:16" x14ac:dyDescent="0.25">
      <c r="O3344" s="80"/>
      <c r="P3344" s="80"/>
    </row>
    <row r="3345" spans="15:16" x14ac:dyDescent="0.25">
      <c r="O3345" s="80"/>
      <c r="P3345" s="80"/>
    </row>
    <row r="3346" spans="15:16" x14ac:dyDescent="0.25">
      <c r="O3346" s="80"/>
      <c r="P3346" s="80"/>
    </row>
    <row r="3347" spans="15:16" x14ac:dyDescent="0.25">
      <c r="O3347" s="80"/>
      <c r="P3347" s="80"/>
    </row>
    <row r="3348" spans="15:16" x14ac:dyDescent="0.25">
      <c r="O3348" s="80"/>
      <c r="P3348" s="80"/>
    </row>
    <row r="3349" spans="15:16" x14ac:dyDescent="0.25">
      <c r="O3349" s="80"/>
      <c r="P3349" s="80"/>
    </row>
    <row r="3350" spans="15:16" x14ac:dyDescent="0.25">
      <c r="O3350" s="80"/>
      <c r="P3350" s="80"/>
    </row>
    <row r="3351" spans="15:16" x14ac:dyDescent="0.25">
      <c r="O3351" s="80"/>
      <c r="P3351" s="80"/>
    </row>
    <row r="3352" spans="15:16" x14ac:dyDescent="0.25">
      <c r="O3352" s="80"/>
      <c r="P3352" s="80"/>
    </row>
    <row r="3353" spans="15:16" x14ac:dyDescent="0.25">
      <c r="O3353" s="80"/>
      <c r="P3353" s="80"/>
    </row>
    <row r="3354" spans="15:16" x14ac:dyDescent="0.25">
      <c r="O3354" s="80"/>
      <c r="P3354" s="80"/>
    </row>
    <row r="3355" spans="15:16" x14ac:dyDescent="0.25">
      <c r="O3355" s="80"/>
      <c r="P3355" s="80"/>
    </row>
    <row r="3356" spans="15:16" x14ac:dyDescent="0.25">
      <c r="O3356" s="80"/>
      <c r="P3356" s="80"/>
    </row>
    <row r="3357" spans="15:16" x14ac:dyDescent="0.25">
      <c r="O3357" s="80"/>
      <c r="P3357" s="80"/>
    </row>
    <row r="3358" spans="15:16" x14ac:dyDescent="0.25">
      <c r="O3358" s="80"/>
      <c r="P3358" s="80"/>
    </row>
    <row r="3359" spans="15:16" x14ac:dyDescent="0.25">
      <c r="O3359" s="80"/>
      <c r="P3359" s="80"/>
    </row>
    <row r="3360" spans="15:16" x14ac:dyDescent="0.25">
      <c r="O3360" s="80"/>
      <c r="P3360" s="80"/>
    </row>
    <row r="3361" spans="15:16" x14ac:dyDescent="0.25">
      <c r="O3361" s="80"/>
      <c r="P3361" s="80"/>
    </row>
    <row r="3362" spans="15:16" x14ac:dyDescent="0.25">
      <c r="O3362" s="80"/>
      <c r="P3362" s="80"/>
    </row>
    <row r="3363" spans="15:16" x14ac:dyDescent="0.25">
      <c r="O3363" s="80"/>
      <c r="P3363" s="80"/>
    </row>
    <row r="3364" spans="15:16" x14ac:dyDescent="0.25">
      <c r="O3364" s="80"/>
      <c r="P3364" s="80"/>
    </row>
    <row r="3365" spans="15:16" x14ac:dyDescent="0.25">
      <c r="O3365" s="80"/>
      <c r="P3365" s="80"/>
    </row>
    <row r="3366" spans="15:16" x14ac:dyDescent="0.25">
      <c r="O3366" s="80"/>
      <c r="P3366" s="80"/>
    </row>
    <row r="3367" spans="15:16" x14ac:dyDescent="0.25">
      <c r="O3367" s="80"/>
      <c r="P3367" s="80"/>
    </row>
    <row r="3368" spans="15:16" x14ac:dyDescent="0.25">
      <c r="O3368" s="80"/>
      <c r="P3368" s="80"/>
    </row>
    <row r="3369" spans="15:16" x14ac:dyDescent="0.25">
      <c r="O3369" s="80"/>
      <c r="P3369" s="80"/>
    </row>
    <row r="3370" spans="15:16" x14ac:dyDescent="0.25">
      <c r="O3370" s="80"/>
      <c r="P3370" s="80"/>
    </row>
    <row r="3371" spans="15:16" x14ac:dyDescent="0.25">
      <c r="O3371" s="80"/>
      <c r="P3371" s="80"/>
    </row>
    <row r="3372" spans="15:16" x14ac:dyDescent="0.25">
      <c r="O3372" s="80"/>
      <c r="P3372" s="80"/>
    </row>
    <row r="3373" spans="15:16" x14ac:dyDescent="0.25">
      <c r="O3373" s="80"/>
      <c r="P3373" s="80"/>
    </row>
    <row r="3374" spans="15:16" x14ac:dyDescent="0.25">
      <c r="O3374" s="80"/>
      <c r="P3374" s="80"/>
    </row>
    <row r="3375" spans="15:16" x14ac:dyDescent="0.25">
      <c r="O3375" s="80"/>
      <c r="P3375" s="80"/>
    </row>
    <row r="3376" spans="15:16" x14ac:dyDescent="0.25">
      <c r="O3376" s="80"/>
      <c r="P3376" s="80"/>
    </row>
    <row r="3377" spans="15:16" x14ac:dyDescent="0.25">
      <c r="O3377" s="80"/>
      <c r="P3377" s="80"/>
    </row>
    <row r="3378" spans="15:16" x14ac:dyDescent="0.25">
      <c r="O3378" s="80"/>
      <c r="P3378" s="80"/>
    </row>
    <row r="3379" spans="15:16" x14ac:dyDescent="0.25">
      <c r="O3379" s="80"/>
      <c r="P3379" s="80"/>
    </row>
    <row r="3380" spans="15:16" x14ac:dyDescent="0.25">
      <c r="O3380" s="80"/>
      <c r="P3380" s="80"/>
    </row>
    <row r="3381" spans="15:16" x14ac:dyDescent="0.25">
      <c r="O3381" s="80"/>
      <c r="P3381" s="80"/>
    </row>
    <row r="3382" spans="15:16" x14ac:dyDescent="0.25">
      <c r="O3382" s="80"/>
      <c r="P3382" s="80"/>
    </row>
    <row r="3383" spans="15:16" x14ac:dyDescent="0.25">
      <c r="O3383" s="80"/>
      <c r="P3383" s="80"/>
    </row>
    <row r="3384" spans="15:16" x14ac:dyDescent="0.25">
      <c r="O3384" s="80"/>
      <c r="P3384" s="80"/>
    </row>
    <row r="3385" spans="15:16" x14ac:dyDescent="0.25">
      <c r="O3385" s="80"/>
      <c r="P3385" s="80"/>
    </row>
    <row r="3386" spans="15:16" x14ac:dyDescent="0.25">
      <c r="O3386" s="80"/>
      <c r="P3386" s="80"/>
    </row>
    <row r="3387" spans="15:16" x14ac:dyDescent="0.25">
      <c r="O3387" s="80"/>
      <c r="P3387" s="80"/>
    </row>
    <row r="3388" spans="15:16" x14ac:dyDescent="0.25">
      <c r="O3388" s="80"/>
      <c r="P3388" s="80"/>
    </row>
    <row r="3389" spans="15:16" x14ac:dyDescent="0.25">
      <c r="O3389" s="80"/>
      <c r="P3389" s="80"/>
    </row>
    <row r="3390" spans="15:16" x14ac:dyDescent="0.25">
      <c r="O3390" s="80"/>
      <c r="P3390" s="80"/>
    </row>
    <row r="3391" spans="15:16" x14ac:dyDescent="0.25">
      <c r="O3391" s="80"/>
      <c r="P3391" s="80"/>
    </row>
    <row r="3392" spans="15:16" x14ac:dyDescent="0.25">
      <c r="O3392" s="80"/>
      <c r="P3392" s="80"/>
    </row>
    <row r="3393" spans="15:16" x14ac:dyDescent="0.25">
      <c r="O3393" s="80"/>
      <c r="P3393" s="80"/>
    </row>
    <row r="3394" spans="15:16" x14ac:dyDescent="0.25">
      <c r="O3394" s="80"/>
      <c r="P3394" s="80"/>
    </row>
    <row r="3395" spans="15:16" x14ac:dyDescent="0.25">
      <c r="O3395" s="80"/>
      <c r="P3395" s="80"/>
    </row>
    <row r="3396" spans="15:16" x14ac:dyDescent="0.25">
      <c r="O3396" s="80"/>
      <c r="P3396" s="80"/>
    </row>
    <row r="3397" spans="15:16" x14ac:dyDescent="0.25">
      <c r="O3397" s="80"/>
      <c r="P3397" s="80"/>
    </row>
    <row r="3398" spans="15:16" x14ac:dyDescent="0.25">
      <c r="O3398" s="80"/>
      <c r="P3398" s="80"/>
    </row>
    <row r="3399" spans="15:16" x14ac:dyDescent="0.25">
      <c r="O3399" s="80"/>
      <c r="P3399" s="80"/>
    </row>
    <row r="3400" spans="15:16" x14ac:dyDescent="0.25">
      <c r="O3400" s="80"/>
      <c r="P3400" s="80"/>
    </row>
    <row r="3401" spans="15:16" x14ac:dyDescent="0.25">
      <c r="O3401" s="80"/>
      <c r="P3401" s="80"/>
    </row>
    <row r="3402" spans="15:16" x14ac:dyDescent="0.25">
      <c r="O3402" s="80"/>
      <c r="P3402" s="80"/>
    </row>
    <row r="3403" spans="15:16" x14ac:dyDescent="0.25">
      <c r="O3403" s="80"/>
      <c r="P3403" s="80"/>
    </row>
    <row r="3404" spans="15:16" x14ac:dyDescent="0.25">
      <c r="O3404" s="80"/>
      <c r="P3404" s="80"/>
    </row>
    <row r="3405" spans="15:16" x14ac:dyDescent="0.25">
      <c r="O3405" s="80"/>
      <c r="P3405" s="80"/>
    </row>
    <row r="3406" spans="15:16" x14ac:dyDescent="0.25">
      <c r="O3406" s="80"/>
      <c r="P3406" s="80"/>
    </row>
    <row r="3407" spans="15:16" x14ac:dyDescent="0.25">
      <c r="O3407" s="80"/>
      <c r="P3407" s="80"/>
    </row>
    <row r="3408" spans="15:16" x14ac:dyDescent="0.25">
      <c r="O3408" s="80"/>
      <c r="P3408" s="80"/>
    </row>
    <row r="3409" spans="15:16" x14ac:dyDescent="0.25">
      <c r="O3409" s="80"/>
      <c r="P3409" s="80"/>
    </row>
    <row r="3410" spans="15:16" x14ac:dyDescent="0.25">
      <c r="O3410" s="80"/>
      <c r="P3410" s="80"/>
    </row>
    <row r="3411" spans="15:16" x14ac:dyDescent="0.25">
      <c r="O3411" s="80"/>
      <c r="P3411" s="80"/>
    </row>
    <row r="3412" spans="15:16" x14ac:dyDescent="0.25">
      <c r="O3412" s="80"/>
      <c r="P3412" s="80"/>
    </row>
    <row r="3413" spans="15:16" x14ac:dyDescent="0.25">
      <c r="O3413" s="80"/>
      <c r="P3413" s="80"/>
    </row>
    <row r="3414" spans="15:16" x14ac:dyDescent="0.25">
      <c r="O3414" s="80"/>
      <c r="P3414" s="80"/>
    </row>
    <row r="3415" spans="15:16" x14ac:dyDescent="0.25">
      <c r="O3415" s="80"/>
      <c r="P3415" s="80"/>
    </row>
    <row r="3416" spans="15:16" x14ac:dyDescent="0.25">
      <c r="O3416" s="80"/>
      <c r="P3416" s="80"/>
    </row>
    <row r="3417" spans="15:16" x14ac:dyDescent="0.25">
      <c r="O3417" s="80"/>
      <c r="P3417" s="80"/>
    </row>
    <row r="3418" spans="15:16" x14ac:dyDescent="0.25">
      <c r="O3418" s="80"/>
      <c r="P3418" s="80"/>
    </row>
    <row r="3419" spans="15:16" x14ac:dyDescent="0.25">
      <c r="O3419" s="80"/>
      <c r="P3419" s="80"/>
    </row>
    <row r="3420" spans="15:16" x14ac:dyDescent="0.25">
      <c r="O3420" s="80"/>
      <c r="P3420" s="80"/>
    </row>
    <row r="3421" spans="15:16" x14ac:dyDescent="0.25">
      <c r="O3421" s="80"/>
      <c r="P3421" s="80"/>
    </row>
    <row r="3422" spans="15:16" x14ac:dyDescent="0.25">
      <c r="O3422" s="80"/>
      <c r="P3422" s="80"/>
    </row>
    <row r="3423" spans="15:16" x14ac:dyDescent="0.25">
      <c r="O3423" s="80"/>
      <c r="P3423" s="80"/>
    </row>
    <row r="3424" spans="15:16" x14ac:dyDescent="0.25">
      <c r="O3424" s="80"/>
      <c r="P3424" s="80"/>
    </row>
    <row r="3425" spans="15:16" x14ac:dyDescent="0.25">
      <c r="O3425" s="80"/>
      <c r="P3425" s="80"/>
    </row>
    <row r="3426" spans="15:16" x14ac:dyDescent="0.25">
      <c r="O3426" s="80"/>
      <c r="P3426" s="80"/>
    </row>
    <row r="3427" spans="15:16" x14ac:dyDescent="0.25">
      <c r="O3427" s="80"/>
      <c r="P3427" s="80"/>
    </row>
    <row r="3428" spans="15:16" x14ac:dyDescent="0.25">
      <c r="O3428" s="80"/>
      <c r="P3428" s="80"/>
    </row>
    <row r="3429" spans="15:16" x14ac:dyDescent="0.25">
      <c r="O3429" s="80"/>
      <c r="P3429" s="80"/>
    </row>
    <row r="3430" spans="15:16" x14ac:dyDescent="0.25">
      <c r="O3430" s="80"/>
      <c r="P3430" s="80"/>
    </row>
    <row r="3431" spans="15:16" x14ac:dyDescent="0.25">
      <c r="O3431" s="80"/>
      <c r="P3431" s="80"/>
    </row>
    <row r="3432" spans="15:16" x14ac:dyDescent="0.25">
      <c r="O3432" s="80"/>
      <c r="P3432" s="80"/>
    </row>
    <row r="3433" spans="15:16" x14ac:dyDescent="0.25">
      <c r="O3433" s="80"/>
      <c r="P3433" s="80"/>
    </row>
    <row r="3434" spans="15:16" x14ac:dyDescent="0.25">
      <c r="O3434" s="80"/>
      <c r="P3434" s="80"/>
    </row>
    <row r="3435" spans="15:16" x14ac:dyDescent="0.25">
      <c r="O3435" s="80"/>
      <c r="P3435" s="80"/>
    </row>
    <row r="3436" spans="15:16" x14ac:dyDescent="0.25">
      <c r="O3436" s="80"/>
      <c r="P3436" s="80"/>
    </row>
    <row r="3437" spans="15:16" x14ac:dyDescent="0.25">
      <c r="O3437" s="80"/>
      <c r="P3437" s="80"/>
    </row>
    <row r="3438" spans="15:16" x14ac:dyDescent="0.25">
      <c r="O3438" s="80"/>
      <c r="P3438" s="80"/>
    </row>
    <row r="3439" spans="15:16" x14ac:dyDescent="0.25">
      <c r="O3439" s="80"/>
      <c r="P3439" s="80"/>
    </row>
    <row r="3440" spans="15:16" x14ac:dyDescent="0.25">
      <c r="O3440" s="80"/>
      <c r="P3440" s="80"/>
    </row>
    <row r="3441" spans="15:16" x14ac:dyDescent="0.25">
      <c r="O3441" s="80"/>
      <c r="P3441" s="80"/>
    </row>
    <row r="3442" spans="15:16" x14ac:dyDescent="0.25">
      <c r="O3442" s="80"/>
      <c r="P3442" s="80"/>
    </row>
    <row r="3443" spans="15:16" x14ac:dyDescent="0.25">
      <c r="O3443" s="80"/>
      <c r="P3443" s="80"/>
    </row>
    <row r="3444" spans="15:16" x14ac:dyDescent="0.25">
      <c r="O3444" s="80"/>
      <c r="P3444" s="80"/>
    </row>
    <row r="3445" spans="15:16" x14ac:dyDescent="0.25">
      <c r="O3445" s="80"/>
      <c r="P3445" s="80"/>
    </row>
    <row r="3446" spans="15:16" x14ac:dyDescent="0.25">
      <c r="O3446" s="80"/>
      <c r="P3446" s="80"/>
    </row>
    <row r="3447" spans="15:16" x14ac:dyDescent="0.25">
      <c r="O3447" s="80"/>
      <c r="P3447" s="80"/>
    </row>
    <row r="3448" spans="15:16" x14ac:dyDescent="0.25">
      <c r="O3448" s="80"/>
      <c r="P3448" s="80"/>
    </row>
    <row r="3449" spans="15:16" x14ac:dyDescent="0.25">
      <c r="O3449" s="80"/>
      <c r="P3449" s="80"/>
    </row>
    <row r="3450" spans="15:16" x14ac:dyDescent="0.25">
      <c r="O3450" s="80"/>
      <c r="P3450" s="80"/>
    </row>
    <row r="3451" spans="15:16" x14ac:dyDescent="0.25">
      <c r="O3451" s="80"/>
      <c r="P3451" s="80"/>
    </row>
    <row r="3452" spans="15:16" x14ac:dyDescent="0.25">
      <c r="O3452" s="80"/>
      <c r="P3452" s="80"/>
    </row>
    <row r="3453" spans="15:16" x14ac:dyDescent="0.25">
      <c r="O3453" s="80"/>
      <c r="P3453" s="80"/>
    </row>
    <row r="3454" spans="15:16" x14ac:dyDescent="0.25">
      <c r="O3454" s="80"/>
      <c r="P3454" s="80"/>
    </row>
    <row r="3455" spans="15:16" x14ac:dyDescent="0.25">
      <c r="O3455" s="80"/>
      <c r="P3455" s="80"/>
    </row>
    <row r="3456" spans="15:16" x14ac:dyDescent="0.25">
      <c r="O3456" s="80"/>
      <c r="P3456" s="80"/>
    </row>
    <row r="3457" spans="15:16" x14ac:dyDescent="0.25">
      <c r="O3457" s="80"/>
      <c r="P3457" s="80"/>
    </row>
    <row r="3458" spans="15:16" x14ac:dyDescent="0.25">
      <c r="O3458" s="80"/>
      <c r="P3458" s="80"/>
    </row>
    <row r="3459" spans="15:16" x14ac:dyDescent="0.25">
      <c r="O3459" s="80"/>
      <c r="P3459" s="80"/>
    </row>
    <row r="3460" spans="15:16" x14ac:dyDescent="0.25">
      <c r="O3460" s="80"/>
      <c r="P3460" s="80"/>
    </row>
    <row r="3461" spans="15:16" x14ac:dyDescent="0.25">
      <c r="O3461" s="80"/>
      <c r="P3461" s="80"/>
    </row>
    <row r="3462" spans="15:16" x14ac:dyDescent="0.25">
      <c r="O3462" s="80"/>
      <c r="P3462" s="80"/>
    </row>
    <row r="3463" spans="15:16" x14ac:dyDescent="0.25">
      <c r="O3463" s="80"/>
      <c r="P3463" s="80"/>
    </row>
    <row r="3464" spans="15:16" x14ac:dyDescent="0.25">
      <c r="O3464" s="80"/>
      <c r="P3464" s="80"/>
    </row>
    <row r="3465" spans="15:16" x14ac:dyDescent="0.25">
      <c r="O3465" s="80"/>
      <c r="P3465" s="80"/>
    </row>
    <row r="3466" spans="15:16" x14ac:dyDescent="0.25">
      <c r="O3466" s="80"/>
      <c r="P3466" s="80"/>
    </row>
    <row r="3467" spans="15:16" x14ac:dyDescent="0.25">
      <c r="O3467" s="80"/>
      <c r="P3467" s="80"/>
    </row>
    <row r="3468" spans="15:16" x14ac:dyDescent="0.25">
      <c r="O3468" s="80"/>
      <c r="P3468" s="80"/>
    </row>
    <row r="3469" spans="15:16" x14ac:dyDescent="0.25">
      <c r="O3469" s="80"/>
      <c r="P3469" s="80"/>
    </row>
    <row r="3470" spans="15:16" x14ac:dyDescent="0.25">
      <c r="O3470" s="80"/>
      <c r="P3470" s="80"/>
    </row>
    <row r="3471" spans="15:16" x14ac:dyDescent="0.25">
      <c r="O3471" s="80"/>
      <c r="P3471" s="80"/>
    </row>
    <row r="3472" spans="15:16" x14ac:dyDescent="0.25">
      <c r="O3472" s="80"/>
      <c r="P3472" s="80"/>
    </row>
    <row r="3473" spans="15:16" x14ac:dyDescent="0.25">
      <c r="O3473" s="80"/>
      <c r="P3473" s="80"/>
    </row>
    <row r="3474" spans="15:16" x14ac:dyDescent="0.25">
      <c r="O3474" s="80"/>
      <c r="P3474" s="80"/>
    </row>
    <row r="3475" spans="15:16" x14ac:dyDescent="0.25">
      <c r="O3475" s="80"/>
      <c r="P3475" s="80"/>
    </row>
    <row r="3476" spans="15:16" x14ac:dyDescent="0.25">
      <c r="O3476" s="80"/>
      <c r="P3476" s="80"/>
    </row>
    <row r="3477" spans="15:16" x14ac:dyDescent="0.25">
      <c r="O3477" s="80"/>
      <c r="P3477" s="80"/>
    </row>
    <row r="3478" spans="15:16" x14ac:dyDescent="0.25">
      <c r="O3478" s="80"/>
      <c r="P3478" s="80"/>
    </row>
    <row r="3479" spans="15:16" x14ac:dyDescent="0.25">
      <c r="O3479" s="80"/>
      <c r="P3479" s="80"/>
    </row>
    <row r="3480" spans="15:16" x14ac:dyDescent="0.25">
      <c r="O3480" s="80"/>
      <c r="P3480" s="80"/>
    </row>
    <row r="3481" spans="15:16" x14ac:dyDescent="0.25">
      <c r="O3481" s="80"/>
      <c r="P3481" s="80"/>
    </row>
    <row r="3482" spans="15:16" x14ac:dyDescent="0.25">
      <c r="O3482" s="80"/>
      <c r="P3482" s="80"/>
    </row>
    <row r="3483" spans="15:16" x14ac:dyDescent="0.25">
      <c r="O3483" s="80"/>
      <c r="P3483" s="80"/>
    </row>
    <row r="3484" spans="15:16" x14ac:dyDescent="0.25">
      <c r="O3484" s="80"/>
      <c r="P3484" s="80"/>
    </row>
    <row r="3485" spans="15:16" x14ac:dyDescent="0.25">
      <c r="O3485" s="80"/>
      <c r="P3485" s="80"/>
    </row>
    <row r="3486" spans="15:16" x14ac:dyDescent="0.25">
      <c r="O3486" s="80"/>
      <c r="P3486" s="80"/>
    </row>
    <row r="3487" spans="15:16" x14ac:dyDescent="0.25">
      <c r="O3487" s="80"/>
      <c r="P3487" s="80"/>
    </row>
    <row r="3488" spans="15:16" x14ac:dyDescent="0.25">
      <c r="O3488" s="80"/>
      <c r="P3488" s="80"/>
    </row>
    <row r="3489" spans="15:16" x14ac:dyDescent="0.25">
      <c r="O3489" s="80"/>
      <c r="P3489" s="80"/>
    </row>
    <row r="3490" spans="15:16" x14ac:dyDescent="0.25">
      <c r="O3490" s="80"/>
      <c r="P3490" s="80"/>
    </row>
    <row r="3491" spans="15:16" x14ac:dyDescent="0.25">
      <c r="O3491" s="80"/>
      <c r="P3491" s="80"/>
    </row>
    <row r="3492" spans="15:16" x14ac:dyDescent="0.25">
      <c r="O3492" s="80"/>
      <c r="P3492" s="80"/>
    </row>
    <row r="3493" spans="15:16" x14ac:dyDescent="0.25">
      <c r="O3493" s="80"/>
      <c r="P3493" s="80"/>
    </row>
    <row r="3494" spans="15:16" x14ac:dyDescent="0.25">
      <c r="O3494" s="80"/>
      <c r="P3494" s="80"/>
    </row>
    <row r="3495" spans="15:16" x14ac:dyDescent="0.25">
      <c r="O3495" s="80"/>
      <c r="P3495" s="80"/>
    </row>
    <row r="3496" spans="15:16" x14ac:dyDescent="0.25">
      <c r="O3496" s="80"/>
      <c r="P3496" s="80"/>
    </row>
    <row r="3497" spans="15:16" x14ac:dyDescent="0.25">
      <c r="O3497" s="80"/>
      <c r="P3497" s="80"/>
    </row>
    <row r="3498" spans="15:16" x14ac:dyDescent="0.25">
      <c r="O3498" s="80"/>
      <c r="P3498" s="80"/>
    </row>
    <row r="3499" spans="15:16" x14ac:dyDescent="0.25">
      <c r="O3499" s="80"/>
      <c r="P3499" s="80"/>
    </row>
    <row r="3500" spans="15:16" x14ac:dyDescent="0.25">
      <c r="O3500" s="80"/>
      <c r="P3500" s="80"/>
    </row>
    <row r="3501" spans="15:16" x14ac:dyDescent="0.25">
      <c r="O3501" s="80"/>
      <c r="P3501" s="80"/>
    </row>
    <row r="3502" spans="15:16" x14ac:dyDescent="0.25">
      <c r="O3502" s="80"/>
      <c r="P3502" s="80"/>
    </row>
    <row r="3503" spans="15:16" x14ac:dyDescent="0.25">
      <c r="O3503" s="80"/>
      <c r="P3503" s="80"/>
    </row>
    <row r="3504" spans="15:16" x14ac:dyDescent="0.25">
      <c r="O3504" s="80"/>
      <c r="P3504" s="80"/>
    </row>
    <row r="3505" spans="15:16" x14ac:dyDescent="0.25">
      <c r="O3505" s="80"/>
      <c r="P3505" s="80"/>
    </row>
    <row r="3506" spans="15:16" x14ac:dyDescent="0.25">
      <c r="O3506" s="80"/>
      <c r="P3506" s="80"/>
    </row>
    <row r="3507" spans="15:16" x14ac:dyDescent="0.25">
      <c r="O3507" s="80"/>
      <c r="P3507" s="80"/>
    </row>
    <row r="3508" spans="15:16" x14ac:dyDescent="0.25">
      <c r="O3508" s="80"/>
      <c r="P3508" s="80"/>
    </row>
    <row r="3509" spans="15:16" x14ac:dyDescent="0.25">
      <c r="O3509" s="80"/>
      <c r="P3509" s="80"/>
    </row>
    <row r="3510" spans="15:16" x14ac:dyDescent="0.25">
      <c r="O3510" s="80"/>
      <c r="P3510" s="80"/>
    </row>
    <row r="3511" spans="15:16" x14ac:dyDescent="0.25">
      <c r="O3511" s="80"/>
      <c r="P3511" s="80"/>
    </row>
    <row r="3512" spans="15:16" x14ac:dyDescent="0.25">
      <c r="O3512" s="80"/>
      <c r="P3512" s="80"/>
    </row>
    <row r="3513" spans="15:16" x14ac:dyDescent="0.25">
      <c r="O3513" s="80"/>
      <c r="P3513" s="80"/>
    </row>
    <row r="3514" spans="15:16" x14ac:dyDescent="0.25">
      <c r="O3514" s="80"/>
      <c r="P3514" s="80"/>
    </row>
    <row r="3515" spans="15:16" x14ac:dyDescent="0.25">
      <c r="O3515" s="80"/>
      <c r="P3515" s="80"/>
    </row>
    <row r="3516" spans="15:16" x14ac:dyDescent="0.25">
      <c r="O3516" s="80"/>
      <c r="P3516" s="80"/>
    </row>
    <row r="3517" spans="15:16" x14ac:dyDescent="0.25">
      <c r="O3517" s="80"/>
      <c r="P3517" s="80"/>
    </row>
    <row r="3518" spans="15:16" x14ac:dyDescent="0.25">
      <c r="O3518" s="80"/>
      <c r="P3518" s="80"/>
    </row>
    <row r="3519" spans="15:16" x14ac:dyDescent="0.25">
      <c r="O3519" s="80"/>
      <c r="P3519" s="80"/>
    </row>
    <row r="3520" spans="15:16" x14ac:dyDescent="0.25">
      <c r="O3520" s="80"/>
      <c r="P3520" s="80"/>
    </row>
    <row r="3521" spans="15:16" x14ac:dyDescent="0.25">
      <c r="O3521" s="80"/>
      <c r="P3521" s="80"/>
    </row>
    <row r="3522" spans="15:16" x14ac:dyDescent="0.25">
      <c r="O3522" s="80"/>
      <c r="P3522" s="80"/>
    </row>
    <row r="3523" spans="15:16" x14ac:dyDescent="0.25">
      <c r="O3523" s="80"/>
      <c r="P3523" s="80"/>
    </row>
    <row r="3524" spans="15:16" x14ac:dyDescent="0.25">
      <c r="O3524" s="80"/>
      <c r="P3524" s="80"/>
    </row>
    <row r="3525" spans="15:16" x14ac:dyDescent="0.25">
      <c r="O3525" s="80"/>
      <c r="P3525" s="80"/>
    </row>
    <row r="3526" spans="15:16" x14ac:dyDescent="0.25">
      <c r="O3526" s="80"/>
      <c r="P3526" s="80"/>
    </row>
    <row r="3527" spans="15:16" x14ac:dyDescent="0.25">
      <c r="O3527" s="80"/>
      <c r="P3527" s="80"/>
    </row>
    <row r="3528" spans="15:16" x14ac:dyDescent="0.25">
      <c r="O3528" s="80"/>
      <c r="P3528" s="80"/>
    </row>
    <row r="3529" spans="15:16" x14ac:dyDescent="0.25">
      <c r="O3529" s="80"/>
      <c r="P3529" s="80"/>
    </row>
    <row r="3530" spans="15:16" x14ac:dyDescent="0.25">
      <c r="O3530" s="80"/>
      <c r="P3530" s="80"/>
    </row>
    <row r="3531" spans="15:16" x14ac:dyDescent="0.25">
      <c r="O3531" s="80"/>
      <c r="P3531" s="80"/>
    </row>
    <row r="3532" spans="15:16" x14ac:dyDescent="0.25">
      <c r="O3532" s="80"/>
      <c r="P3532" s="80"/>
    </row>
    <row r="3533" spans="15:16" x14ac:dyDescent="0.25">
      <c r="O3533" s="80"/>
      <c r="P3533" s="80"/>
    </row>
    <row r="3534" spans="15:16" x14ac:dyDescent="0.25">
      <c r="O3534" s="80"/>
      <c r="P3534" s="80"/>
    </row>
    <row r="3535" spans="15:16" x14ac:dyDescent="0.25">
      <c r="O3535" s="80"/>
      <c r="P3535" s="80"/>
    </row>
    <row r="3536" spans="15:16" x14ac:dyDescent="0.25">
      <c r="O3536" s="80"/>
      <c r="P3536" s="80"/>
    </row>
    <row r="3537" spans="15:16" x14ac:dyDescent="0.25">
      <c r="O3537" s="80"/>
      <c r="P3537" s="80"/>
    </row>
    <row r="3538" spans="15:16" x14ac:dyDescent="0.25">
      <c r="O3538" s="80"/>
      <c r="P3538" s="80"/>
    </row>
    <row r="3539" spans="15:16" x14ac:dyDescent="0.25">
      <c r="O3539" s="80"/>
      <c r="P3539" s="80"/>
    </row>
    <row r="3540" spans="15:16" x14ac:dyDescent="0.25">
      <c r="O3540" s="80"/>
      <c r="P3540" s="80"/>
    </row>
    <row r="3541" spans="15:16" x14ac:dyDescent="0.25">
      <c r="O3541" s="80"/>
      <c r="P3541" s="80"/>
    </row>
    <row r="3542" spans="15:16" x14ac:dyDescent="0.25">
      <c r="O3542" s="80"/>
      <c r="P3542" s="80"/>
    </row>
    <row r="3543" spans="15:16" x14ac:dyDescent="0.25">
      <c r="O3543" s="80"/>
      <c r="P3543" s="80"/>
    </row>
    <row r="3544" spans="15:16" x14ac:dyDescent="0.25">
      <c r="O3544" s="80"/>
      <c r="P3544" s="80"/>
    </row>
    <row r="3545" spans="15:16" x14ac:dyDescent="0.25">
      <c r="O3545" s="80"/>
      <c r="P3545" s="80"/>
    </row>
    <row r="3546" spans="15:16" x14ac:dyDescent="0.25">
      <c r="O3546" s="80"/>
      <c r="P3546" s="80"/>
    </row>
    <row r="3547" spans="15:16" x14ac:dyDescent="0.25">
      <c r="O3547" s="80"/>
      <c r="P3547" s="80"/>
    </row>
    <row r="3548" spans="15:16" x14ac:dyDescent="0.25">
      <c r="O3548" s="80"/>
      <c r="P3548" s="80"/>
    </row>
    <row r="3549" spans="15:16" x14ac:dyDescent="0.25">
      <c r="O3549" s="80"/>
      <c r="P3549" s="80"/>
    </row>
    <row r="3550" spans="15:16" x14ac:dyDescent="0.25">
      <c r="O3550" s="80"/>
      <c r="P3550" s="80"/>
    </row>
    <row r="3551" spans="15:16" x14ac:dyDescent="0.25">
      <c r="O3551" s="80"/>
      <c r="P3551" s="80"/>
    </row>
    <row r="3552" spans="15:16" x14ac:dyDescent="0.25">
      <c r="O3552" s="80"/>
      <c r="P3552" s="80"/>
    </row>
    <row r="3553" spans="15:16" x14ac:dyDescent="0.25">
      <c r="O3553" s="80"/>
      <c r="P3553" s="80"/>
    </row>
    <row r="3554" spans="15:16" x14ac:dyDescent="0.25">
      <c r="O3554" s="80"/>
      <c r="P3554" s="80"/>
    </row>
    <row r="3555" spans="15:16" x14ac:dyDescent="0.25">
      <c r="O3555" s="80"/>
      <c r="P3555" s="80"/>
    </row>
    <row r="3556" spans="15:16" x14ac:dyDescent="0.25">
      <c r="O3556" s="80"/>
      <c r="P3556" s="80"/>
    </row>
    <row r="3557" spans="15:16" x14ac:dyDescent="0.25">
      <c r="O3557" s="80"/>
      <c r="P3557" s="80"/>
    </row>
    <row r="3558" spans="15:16" x14ac:dyDescent="0.25">
      <c r="O3558" s="80"/>
      <c r="P3558" s="80"/>
    </row>
    <row r="3559" spans="15:16" x14ac:dyDescent="0.25">
      <c r="O3559" s="80"/>
      <c r="P3559" s="80"/>
    </row>
    <row r="3560" spans="15:16" x14ac:dyDescent="0.25">
      <c r="O3560" s="80"/>
      <c r="P3560" s="80"/>
    </row>
    <row r="3561" spans="15:16" x14ac:dyDescent="0.25">
      <c r="O3561" s="80"/>
      <c r="P3561" s="80"/>
    </row>
    <row r="3562" spans="15:16" x14ac:dyDescent="0.25">
      <c r="O3562" s="80"/>
      <c r="P3562" s="80"/>
    </row>
    <row r="3563" spans="15:16" x14ac:dyDescent="0.25">
      <c r="O3563" s="80"/>
      <c r="P3563" s="80"/>
    </row>
    <row r="3564" spans="15:16" x14ac:dyDescent="0.25">
      <c r="O3564" s="80"/>
      <c r="P3564" s="80"/>
    </row>
    <row r="3565" spans="15:16" x14ac:dyDescent="0.25">
      <c r="O3565" s="80"/>
      <c r="P3565" s="80"/>
    </row>
    <row r="3566" spans="15:16" x14ac:dyDescent="0.25">
      <c r="O3566" s="80"/>
      <c r="P3566" s="80"/>
    </row>
    <row r="3567" spans="15:16" x14ac:dyDescent="0.25">
      <c r="O3567" s="80"/>
      <c r="P3567" s="80"/>
    </row>
    <row r="3568" spans="15:16" x14ac:dyDescent="0.25">
      <c r="O3568" s="80"/>
      <c r="P3568" s="80"/>
    </row>
    <row r="3569" spans="15:16" x14ac:dyDescent="0.25">
      <c r="O3569" s="80"/>
      <c r="P3569" s="80"/>
    </row>
    <row r="3570" spans="15:16" x14ac:dyDescent="0.25">
      <c r="O3570" s="80"/>
      <c r="P3570" s="80"/>
    </row>
    <row r="3571" spans="15:16" x14ac:dyDescent="0.25">
      <c r="O3571" s="80"/>
      <c r="P3571" s="80"/>
    </row>
    <row r="3572" spans="15:16" x14ac:dyDescent="0.25">
      <c r="O3572" s="80"/>
      <c r="P3572" s="80"/>
    </row>
    <row r="3573" spans="15:16" x14ac:dyDescent="0.25">
      <c r="O3573" s="80"/>
      <c r="P3573" s="80"/>
    </row>
    <row r="3574" spans="15:16" x14ac:dyDescent="0.25">
      <c r="O3574" s="80"/>
      <c r="P3574" s="80"/>
    </row>
    <row r="3575" spans="15:16" x14ac:dyDescent="0.25">
      <c r="O3575" s="80"/>
      <c r="P3575" s="80"/>
    </row>
    <row r="3576" spans="15:16" x14ac:dyDescent="0.25">
      <c r="O3576" s="80"/>
      <c r="P3576" s="80"/>
    </row>
    <row r="3577" spans="15:16" x14ac:dyDescent="0.25">
      <c r="O3577" s="80"/>
      <c r="P3577" s="80"/>
    </row>
    <row r="3578" spans="15:16" x14ac:dyDescent="0.25">
      <c r="O3578" s="80"/>
      <c r="P3578" s="80"/>
    </row>
    <row r="3579" spans="15:16" x14ac:dyDescent="0.25">
      <c r="O3579" s="80"/>
      <c r="P3579" s="80"/>
    </row>
    <row r="3580" spans="15:16" x14ac:dyDescent="0.25">
      <c r="O3580" s="80"/>
      <c r="P3580" s="80"/>
    </row>
    <row r="3581" spans="15:16" x14ac:dyDescent="0.25">
      <c r="O3581" s="80"/>
      <c r="P3581" s="80"/>
    </row>
    <row r="3582" spans="15:16" x14ac:dyDescent="0.25">
      <c r="O3582" s="80"/>
      <c r="P3582" s="80"/>
    </row>
    <row r="3583" spans="15:16" x14ac:dyDescent="0.25">
      <c r="O3583" s="80"/>
      <c r="P3583" s="80"/>
    </row>
    <row r="3584" spans="15:16" x14ac:dyDescent="0.25">
      <c r="O3584" s="80"/>
      <c r="P3584" s="80"/>
    </row>
    <row r="3585" spans="15:16" x14ac:dyDescent="0.25">
      <c r="O3585" s="80"/>
      <c r="P3585" s="80"/>
    </row>
    <row r="3586" spans="15:16" x14ac:dyDescent="0.25">
      <c r="O3586" s="80"/>
      <c r="P3586" s="80"/>
    </row>
    <row r="3587" spans="15:16" x14ac:dyDescent="0.25">
      <c r="O3587" s="80"/>
      <c r="P3587" s="80"/>
    </row>
    <row r="3588" spans="15:16" x14ac:dyDescent="0.25">
      <c r="O3588" s="80"/>
      <c r="P3588" s="80"/>
    </row>
    <row r="3589" spans="15:16" x14ac:dyDescent="0.25">
      <c r="O3589" s="80"/>
      <c r="P3589" s="80"/>
    </row>
    <row r="3590" spans="15:16" x14ac:dyDescent="0.25">
      <c r="O3590" s="80"/>
      <c r="P3590" s="80"/>
    </row>
    <row r="3591" spans="15:16" x14ac:dyDescent="0.25">
      <c r="O3591" s="80"/>
      <c r="P3591" s="80"/>
    </row>
    <row r="3592" spans="15:16" x14ac:dyDescent="0.25">
      <c r="O3592" s="80"/>
      <c r="P3592" s="80"/>
    </row>
    <row r="3593" spans="15:16" x14ac:dyDescent="0.25">
      <c r="O3593" s="80"/>
      <c r="P3593" s="80"/>
    </row>
    <row r="3594" spans="15:16" x14ac:dyDescent="0.25">
      <c r="O3594" s="80"/>
      <c r="P3594" s="80"/>
    </row>
    <row r="3595" spans="15:16" x14ac:dyDescent="0.25">
      <c r="O3595" s="80"/>
      <c r="P3595" s="80"/>
    </row>
    <row r="3596" spans="15:16" x14ac:dyDescent="0.25">
      <c r="O3596" s="80"/>
      <c r="P3596" s="80"/>
    </row>
    <row r="3597" spans="15:16" x14ac:dyDescent="0.25">
      <c r="O3597" s="80"/>
      <c r="P3597" s="80"/>
    </row>
    <row r="3598" spans="15:16" x14ac:dyDescent="0.25">
      <c r="O3598" s="80"/>
      <c r="P3598" s="80"/>
    </row>
    <row r="3599" spans="15:16" x14ac:dyDescent="0.25">
      <c r="O3599" s="80"/>
      <c r="P3599" s="80"/>
    </row>
    <row r="3600" spans="15:16" x14ac:dyDescent="0.25">
      <c r="O3600" s="80"/>
      <c r="P3600" s="80"/>
    </row>
    <row r="3601" spans="15:16" x14ac:dyDescent="0.25">
      <c r="O3601" s="80"/>
      <c r="P3601" s="80"/>
    </row>
    <row r="3602" spans="15:16" x14ac:dyDescent="0.25">
      <c r="O3602" s="80"/>
      <c r="P3602" s="80"/>
    </row>
    <row r="3603" spans="15:16" x14ac:dyDescent="0.25">
      <c r="O3603" s="80"/>
      <c r="P3603" s="80"/>
    </row>
    <row r="3604" spans="15:16" x14ac:dyDescent="0.25">
      <c r="O3604" s="80"/>
      <c r="P3604" s="80"/>
    </row>
    <row r="3605" spans="15:16" x14ac:dyDescent="0.25">
      <c r="O3605" s="80"/>
      <c r="P3605" s="80"/>
    </row>
    <row r="3606" spans="15:16" x14ac:dyDescent="0.25">
      <c r="O3606" s="80"/>
      <c r="P3606" s="80"/>
    </row>
    <row r="3607" spans="15:16" x14ac:dyDescent="0.25">
      <c r="O3607" s="80"/>
      <c r="P3607" s="80"/>
    </row>
    <row r="3608" spans="15:16" x14ac:dyDescent="0.25">
      <c r="O3608" s="80"/>
      <c r="P3608" s="80"/>
    </row>
    <row r="3609" spans="15:16" x14ac:dyDescent="0.25">
      <c r="O3609" s="80"/>
      <c r="P3609" s="80"/>
    </row>
    <row r="3610" spans="15:16" x14ac:dyDescent="0.25">
      <c r="O3610" s="80"/>
      <c r="P3610" s="80"/>
    </row>
    <row r="3611" spans="15:16" x14ac:dyDescent="0.25">
      <c r="O3611" s="80"/>
      <c r="P3611" s="80"/>
    </row>
    <row r="3612" spans="15:16" x14ac:dyDescent="0.25">
      <c r="O3612" s="80"/>
      <c r="P3612" s="80"/>
    </row>
    <row r="3613" spans="15:16" x14ac:dyDescent="0.25">
      <c r="O3613" s="80"/>
      <c r="P3613" s="80"/>
    </row>
    <row r="3614" spans="15:16" x14ac:dyDescent="0.25">
      <c r="O3614" s="80"/>
      <c r="P3614" s="80"/>
    </row>
    <row r="3615" spans="15:16" x14ac:dyDescent="0.25">
      <c r="O3615" s="80"/>
      <c r="P3615" s="80"/>
    </row>
    <row r="3616" spans="15:16" x14ac:dyDescent="0.25">
      <c r="O3616" s="80"/>
      <c r="P3616" s="80"/>
    </row>
    <row r="3617" spans="15:16" x14ac:dyDescent="0.25">
      <c r="O3617" s="80"/>
      <c r="P3617" s="80"/>
    </row>
    <row r="3618" spans="15:16" x14ac:dyDescent="0.25">
      <c r="O3618" s="80"/>
      <c r="P3618" s="80"/>
    </row>
    <row r="3619" spans="15:16" x14ac:dyDescent="0.25">
      <c r="O3619" s="80"/>
      <c r="P3619" s="80"/>
    </row>
    <row r="3620" spans="15:16" x14ac:dyDescent="0.25">
      <c r="O3620" s="80"/>
      <c r="P3620" s="80"/>
    </row>
    <row r="3621" spans="15:16" x14ac:dyDescent="0.25">
      <c r="O3621" s="80"/>
      <c r="P3621" s="80"/>
    </row>
    <row r="3622" spans="15:16" x14ac:dyDescent="0.25">
      <c r="O3622" s="80"/>
      <c r="P3622" s="80"/>
    </row>
    <row r="3623" spans="15:16" x14ac:dyDescent="0.25">
      <c r="O3623" s="80"/>
      <c r="P3623" s="80"/>
    </row>
    <row r="3624" spans="15:16" x14ac:dyDescent="0.25">
      <c r="O3624" s="80"/>
      <c r="P3624" s="80"/>
    </row>
    <row r="3625" spans="15:16" x14ac:dyDescent="0.25">
      <c r="O3625" s="80"/>
      <c r="P3625" s="80"/>
    </row>
    <row r="3626" spans="15:16" x14ac:dyDescent="0.25">
      <c r="O3626" s="80"/>
      <c r="P3626" s="80"/>
    </row>
    <row r="3627" spans="15:16" x14ac:dyDescent="0.25">
      <c r="O3627" s="80"/>
      <c r="P3627" s="80"/>
    </row>
    <row r="3628" spans="15:16" x14ac:dyDescent="0.25">
      <c r="O3628" s="80"/>
      <c r="P3628" s="80"/>
    </row>
    <row r="3629" spans="15:16" x14ac:dyDescent="0.25">
      <c r="O3629" s="80"/>
      <c r="P3629" s="80"/>
    </row>
    <row r="3630" spans="15:16" x14ac:dyDescent="0.25">
      <c r="O3630" s="80"/>
      <c r="P3630" s="80"/>
    </row>
    <row r="3631" spans="15:16" x14ac:dyDescent="0.25">
      <c r="O3631" s="80"/>
      <c r="P3631" s="80"/>
    </row>
    <row r="3632" spans="15:16" x14ac:dyDescent="0.25">
      <c r="O3632" s="80"/>
      <c r="P3632" s="80"/>
    </row>
    <row r="3633" spans="15:16" x14ac:dyDescent="0.25">
      <c r="O3633" s="80"/>
      <c r="P3633" s="80"/>
    </row>
    <row r="3634" spans="15:16" x14ac:dyDescent="0.25">
      <c r="O3634" s="80"/>
      <c r="P3634" s="80"/>
    </row>
    <row r="3635" spans="15:16" x14ac:dyDescent="0.25">
      <c r="O3635" s="80"/>
      <c r="P3635" s="80"/>
    </row>
    <row r="3636" spans="15:16" x14ac:dyDescent="0.25">
      <c r="O3636" s="80"/>
      <c r="P3636" s="80"/>
    </row>
    <row r="3637" spans="15:16" x14ac:dyDescent="0.25">
      <c r="O3637" s="80"/>
      <c r="P3637" s="80"/>
    </row>
    <row r="3638" spans="15:16" x14ac:dyDescent="0.25">
      <c r="O3638" s="80"/>
      <c r="P3638" s="80"/>
    </row>
    <row r="3639" spans="15:16" x14ac:dyDescent="0.25">
      <c r="O3639" s="80"/>
      <c r="P3639" s="80"/>
    </row>
    <row r="3640" spans="15:16" x14ac:dyDescent="0.25">
      <c r="O3640" s="80"/>
      <c r="P3640" s="80"/>
    </row>
    <row r="3641" spans="15:16" x14ac:dyDescent="0.25">
      <c r="O3641" s="80"/>
      <c r="P3641" s="80"/>
    </row>
    <row r="3642" spans="15:16" x14ac:dyDescent="0.25">
      <c r="O3642" s="80"/>
      <c r="P3642" s="80"/>
    </row>
    <row r="3643" spans="15:16" x14ac:dyDescent="0.25">
      <c r="O3643" s="80"/>
      <c r="P3643" s="80"/>
    </row>
    <row r="3644" spans="15:16" x14ac:dyDescent="0.25">
      <c r="O3644" s="80"/>
      <c r="P3644" s="80"/>
    </row>
    <row r="3645" spans="15:16" x14ac:dyDescent="0.25">
      <c r="O3645" s="80"/>
      <c r="P3645" s="80"/>
    </row>
    <row r="3646" spans="15:16" x14ac:dyDescent="0.25">
      <c r="O3646" s="80"/>
      <c r="P3646" s="80"/>
    </row>
    <row r="3647" spans="15:16" x14ac:dyDescent="0.25">
      <c r="O3647" s="80"/>
      <c r="P3647" s="80"/>
    </row>
    <row r="3648" spans="15:16" x14ac:dyDescent="0.25">
      <c r="O3648" s="80"/>
      <c r="P3648" s="80"/>
    </row>
    <row r="3649" spans="15:16" x14ac:dyDescent="0.25">
      <c r="O3649" s="80"/>
      <c r="P3649" s="80"/>
    </row>
    <row r="3650" spans="15:16" x14ac:dyDescent="0.25">
      <c r="O3650" s="80"/>
      <c r="P3650" s="80"/>
    </row>
    <row r="3651" spans="15:16" x14ac:dyDescent="0.25">
      <c r="O3651" s="80"/>
      <c r="P3651" s="80"/>
    </row>
    <row r="3652" spans="15:16" x14ac:dyDescent="0.25">
      <c r="O3652" s="80"/>
      <c r="P3652" s="80"/>
    </row>
    <row r="3653" spans="15:16" x14ac:dyDescent="0.25">
      <c r="O3653" s="80"/>
      <c r="P3653" s="80"/>
    </row>
    <row r="3654" spans="15:16" x14ac:dyDescent="0.25">
      <c r="O3654" s="80"/>
      <c r="P3654" s="80"/>
    </row>
    <row r="3655" spans="15:16" x14ac:dyDescent="0.25">
      <c r="O3655" s="80"/>
      <c r="P3655" s="80"/>
    </row>
    <row r="3656" spans="15:16" x14ac:dyDescent="0.25">
      <c r="O3656" s="80"/>
      <c r="P3656" s="80"/>
    </row>
    <row r="3657" spans="15:16" x14ac:dyDescent="0.25">
      <c r="O3657" s="80"/>
      <c r="P3657" s="80"/>
    </row>
    <row r="3658" spans="15:16" x14ac:dyDescent="0.25">
      <c r="O3658" s="80"/>
      <c r="P3658" s="80"/>
    </row>
    <row r="3659" spans="15:16" x14ac:dyDescent="0.25">
      <c r="O3659" s="80"/>
      <c r="P3659" s="80"/>
    </row>
    <row r="3660" spans="15:16" x14ac:dyDescent="0.25">
      <c r="O3660" s="80"/>
      <c r="P3660" s="80"/>
    </row>
    <row r="3661" spans="15:16" x14ac:dyDescent="0.25">
      <c r="O3661" s="80"/>
      <c r="P3661" s="80"/>
    </row>
    <row r="3662" spans="15:16" x14ac:dyDescent="0.25">
      <c r="O3662" s="80"/>
      <c r="P3662" s="80"/>
    </row>
    <row r="3663" spans="15:16" x14ac:dyDescent="0.25">
      <c r="O3663" s="80"/>
      <c r="P3663" s="80"/>
    </row>
    <row r="3664" spans="15:16" x14ac:dyDescent="0.25">
      <c r="O3664" s="80"/>
      <c r="P3664" s="80"/>
    </row>
    <row r="3665" spans="15:16" x14ac:dyDescent="0.25">
      <c r="O3665" s="80"/>
      <c r="P3665" s="80"/>
    </row>
    <row r="3666" spans="15:16" x14ac:dyDescent="0.25">
      <c r="O3666" s="80"/>
      <c r="P3666" s="80"/>
    </row>
    <row r="3667" spans="15:16" x14ac:dyDescent="0.25">
      <c r="O3667" s="80"/>
      <c r="P3667" s="80"/>
    </row>
    <row r="3668" spans="15:16" x14ac:dyDescent="0.25">
      <c r="O3668" s="80"/>
      <c r="P3668" s="80"/>
    </row>
    <row r="3669" spans="15:16" x14ac:dyDescent="0.25">
      <c r="O3669" s="80"/>
      <c r="P3669" s="80"/>
    </row>
    <row r="3670" spans="15:16" x14ac:dyDescent="0.25">
      <c r="O3670" s="80"/>
      <c r="P3670" s="80"/>
    </row>
    <row r="3671" spans="15:16" x14ac:dyDescent="0.25">
      <c r="O3671" s="80"/>
      <c r="P3671" s="80"/>
    </row>
    <row r="3672" spans="15:16" x14ac:dyDescent="0.25">
      <c r="O3672" s="80"/>
      <c r="P3672" s="80"/>
    </row>
    <row r="3673" spans="15:16" x14ac:dyDescent="0.25">
      <c r="O3673" s="80"/>
      <c r="P3673" s="80"/>
    </row>
    <row r="3674" spans="15:16" x14ac:dyDescent="0.25">
      <c r="O3674" s="80"/>
      <c r="P3674" s="80"/>
    </row>
    <row r="3675" spans="15:16" x14ac:dyDescent="0.25">
      <c r="O3675" s="80"/>
      <c r="P3675" s="80"/>
    </row>
    <row r="3676" spans="15:16" x14ac:dyDescent="0.25">
      <c r="O3676" s="80"/>
      <c r="P3676" s="80"/>
    </row>
    <row r="3677" spans="15:16" x14ac:dyDescent="0.25">
      <c r="O3677" s="80"/>
      <c r="P3677" s="80"/>
    </row>
    <row r="3678" spans="15:16" x14ac:dyDescent="0.25">
      <c r="O3678" s="80"/>
      <c r="P3678" s="80"/>
    </row>
    <row r="3679" spans="15:16" x14ac:dyDescent="0.25">
      <c r="O3679" s="80"/>
      <c r="P3679" s="80"/>
    </row>
    <row r="3680" spans="15:16" x14ac:dyDescent="0.25">
      <c r="O3680" s="80"/>
      <c r="P3680" s="80"/>
    </row>
    <row r="3681" spans="15:16" x14ac:dyDescent="0.25">
      <c r="O3681" s="80"/>
      <c r="P3681" s="80"/>
    </row>
    <row r="3682" spans="15:16" x14ac:dyDescent="0.25">
      <c r="O3682" s="80"/>
      <c r="P3682" s="80"/>
    </row>
    <row r="3683" spans="15:16" x14ac:dyDescent="0.25">
      <c r="O3683" s="80"/>
      <c r="P3683" s="80"/>
    </row>
    <row r="3684" spans="15:16" x14ac:dyDescent="0.25">
      <c r="O3684" s="80"/>
      <c r="P3684" s="80"/>
    </row>
    <row r="3685" spans="15:16" x14ac:dyDescent="0.25">
      <c r="O3685" s="80"/>
      <c r="P3685" s="80"/>
    </row>
    <row r="3686" spans="15:16" x14ac:dyDescent="0.25">
      <c r="O3686" s="80"/>
      <c r="P3686" s="80"/>
    </row>
    <row r="3687" spans="15:16" x14ac:dyDescent="0.25">
      <c r="O3687" s="80"/>
      <c r="P3687" s="80"/>
    </row>
    <row r="3688" spans="15:16" x14ac:dyDescent="0.25">
      <c r="O3688" s="80"/>
      <c r="P3688" s="80"/>
    </row>
    <row r="3689" spans="15:16" x14ac:dyDescent="0.25">
      <c r="O3689" s="80"/>
      <c r="P3689" s="80"/>
    </row>
    <row r="3690" spans="15:16" x14ac:dyDescent="0.25">
      <c r="O3690" s="80"/>
      <c r="P3690" s="80"/>
    </row>
    <row r="3691" spans="15:16" x14ac:dyDescent="0.25">
      <c r="O3691" s="80"/>
      <c r="P3691" s="80"/>
    </row>
    <row r="3692" spans="15:16" x14ac:dyDescent="0.25">
      <c r="O3692" s="80"/>
      <c r="P3692" s="80"/>
    </row>
    <row r="3693" spans="15:16" x14ac:dyDescent="0.25">
      <c r="O3693" s="80"/>
      <c r="P3693" s="80"/>
    </row>
    <row r="3694" spans="15:16" x14ac:dyDescent="0.25">
      <c r="O3694" s="80"/>
      <c r="P3694" s="80"/>
    </row>
    <row r="3695" spans="15:16" x14ac:dyDescent="0.25">
      <c r="O3695" s="80"/>
      <c r="P3695" s="80"/>
    </row>
    <row r="3696" spans="15:16" x14ac:dyDescent="0.25">
      <c r="O3696" s="80"/>
      <c r="P3696" s="80"/>
    </row>
    <row r="3697" spans="15:16" x14ac:dyDescent="0.25">
      <c r="O3697" s="80"/>
      <c r="P3697" s="80"/>
    </row>
    <row r="3698" spans="15:16" x14ac:dyDescent="0.25">
      <c r="O3698" s="80"/>
      <c r="P3698" s="80"/>
    </row>
    <row r="3699" spans="15:16" x14ac:dyDescent="0.25">
      <c r="O3699" s="80"/>
      <c r="P3699" s="80"/>
    </row>
    <row r="3700" spans="15:16" x14ac:dyDescent="0.25">
      <c r="O3700" s="80"/>
      <c r="P3700" s="80"/>
    </row>
    <row r="3701" spans="15:16" x14ac:dyDescent="0.25">
      <c r="O3701" s="80"/>
      <c r="P3701" s="80"/>
    </row>
    <row r="3702" spans="15:16" x14ac:dyDescent="0.25">
      <c r="O3702" s="80"/>
      <c r="P3702" s="80"/>
    </row>
    <row r="3703" spans="15:16" x14ac:dyDescent="0.25">
      <c r="O3703" s="80"/>
      <c r="P3703" s="80"/>
    </row>
    <row r="3704" spans="15:16" x14ac:dyDescent="0.25">
      <c r="O3704" s="80"/>
      <c r="P3704" s="80"/>
    </row>
    <row r="3705" spans="15:16" x14ac:dyDescent="0.25">
      <c r="O3705" s="80"/>
      <c r="P3705" s="80"/>
    </row>
    <row r="3706" spans="15:16" x14ac:dyDescent="0.25">
      <c r="O3706" s="80"/>
      <c r="P3706" s="80"/>
    </row>
    <row r="3707" spans="15:16" x14ac:dyDescent="0.25">
      <c r="O3707" s="80"/>
      <c r="P3707" s="80"/>
    </row>
    <row r="3708" spans="15:16" x14ac:dyDescent="0.25">
      <c r="O3708" s="80"/>
      <c r="P3708" s="80"/>
    </row>
    <row r="3709" spans="15:16" x14ac:dyDescent="0.25">
      <c r="O3709" s="80"/>
      <c r="P3709" s="80"/>
    </row>
    <row r="3710" spans="15:16" x14ac:dyDescent="0.25">
      <c r="O3710" s="80"/>
      <c r="P3710" s="80"/>
    </row>
    <row r="3711" spans="15:16" x14ac:dyDescent="0.25">
      <c r="O3711" s="80"/>
      <c r="P3711" s="80"/>
    </row>
    <row r="3712" spans="15:16" x14ac:dyDescent="0.25">
      <c r="O3712" s="80"/>
      <c r="P3712" s="80"/>
    </row>
    <row r="3713" spans="15:16" x14ac:dyDescent="0.25">
      <c r="O3713" s="80"/>
      <c r="P3713" s="80"/>
    </row>
    <row r="3714" spans="15:16" x14ac:dyDescent="0.25">
      <c r="O3714" s="80"/>
      <c r="P3714" s="80"/>
    </row>
    <row r="3715" spans="15:16" x14ac:dyDescent="0.25">
      <c r="O3715" s="80"/>
      <c r="P3715" s="80"/>
    </row>
    <row r="3716" spans="15:16" x14ac:dyDescent="0.25">
      <c r="O3716" s="80"/>
      <c r="P3716" s="80"/>
    </row>
    <row r="3717" spans="15:16" x14ac:dyDescent="0.25">
      <c r="O3717" s="80"/>
      <c r="P3717" s="80"/>
    </row>
    <row r="3718" spans="15:16" x14ac:dyDescent="0.25">
      <c r="O3718" s="80"/>
      <c r="P3718" s="80"/>
    </row>
    <row r="3719" spans="15:16" x14ac:dyDescent="0.25">
      <c r="O3719" s="80"/>
      <c r="P3719" s="80"/>
    </row>
    <row r="3720" spans="15:16" x14ac:dyDescent="0.25">
      <c r="O3720" s="80"/>
      <c r="P3720" s="80"/>
    </row>
    <row r="3721" spans="15:16" x14ac:dyDescent="0.25">
      <c r="O3721" s="80"/>
      <c r="P3721" s="80"/>
    </row>
    <row r="3722" spans="15:16" x14ac:dyDescent="0.25">
      <c r="O3722" s="80"/>
      <c r="P3722" s="80"/>
    </row>
    <row r="3723" spans="15:16" x14ac:dyDescent="0.25">
      <c r="O3723" s="80"/>
      <c r="P3723" s="80"/>
    </row>
    <row r="3724" spans="15:16" x14ac:dyDescent="0.25">
      <c r="O3724" s="80"/>
      <c r="P3724" s="80"/>
    </row>
    <row r="3725" spans="15:16" x14ac:dyDescent="0.25">
      <c r="O3725" s="80"/>
      <c r="P3725" s="80"/>
    </row>
    <row r="3726" spans="15:16" x14ac:dyDescent="0.25">
      <c r="O3726" s="80"/>
      <c r="P3726" s="80"/>
    </row>
    <row r="3727" spans="15:16" x14ac:dyDescent="0.25">
      <c r="O3727" s="80"/>
      <c r="P3727" s="80"/>
    </row>
    <row r="3728" spans="15:16" x14ac:dyDescent="0.25">
      <c r="O3728" s="80"/>
      <c r="P3728" s="80"/>
    </row>
    <row r="3729" spans="15:16" x14ac:dyDescent="0.25">
      <c r="O3729" s="80"/>
      <c r="P3729" s="80"/>
    </row>
    <row r="3730" spans="15:16" x14ac:dyDescent="0.25">
      <c r="O3730" s="80"/>
      <c r="P3730" s="80"/>
    </row>
    <row r="3731" spans="15:16" x14ac:dyDescent="0.25">
      <c r="O3731" s="80"/>
      <c r="P3731" s="80"/>
    </row>
    <row r="3732" spans="15:16" x14ac:dyDescent="0.25">
      <c r="O3732" s="80"/>
      <c r="P3732" s="80"/>
    </row>
    <row r="3733" spans="15:16" x14ac:dyDescent="0.25">
      <c r="O3733" s="80"/>
      <c r="P3733" s="80"/>
    </row>
    <row r="3734" spans="15:16" x14ac:dyDescent="0.25">
      <c r="O3734" s="80"/>
      <c r="P3734" s="80"/>
    </row>
    <row r="3735" spans="15:16" x14ac:dyDescent="0.25">
      <c r="O3735" s="80"/>
      <c r="P3735" s="80"/>
    </row>
    <row r="3736" spans="15:16" x14ac:dyDescent="0.25">
      <c r="O3736" s="80"/>
      <c r="P3736" s="80"/>
    </row>
    <row r="3737" spans="15:16" x14ac:dyDescent="0.25">
      <c r="O3737" s="80"/>
      <c r="P3737" s="80"/>
    </row>
    <row r="3738" spans="15:16" x14ac:dyDescent="0.25">
      <c r="O3738" s="80"/>
      <c r="P3738" s="80"/>
    </row>
    <row r="3739" spans="15:16" x14ac:dyDescent="0.25">
      <c r="O3739" s="80"/>
      <c r="P3739" s="80"/>
    </row>
    <row r="3740" spans="15:16" x14ac:dyDescent="0.25">
      <c r="O3740" s="80"/>
      <c r="P3740" s="80"/>
    </row>
    <row r="3741" spans="15:16" x14ac:dyDescent="0.25">
      <c r="O3741" s="80"/>
      <c r="P3741" s="80"/>
    </row>
    <row r="3742" spans="15:16" x14ac:dyDescent="0.25">
      <c r="O3742" s="80"/>
      <c r="P3742" s="80"/>
    </row>
    <row r="3743" spans="15:16" x14ac:dyDescent="0.25">
      <c r="O3743" s="80"/>
      <c r="P3743" s="80"/>
    </row>
    <row r="3744" spans="15:16" x14ac:dyDescent="0.25">
      <c r="O3744" s="80"/>
      <c r="P3744" s="80"/>
    </row>
    <row r="3745" spans="15:16" x14ac:dyDescent="0.25">
      <c r="O3745" s="80"/>
      <c r="P3745" s="80"/>
    </row>
    <row r="3746" spans="15:16" x14ac:dyDescent="0.25">
      <c r="O3746" s="80"/>
      <c r="P3746" s="80"/>
    </row>
    <row r="3747" spans="15:16" x14ac:dyDescent="0.25">
      <c r="O3747" s="80"/>
      <c r="P3747" s="80"/>
    </row>
    <row r="3748" spans="15:16" x14ac:dyDescent="0.25">
      <c r="O3748" s="80"/>
      <c r="P3748" s="80"/>
    </row>
    <row r="3749" spans="15:16" x14ac:dyDescent="0.25">
      <c r="O3749" s="80"/>
      <c r="P3749" s="80"/>
    </row>
    <row r="3750" spans="15:16" x14ac:dyDescent="0.25">
      <c r="O3750" s="80"/>
      <c r="P3750" s="80"/>
    </row>
    <row r="3751" spans="15:16" x14ac:dyDescent="0.25">
      <c r="O3751" s="80"/>
      <c r="P3751" s="80"/>
    </row>
    <row r="3752" spans="15:16" x14ac:dyDescent="0.25">
      <c r="O3752" s="80"/>
      <c r="P3752" s="80"/>
    </row>
    <row r="3753" spans="15:16" x14ac:dyDescent="0.25">
      <c r="O3753" s="80"/>
      <c r="P3753" s="80"/>
    </row>
    <row r="3754" spans="15:16" x14ac:dyDescent="0.25">
      <c r="O3754" s="80"/>
      <c r="P3754" s="80"/>
    </row>
    <row r="3755" spans="15:16" x14ac:dyDescent="0.25">
      <c r="O3755" s="80"/>
      <c r="P3755" s="80"/>
    </row>
    <row r="3756" spans="15:16" x14ac:dyDescent="0.25">
      <c r="O3756" s="80"/>
      <c r="P3756" s="80"/>
    </row>
    <row r="3757" spans="15:16" x14ac:dyDescent="0.25">
      <c r="O3757" s="80"/>
      <c r="P3757" s="80"/>
    </row>
    <row r="3758" spans="15:16" x14ac:dyDescent="0.25">
      <c r="O3758" s="80"/>
      <c r="P3758" s="80"/>
    </row>
    <row r="3759" spans="15:16" x14ac:dyDescent="0.25">
      <c r="O3759" s="80"/>
      <c r="P3759" s="80"/>
    </row>
    <row r="3760" spans="15:16" x14ac:dyDescent="0.25">
      <c r="O3760" s="80"/>
      <c r="P3760" s="80"/>
    </row>
    <row r="3761" spans="15:16" x14ac:dyDescent="0.25">
      <c r="O3761" s="80"/>
      <c r="P3761" s="80"/>
    </row>
    <row r="3762" spans="15:16" x14ac:dyDescent="0.25">
      <c r="O3762" s="80"/>
      <c r="P3762" s="80"/>
    </row>
    <row r="3763" spans="15:16" x14ac:dyDescent="0.25">
      <c r="O3763" s="80"/>
      <c r="P3763" s="80"/>
    </row>
    <row r="3764" spans="15:16" x14ac:dyDescent="0.25">
      <c r="O3764" s="80"/>
      <c r="P3764" s="80"/>
    </row>
    <row r="3765" spans="15:16" x14ac:dyDescent="0.25">
      <c r="O3765" s="80"/>
      <c r="P3765" s="80"/>
    </row>
    <row r="3766" spans="15:16" x14ac:dyDescent="0.25">
      <c r="O3766" s="80"/>
      <c r="P3766" s="80"/>
    </row>
    <row r="3767" spans="15:16" x14ac:dyDescent="0.25">
      <c r="O3767" s="80"/>
      <c r="P3767" s="80"/>
    </row>
    <row r="3768" spans="15:16" x14ac:dyDescent="0.25">
      <c r="O3768" s="80"/>
      <c r="P3768" s="80"/>
    </row>
    <row r="3769" spans="15:16" x14ac:dyDescent="0.25">
      <c r="O3769" s="80"/>
      <c r="P3769" s="80"/>
    </row>
    <row r="3770" spans="15:16" x14ac:dyDescent="0.25">
      <c r="O3770" s="80"/>
      <c r="P3770" s="80"/>
    </row>
    <row r="3771" spans="15:16" x14ac:dyDescent="0.25">
      <c r="O3771" s="80"/>
      <c r="P3771" s="80"/>
    </row>
    <row r="3772" spans="15:16" x14ac:dyDescent="0.25">
      <c r="O3772" s="80"/>
      <c r="P3772" s="80"/>
    </row>
    <row r="3773" spans="15:16" x14ac:dyDescent="0.25">
      <c r="O3773" s="80"/>
      <c r="P3773" s="80"/>
    </row>
    <row r="3774" spans="15:16" x14ac:dyDescent="0.25">
      <c r="O3774" s="80"/>
      <c r="P3774" s="80"/>
    </row>
    <row r="3775" spans="15:16" x14ac:dyDescent="0.25">
      <c r="O3775" s="80"/>
      <c r="P3775" s="80"/>
    </row>
    <row r="3776" spans="15:16" x14ac:dyDescent="0.25">
      <c r="O3776" s="80"/>
      <c r="P3776" s="80"/>
    </row>
    <row r="3777" spans="15:16" x14ac:dyDescent="0.25">
      <c r="O3777" s="80"/>
      <c r="P3777" s="80"/>
    </row>
    <row r="3778" spans="15:16" x14ac:dyDescent="0.25">
      <c r="O3778" s="80"/>
      <c r="P3778" s="80"/>
    </row>
    <row r="3779" spans="15:16" x14ac:dyDescent="0.25">
      <c r="O3779" s="80"/>
      <c r="P3779" s="80"/>
    </row>
    <row r="3780" spans="15:16" x14ac:dyDescent="0.25">
      <c r="O3780" s="80"/>
      <c r="P3780" s="80"/>
    </row>
    <row r="3781" spans="15:16" x14ac:dyDescent="0.25">
      <c r="O3781" s="80"/>
      <c r="P3781" s="80"/>
    </row>
    <row r="3782" spans="15:16" x14ac:dyDescent="0.25">
      <c r="O3782" s="80"/>
      <c r="P3782" s="80"/>
    </row>
    <row r="3783" spans="15:16" x14ac:dyDescent="0.25">
      <c r="O3783" s="80"/>
      <c r="P3783" s="80"/>
    </row>
    <row r="3784" spans="15:16" x14ac:dyDescent="0.25">
      <c r="O3784" s="80"/>
      <c r="P3784" s="80"/>
    </row>
    <row r="3785" spans="15:16" x14ac:dyDescent="0.25">
      <c r="O3785" s="80"/>
      <c r="P3785" s="80"/>
    </row>
    <row r="3786" spans="15:16" x14ac:dyDescent="0.25">
      <c r="O3786" s="80"/>
      <c r="P3786" s="80"/>
    </row>
    <row r="3787" spans="15:16" x14ac:dyDescent="0.25">
      <c r="O3787" s="80"/>
      <c r="P3787" s="80"/>
    </row>
    <row r="3788" spans="15:16" x14ac:dyDescent="0.25">
      <c r="O3788" s="80"/>
      <c r="P3788" s="80"/>
    </row>
    <row r="3789" spans="15:16" x14ac:dyDescent="0.25">
      <c r="O3789" s="80"/>
      <c r="P3789" s="80"/>
    </row>
    <row r="3790" spans="15:16" x14ac:dyDescent="0.25">
      <c r="O3790" s="80"/>
      <c r="P3790" s="80"/>
    </row>
    <row r="3791" spans="15:16" x14ac:dyDescent="0.25">
      <c r="O3791" s="80"/>
      <c r="P3791" s="80"/>
    </row>
    <row r="3792" spans="15:16" x14ac:dyDescent="0.25">
      <c r="O3792" s="80"/>
      <c r="P3792" s="80"/>
    </row>
    <row r="3793" spans="15:16" x14ac:dyDescent="0.25">
      <c r="O3793" s="80"/>
      <c r="P3793" s="80"/>
    </row>
    <row r="3794" spans="15:16" x14ac:dyDescent="0.25">
      <c r="O3794" s="80"/>
      <c r="P3794" s="80"/>
    </row>
    <row r="3795" spans="15:16" x14ac:dyDescent="0.25">
      <c r="O3795" s="80"/>
      <c r="P3795" s="80"/>
    </row>
    <row r="3796" spans="15:16" x14ac:dyDescent="0.25">
      <c r="O3796" s="80"/>
      <c r="P3796" s="80"/>
    </row>
    <row r="3797" spans="15:16" x14ac:dyDescent="0.25">
      <c r="O3797" s="80"/>
      <c r="P3797" s="80"/>
    </row>
    <row r="3798" spans="15:16" x14ac:dyDescent="0.25">
      <c r="O3798" s="80"/>
      <c r="P3798" s="80"/>
    </row>
    <row r="3799" spans="15:16" x14ac:dyDescent="0.25">
      <c r="O3799" s="80"/>
      <c r="P3799" s="80"/>
    </row>
    <row r="3800" spans="15:16" x14ac:dyDescent="0.25">
      <c r="O3800" s="80"/>
      <c r="P3800" s="80"/>
    </row>
    <row r="3801" spans="15:16" x14ac:dyDescent="0.25">
      <c r="O3801" s="80"/>
      <c r="P3801" s="80"/>
    </row>
    <row r="3802" spans="15:16" x14ac:dyDescent="0.25">
      <c r="O3802" s="80"/>
      <c r="P3802" s="80"/>
    </row>
    <row r="3803" spans="15:16" x14ac:dyDescent="0.25">
      <c r="O3803" s="80"/>
      <c r="P3803" s="80"/>
    </row>
    <row r="3804" spans="15:16" x14ac:dyDescent="0.25">
      <c r="O3804" s="80"/>
      <c r="P3804" s="80"/>
    </row>
    <row r="3805" spans="15:16" x14ac:dyDescent="0.25">
      <c r="O3805" s="80"/>
      <c r="P3805" s="80"/>
    </row>
    <row r="3806" spans="15:16" x14ac:dyDescent="0.25">
      <c r="O3806" s="80"/>
      <c r="P3806" s="80"/>
    </row>
    <row r="3807" spans="15:16" x14ac:dyDescent="0.25">
      <c r="O3807" s="80"/>
      <c r="P3807" s="80"/>
    </row>
    <row r="3808" spans="15:16" x14ac:dyDescent="0.25">
      <c r="O3808" s="80"/>
      <c r="P3808" s="80"/>
    </row>
    <row r="3809" spans="15:16" x14ac:dyDescent="0.25">
      <c r="O3809" s="80"/>
      <c r="P3809" s="80"/>
    </row>
    <row r="3810" spans="15:16" x14ac:dyDescent="0.25">
      <c r="O3810" s="80"/>
      <c r="P3810" s="80"/>
    </row>
    <row r="3811" spans="15:16" x14ac:dyDescent="0.25">
      <c r="O3811" s="80"/>
      <c r="P3811" s="80"/>
    </row>
    <row r="3812" spans="15:16" x14ac:dyDescent="0.25">
      <c r="O3812" s="80"/>
      <c r="P3812" s="80"/>
    </row>
    <row r="3813" spans="15:16" x14ac:dyDescent="0.25">
      <c r="O3813" s="80"/>
      <c r="P3813" s="80"/>
    </row>
    <row r="3814" spans="15:16" x14ac:dyDescent="0.25">
      <c r="O3814" s="80"/>
      <c r="P3814" s="80"/>
    </row>
    <row r="3815" spans="15:16" x14ac:dyDescent="0.25">
      <c r="O3815" s="80"/>
      <c r="P3815" s="80"/>
    </row>
    <row r="3816" spans="15:16" x14ac:dyDescent="0.25">
      <c r="O3816" s="80"/>
      <c r="P3816" s="80"/>
    </row>
    <row r="3817" spans="15:16" x14ac:dyDescent="0.25">
      <c r="O3817" s="80"/>
      <c r="P3817" s="80"/>
    </row>
    <row r="3818" spans="15:16" x14ac:dyDescent="0.25">
      <c r="O3818" s="80"/>
      <c r="P3818" s="80"/>
    </row>
    <row r="3819" spans="15:16" x14ac:dyDescent="0.25">
      <c r="O3819" s="80"/>
      <c r="P3819" s="80"/>
    </row>
    <row r="3820" spans="15:16" x14ac:dyDescent="0.25">
      <c r="O3820" s="80"/>
      <c r="P3820" s="80"/>
    </row>
    <row r="3821" spans="15:16" x14ac:dyDescent="0.25">
      <c r="O3821" s="80"/>
      <c r="P3821" s="80"/>
    </row>
    <row r="3822" spans="15:16" x14ac:dyDescent="0.25">
      <c r="O3822" s="80"/>
      <c r="P3822" s="80"/>
    </row>
    <row r="3823" spans="15:16" x14ac:dyDescent="0.25">
      <c r="O3823" s="80"/>
      <c r="P3823" s="80"/>
    </row>
    <row r="3824" spans="15:16" x14ac:dyDescent="0.25">
      <c r="O3824" s="80"/>
      <c r="P3824" s="80"/>
    </row>
    <row r="3825" spans="15:16" x14ac:dyDescent="0.25">
      <c r="O3825" s="80"/>
      <c r="P3825" s="80"/>
    </row>
    <row r="3826" spans="15:16" x14ac:dyDescent="0.25">
      <c r="O3826" s="80"/>
      <c r="P3826" s="80"/>
    </row>
    <row r="3827" spans="15:16" x14ac:dyDescent="0.25">
      <c r="O3827" s="80"/>
      <c r="P3827" s="80"/>
    </row>
    <row r="3828" spans="15:16" x14ac:dyDescent="0.25">
      <c r="O3828" s="80"/>
      <c r="P3828" s="80"/>
    </row>
    <row r="3829" spans="15:16" x14ac:dyDescent="0.25">
      <c r="O3829" s="80"/>
      <c r="P3829" s="80"/>
    </row>
    <row r="3830" spans="15:16" x14ac:dyDescent="0.25">
      <c r="O3830" s="80"/>
      <c r="P3830" s="80"/>
    </row>
    <row r="3831" spans="15:16" x14ac:dyDescent="0.25">
      <c r="O3831" s="80"/>
      <c r="P3831" s="80"/>
    </row>
    <row r="3832" spans="15:16" x14ac:dyDescent="0.25">
      <c r="O3832" s="80"/>
      <c r="P3832" s="80"/>
    </row>
    <row r="3833" spans="15:16" x14ac:dyDescent="0.25">
      <c r="O3833" s="80"/>
      <c r="P3833" s="80"/>
    </row>
    <row r="3834" spans="15:16" x14ac:dyDescent="0.25">
      <c r="O3834" s="80"/>
      <c r="P3834" s="80"/>
    </row>
    <row r="3835" spans="15:16" x14ac:dyDescent="0.25">
      <c r="O3835" s="80"/>
      <c r="P3835" s="80"/>
    </row>
    <row r="3836" spans="15:16" x14ac:dyDescent="0.25">
      <c r="O3836" s="80"/>
      <c r="P3836" s="80"/>
    </row>
    <row r="3837" spans="15:16" x14ac:dyDescent="0.25">
      <c r="O3837" s="80"/>
      <c r="P3837" s="80"/>
    </row>
    <row r="3838" spans="15:16" x14ac:dyDescent="0.25">
      <c r="O3838" s="80"/>
      <c r="P3838" s="80"/>
    </row>
    <row r="3839" spans="15:16" x14ac:dyDescent="0.25">
      <c r="O3839" s="80"/>
      <c r="P3839" s="80"/>
    </row>
    <row r="3840" spans="15:16" x14ac:dyDescent="0.25">
      <c r="O3840" s="80"/>
      <c r="P3840" s="80"/>
    </row>
    <row r="3841" spans="15:16" x14ac:dyDescent="0.25">
      <c r="O3841" s="80"/>
      <c r="P3841" s="80"/>
    </row>
    <row r="3842" spans="15:16" x14ac:dyDescent="0.25">
      <c r="O3842" s="80"/>
      <c r="P3842" s="80"/>
    </row>
    <row r="3843" spans="15:16" x14ac:dyDescent="0.25">
      <c r="O3843" s="80"/>
      <c r="P3843" s="80"/>
    </row>
    <row r="3844" spans="15:16" x14ac:dyDescent="0.25">
      <c r="O3844" s="80"/>
      <c r="P3844" s="80"/>
    </row>
    <row r="3845" spans="15:16" x14ac:dyDescent="0.25">
      <c r="O3845" s="80"/>
      <c r="P3845" s="80"/>
    </row>
    <row r="3846" spans="15:16" x14ac:dyDescent="0.25">
      <c r="O3846" s="80"/>
      <c r="P3846" s="80"/>
    </row>
    <row r="3847" spans="15:16" x14ac:dyDescent="0.25">
      <c r="O3847" s="80"/>
      <c r="P3847" s="80"/>
    </row>
    <row r="3848" spans="15:16" x14ac:dyDescent="0.25">
      <c r="O3848" s="80"/>
      <c r="P3848" s="80"/>
    </row>
    <row r="3849" spans="15:16" x14ac:dyDescent="0.25">
      <c r="O3849" s="80"/>
      <c r="P3849" s="80"/>
    </row>
    <row r="3850" spans="15:16" x14ac:dyDescent="0.25">
      <c r="O3850" s="80"/>
      <c r="P3850" s="80"/>
    </row>
    <row r="3851" spans="15:16" x14ac:dyDescent="0.25">
      <c r="O3851" s="80"/>
      <c r="P3851" s="80"/>
    </row>
    <row r="3852" spans="15:16" x14ac:dyDescent="0.25">
      <c r="O3852" s="80"/>
      <c r="P3852" s="80"/>
    </row>
    <row r="3853" spans="15:16" x14ac:dyDescent="0.25">
      <c r="O3853" s="80"/>
      <c r="P3853" s="80"/>
    </row>
    <row r="3854" spans="15:16" x14ac:dyDescent="0.25">
      <c r="O3854" s="80"/>
      <c r="P3854" s="80"/>
    </row>
    <row r="3855" spans="15:16" x14ac:dyDescent="0.25">
      <c r="O3855" s="80"/>
      <c r="P3855" s="80"/>
    </row>
    <row r="3856" spans="15:16" x14ac:dyDescent="0.25">
      <c r="O3856" s="80"/>
      <c r="P3856" s="80"/>
    </row>
    <row r="3857" spans="15:16" x14ac:dyDescent="0.25">
      <c r="O3857" s="80"/>
      <c r="P3857" s="80"/>
    </row>
    <row r="3858" spans="15:16" x14ac:dyDescent="0.25">
      <c r="O3858" s="80"/>
      <c r="P3858" s="80"/>
    </row>
    <row r="3859" spans="15:16" x14ac:dyDescent="0.25">
      <c r="O3859" s="80"/>
      <c r="P3859" s="80"/>
    </row>
    <row r="3860" spans="15:16" x14ac:dyDescent="0.25">
      <c r="O3860" s="80"/>
      <c r="P3860" s="80"/>
    </row>
    <row r="3861" spans="15:16" x14ac:dyDescent="0.25">
      <c r="O3861" s="80"/>
      <c r="P3861" s="80"/>
    </row>
    <row r="3862" spans="15:16" x14ac:dyDescent="0.25">
      <c r="O3862" s="80"/>
      <c r="P3862" s="80"/>
    </row>
    <row r="3863" spans="15:16" x14ac:dyDescent="0.25">
      <c r="O3863" s="80"/>
      <c r="P3863" s="80"/>
    </row>
    <row r="3864" spans="15:16" x14ac:dyDescent="0.25">
      <c r="O3864" s="80"/>
      <c r="P3864" s="80"/>
    </row>
    <row r="3865" spans="15:16" x14ac:dyDescent="0.25">
      <c r="O3865" s="80"/>
      <c r="P3865" s="80"/>
    </row>
    <row r="3866" spans="15:16" x14ac:dyDescent="0.25">
      <c r="O3866" s="80"/>
      <c r="P3866" s="80"/>
    </row>
    <row r="3867" spans="15:16" x14ac:dyDescent="0.25">
      <c r="O3867" s="80"/>
      <c r="P3867" s="80"/>
    </row>
    <row r="3868" spans="15:16" x14ac:dyDescent="0.25">
      <c r="O3868" s="80"/>
      <c r="P3868" s="80"/>
    </row>
    <row r="3869" spans="15:16" x14ac:dyDescent="0.25">
      <c r="O3869" s="80"/>
      <c r="P3869" s="80"/>
    </row>
    <row r="3870" spans="15:16" x14ac:dyDescent="0.25">
      <c r="O3870" s="80"/>
      <c r="P3870" s="80"/>
    </row>
    <row r="3871" spans="15:16" x14ac:dyDescent="0.25">
      <c r="O3871" s="80"/>
      <c r="P3871" s="80"/>
    </row>
    <row r="3872" spans="15:16" x14ac:dyDescent="0.25">
      <c r="O3872" s="80"/>
      <c r="P3872" s="80"/>
    </row>
    <row r="3873" spans="15:16" x14ac:dyDescent="0.25">
      <c r="O3873" s="80"/>
      <c r="P3873" s="80"/>
    </row>
    <row r="3874" spans="15:16" x14ac:dyDescent="0.25">
      <c r="O3874" s="80"/>
      <c r="P3874" s="80"/>
    </row>
    <row r="3875" spans="15:16" x14ac:dyDescent="0.25">
      <c r="O3875" s="80"/>
      <c r="P3875" s="80"/>
    </row>
    <row r="3876" spans="15:16" x14ac:dyDescent="0.25">
      <c r="O3876" s="80"/>
      <c r="P3876" s="80"/>
    </row>
    <row r="3877" spans="15:16" x14ac:dyDescent="0.25">
      <c r="O3877" s="80"/>
      <c r="P3877" s="80"/>
    </row>
    <row r="3878" spans="15:16" x14ac:dyDescent="0.25">
      <c r="O3878" s="80"/>
      <c r="P3878" s="80"/>
    </row>
    <row r="3879" spans="15:16" x14ac:dyDescent="0.25">
      <c r="O3879" s="80"/>
      <c r="P3879" s="80"/>
    </row>
    <row r="3880" spans="15:16" x14ac:dyDescent="0.25">
      <c r="O3880" s="80"/>
      <c r="P3880" s="80"/>
    </row>
    <row r="3881" spans="15:16" x14ac:dyDescent="0.25">
      <c r="O3881" s="80"/>
      <c r="P3881" s="80"/>
    </row>
    <row r="3882" spans="15:16" x14ac:dyDescent="0.25">
      <c r="O3882" s="80"/>
      <c r="P3882" s="80"/>
    </row>
    <row r="3883" spans="15:16" x14ac:dyDescent="0.25">
      <c r="O3883" s="80"/>
      <c r="P3883" s="80"/>
    </row>
    <row r="3884" spans="15:16" x14ac:dyDescent="0.25">
      <c r="O3884" s="80"/>
      <c r="P3884" s="80"/>
    </row>
    <row r="3885" spans="15:16" x14ac:dyDescent="0.25">
      <c r="O3885" s="80"/>
      <c r="P3885" s="80"/>
    </row>
    <row r="3886" spans="15:16" x14ac:dyDescent="0.25">
      <c r="O3886" s="80"/>
      <c r="P3886" s="80"/>
    </row>
    <row r="3887" spans="15:16" x14ac:dyDescent="0.25">
      <c r="O3887" s="80"/>
      <c r="P3887" s="80"/>
    </row>
    <row r="3888" spans="15:16" x14ac:dyDescent="0.25">
      <c r="O3888" s="80"/>
      <c r="P3888" s="80"/>
    </row>
    <row r="3889" spans="15:16" x14ac:dyDescent="0.25">
      <c r="O3889" s="80"/>
      <c r="P3889" s="80"/>
    </row>
    <row r="3890" spans="15:16" x14ac:dyDescent="0.25">
      <c r="O3890" s="80"/>
      <c r="P3890" s="80"/>
    </row>
    <row r="3891" spans="15:16" x14ac:dyDescent="0.25">
      <c r="O3891" s="80"/>
      <c r="P3891" s="80"/>
    </row>
    <row r="3892" spans="15:16" x14ac:dyDescent="0.25">
      <c r="O3892" s="80"/>
      <c r="P3892" s="80"/>
    </row>
    <row r="3893" spans="15:16" x14ac:dyDescent="0.25">
      <c r="O3893" s="80"/>
      <c r="P3893" s="80"/>
    </row>
    <row r="3894" spans="15:16" x14ac:dyDescent="0.25">
      <c r="O3894" s="80"/>
      <c r="P3894" s="80"/>
    </row>
    <row r="3895" spans="15:16" x14ac:dyDescent="0.25">
      <c r="O3895" s="80"/>
      <c r="P3895" s="80"/>
    </row>
    <row r="3896" spans="15:16" x14ac:dyDescent="0.25">
      <c r="O3896" s="80"/>
      <c r="P3896" s="80"/>
    </row>
    <row r="3897" spans="15:16" x14ac:dyDescent="0.25">
      <c r="O3897" s="80"/>
      <c r="P3897" s="80"/>
    </row>
    <row r="3898" spans="15:16" x14ac:dyDescent="0.25">
      <c r="O3898" s="80"/>
      <c r="P3898" s="80"/>
    </row>
    <row r="3899" spans="15:16" x14ac:dyDescent="0.25">
      <c r="O3899" s="80"/>
      <c r="P3899" s="80"/>
    </row>
    <row r="3900" spans="15:16" x14ac:dyDescent="0.25">
      <c r="O3900" s="80"/>
      <c r="P3900" s="80"/>
    </row>
    <row r="3901" spans="15:16" x14ac:dyDescent="0.25">
      <c r="O3901" s="80"/>
      <c r="P3901" s="80"/>
    </row>
    <row r="3902" spans="15:16" x14ac:dyDescent="0.25">
      <c r="O3902" s="80"/>
      <c r="P3902" s="80"/>
    </row>
    <row r="3903" spans="15:16" x14ac:dyDescent="0.25">
      <c r="O3903" s="80"/>
      <c r="P3903" s="80"/>
    </row>
    <row r="3904" spans="15:16" x14ac:dyDescent="0.25">
      <c r="O3904" s="80"/>
      <c r="P3904" s="80"/>
    </row>
    <row r="3905" spans="15:16" x14ac:dyDescent="0.25">
      <c r="O3905" s="80"/>
      <c r="P3905" s="80"/>
    </row>
    <row r="3906" spans="15:16" x14ac:dyDescent="0.25">
      <c r="O3906" s="80"/>
      <c r="P3906" s="80"/>
    </row>
    <row r="3907" spans="15:16" x14ac:dyDescent="0.25">
      <c r="O3907" s="80"/>
      <c r="P3907" s="80"/>
    </row>
    <row r="3908" spans="15:16" x14ac:dyDescent="0.25">
      <c r="O3908" s="80"/>
      <c r="P3908" s="80"/>
    </row>
    <row r="3909" spans="15:16" x14ac:dyDescent="0.25">
      <c r="O3909" s="80"/>
      <c r="P3909" s="80"/>
    </row>
    <row r="3910" spans="15:16" x14ac:dyDescent="0.25">
      <c r="O3910" s="80"/>
      <c r="P3910" s="80"/>
    </row>
    <row r="3911" spans="15:16" x14ac:dyDescent="0.25">
      <c r="O3911" s="80"/>
      <c r="P3911" s="80"/>
    </row>
    <row r="3912" spans="15:16" x14ac:dyDescent="0.25">
      <c r="O3912" s="80"/>
      <c r="P3912" s="80"/>
    </row>
    <row r="3913" spans="15:16" x14ac:dyDescent="0.25">
      <c r="O3913" s="80"/>
      <c r="P3913" s="80"/>
    </row>
    <row r="3914" spans="15:16" x14ac:dyDescent="0.25">
      <c r="O3914" s="80"/>
      <c r="P3914" s="80"/>
    </row>
    <row r="3915" spans="15:16" x14ac:dyDescent="0.25">
      <c r="O3915" s="80"/>
      <c r="P3915" s="80"/>
    </row>
    <row r="3916" spans="15:16" x14ac:dyDescent="0.25">
      <c r="O3916" s="80"/>
      <c r="P3916" s="80"/>
    </row>
    <row r="3917" spans="15:16" x14ac:dyDescent="0.25">
      <c r="O3917" s="80"/>
      <c r="P3917" s="80"/>
    </row>
    <row r="3918" spans="15:16" x14ac:dyDescent="0.25">
      <c r="O3918" s="80"/>
      <c r="P3918" s="80"/>
    </row>
    <row r="3919" spans="15:16" x14ac:dyDescent="0.25">
      <c r="O3919" s="80"/>
      <c r="P3919" s="80"/>
    </row>
    <row r="3920" spans="15:16" x14ac:dyDescent="0.25">
      <c r="O3920" s="80"/>
      <c r="P3920" s="80"/>
    </row>
    <row r="3921" spans="15:16" x14ac:dyDescent="0.25">
      <c r="O3921" s="80"/>
      <c r="P3921" s="80"/>
    </row>
    <row r="3922" spans="15:16" x14ac:dyDescent="0.25">
      <c r="O3922" s="80"/>
      <c r="P3922" s="80"/>
    </row>
    <row r="3923" spans="15:16" x14ac:dyDescent="0.25">
      <c r="O3923" s="80"/>
      <c r="P3923" s="80"/>
    </row>
    <row r="3924" spans="15:16" x14ac:dyDescent="0.25">
      <c r="O3924" s="80"/>
      <c r="P3924" s="80"/>
    </row>
    <row r="3925" spans="15:16" x14ac:dyDescent="0.25">
      <c r="O3925" s="80"/>
      <c r="P3925" s="80"/>
    </row>
    <row r="3926" spans="15:16" x14ac:dyDescent="0.25">
      <c r="O3926" s="80"/>
      <c r="P3926" s="80"/>
    </row>
    <row r="3927" spans="15:16" x14ac:dyDescent="0.25">
      <c r="O3927" s="80"/>
      <c r="P3927" s="80"/>
    </row>
    <row r="3928" spans="15:16" x14ac:dyDescent="0.25">
      <c r="O3928" s="80"/>
      <c r="P3928" s="80"/>
    </row>
    <row r="3929" spans="15:16" x14ac:dyDescent="0.25">
      <c r="O3929" s="80"/>
      <c r="P3929" s="80"/>
    </row>
    <row r="3930" spans="15:16" x14ac:dyDescent="0.25">
      <c r="O3930" s="80"/>
      <c r="P3930" s="80"/>
    </row>
    <row r="3931" spans="15:16" x14ac:dyDescent="0.25">
      <c r="O3931" s="80"/>
      <c r="P3931" s="80"/>
    </row>
    <row r="3932" spans="15:16" x14ac:dyDescent="0.25">
      <c r="O3932" s="80"/>
      <c r="P3932" s="80"/>
    </row>
    <row r="3933" spans="15:16" x14ac:dyDescent="0.25">
      <c r="O3933" s="80"/>
      <c r="P3933" s="80"/>
    </row>
    <row r="3934" spans="15:16" x14ac:dyDescent="0.25">
      <c r="O3934" s="80"/>
      <c r="P3934" s="80"/>
    </row>
    <row r="3935" spans="15:16" x14ac:dyDescent="0.25">
      <c r="O3935" s="80"/>
      <c r="P3935" s="80"/>
    </row>
    <row r="3936" spans="15:16" x14ac:dyDescent="0.25">
      <c r="O3936" s="80"/>
      <c r="P3936" s="80"/>
    </row>
    <row r="3937" spans="15:16" x14ac:dyDescent="0.25">
      <c r="O3937" s="80"/>
      <c r="P3937" s="80"/>
    </row>
    <row r="3938" spans="15:16" x14ac:dyDescent="0.25">
      <c r="O3938" s="80"/>
      <c r="P3938" s="80"/>
    </row>
    <row r="3939" spans="15:16" x14ac:dyDescent="0.25">
      <c r="O3939" s="80"/>
      <c r="P3939" s="80"/>
    </row>
    <row r="3940" spans="15:16" x14ac:dyDescent="0.25">
      <c r="O3940" s="80"/>
      <c r="P3940" s="80"/>
    </row>
    <row r="3941" spans="15:16" x14ac:dyDescent="0.25">
      <c r="O3941" s="80"/>
      <c r="P3941" s="80"/>
    </row>
    <row r="3942" spans="15:16" x14ac:dyDescent="0.25">
      <c r="O3942" s="80"/>
      <c r="P3942" s="80"/>
    </row>
    <row r="3943" spans="15:16" x14ac:dyDescent="0.25">
      <c r="O3943" s="80"/>
      <c r="P3943" s="80"/>
    </row>
    <row r="3944" spans="15:16" x14ac:dyDescent="0.25">
      <c r="O3944" s="80"/>
      <c r="P3944" s="80"/>
    </row>
    <row r="3945" spans="15:16" x14ac:dyDescent="0.25">
      <c r="O3945" s="80"/>
      <c r="P3945" s="80"/>
    </row>
    <row r="3946" spans="15:16" x14ac:dyDescent="0.25">
      <c r="O3946" s="80"/>
      <c r="P3946" s="80"/>
    </row>
    <row r="3947" spans="15:16" x14ac:dyDescent="0.25">
      <c r="O3947" s="80"/>
      <c r="P3947" s="80"/>
    </row>
    <row r="3948" spans="15:16" x14ac:dyDescent="0.25">
      <c r="O3948" s="80"/>
      <c r="P3948" s="80"/>
    </row>
    <row r="3949" spans="15:16" x14ac:dyDescent="0.25">
      <c r="O3949" s="80"/>
      <c r="P3949" s="80"/>
    </row>
    <row r="3950" spans="15:16" x14ac:dyDescent="0.25">
      <c r="O3950" s="80"/>
      <c r="P3950" s="80"/>
    </row>
    <row r="3951" spans="15:16" x14ac:dyDescent="0.25">
      <c r="O3951" s="80"/>
      <c r="P3951" s="80"/>
    </row>
    <row r="3952" spans="15:16" x14ac:dyDescent="0.25">
      <c r="O3952" s="80"/>
      <c r="P3952" s="80"/>
    </row>
    <row r="3953" spans="15:16" x14ac:dyDescent="0.25">
      <c r="O3953" s="80"/>
      <c r="P3953" s="80"/>
    </row>
    <row r="3954" spans="15:16" x14ac:dyDescent="0.25">
      <c r="O3954" s="80"/>
      <c r="P3954" s="80"/>
    </row>
    <row r="3955" spans="15:16" x14ac:dyDescent="0.25">
      <c r="O3955" s="80"/>
      <c r="P3955" s="80"/>
    </row>
    <row r="3956" spans="15:16" x14ac:dyDescent="0.25">
      <c r="O3956" s="80"/>
      <c r="P3956" s="80"/>
    </row>
    <row r="3957" spans="15:16" x14ac:dyDescent="0.25">
      <c r="O3957" s="80"/>
      <c r="P3957" s="80"/>
    </row>
    <row r="3958" spans="15:16" x14ac:dyDescent="0.25">
      <c r="O3958" s="80"/>
      <c r="P3958" s="80"/>
    </row>
    <row r="3959" spans="15:16" x14ac:dyDescent="0.25">
      <c r="O3959" s="80"/>
      <c r="P3959" s="80"/>
    </row>
    <row r="3960" spans="15:16" x14ac:dyDescent="0.25">
      <c r="O3960" s="80"/>
      <c r="P3960" s="80"/>
    </row>
    <row r="3961" spans="15:16" x14ac:dyDescent="0.25">
      <c r="O3961" s="80"/>
      <c r="P3961" s="80"/>
    </row>
    <row r="3962" spans="15:16" x14ac:dyDescent="0.25">
      <c r="O3962" s="80"/>
      <c r="P3962" s="80"/>
    </row>
    <row r="3963" spans="15:16" x14ac:dyDescent="0.25">
      <c r="O3963" s="80"/>
      <c r="P3963" s="80"/>
    </row>
    <row r="3964" spans="15:16" x14ac:dyDescent="0.25">
      <c r="O3964" s="80"/>
      <c r="P3964" s="80"/>
    </row>
    <row r="3965" spans="15:16" x14ac:dyDescent="0.25">
      <c r="O3965" s="80"/>
      <c r="P3965" s="80"/>
    </row>
    <row r="3966" spans="15:16" x14ac:dyDescent="0.25">
      <c r="O3966" s="80"/>
      <c r="P3966" s="80"/>
    </row>
    <row r="3967" spans="15:16" x14ac:dyDescent="0.25">
      <c r="O3967" s="80"/>
      <c r="P3967" s="80"/>
    </row>
    <row r="3968" spans="15:16" x14ac:dyDescent="0.25">
      <c r="O3968" s="80"/>
      <c r="P3968" s="80"/>
    </row>
    <row r="3969" spans="15:16" x14ac:dyDescent="0.25">
      <c r="O3969" s="80"/>
      <c r="P3969" s="80"/>
    </row>
    <row r="3970" spans="15:16" x14ac:dyDescent="0.25">
      <c r="O3970" s="80"/>
      <c r="P3970" s="80"/>
    </row>
    <row r="3971" spans="15:16" x14ac:dyDescent="0.25">
      <c r="O3971" s="80"/>
      <c r="P3971" s="80"/>
    </row>
    <row r="3972" spans="15:16" x14ac:dyDescent="0.25">
      <c r="O3972" s="80"/>
      <c r="P3972" s="80"/>
    </row>
    <row r="3973" spans="15:16" x14ac:dyDescent="0.25">
      <c r="O3973" s="80"/>
      <c r="P3973" s="80"/>
    </row>
    <row r="3974" spans="15:16" x14ac:dyDescent="0.25">
      <c r="O3974" s="80"/>
      <c r="P3974" s="80"/>
    </row>
    <row r="3975" spans="15:16" x14ac:dyDescent="0.25">
      <c r="O3975" s="80"/>
      <c r="P3975" s="80"/>
    </row>
    <row r="3976" spans="15:16" x14ac:dyDescent="0.25">
      <c r="O3976" s="80"/>
      <c r="P3976" s="80"/>
    </row>
    <row r="3977" spans="15:16" x14ac:dyDescent="0.25">
      <c r="O3977" s="80"/>
      <c r="P3977" s="80"/>
    </row>
    <row r="3978" spans="15:16" x14ac:dyDescent="0.25">
      <c r="O3978" s="80"/>
      <c r="P3978" s="80"/>
    </row>
    <row r="3979" spans="15:16" x14ac:dyDescent="0.25">
      <c r="O3979" s="80"/>
      <c r="P3979" s="80"/>
    </row>
    <row r="3980" spans="15:16" x14ac:dyDescent="0.25">
      <c r="O3980" s="80"/>
      <c r="P3980" s="80"/>
    </row>
    <row r="3981" spans="15:16" x14ac:dyDescent="0.25">
      <c r="O3981" s="80"/>
      <c r="P3981" s="80"/>
    </row>
    <row r="3982" spans="15:16" x14ac:dyDescent="0.25">
      <c r="O3982" s="80"/>
      <c r="P3982" s="80"/>
    </row>
    <row r="3983" spans="15:16" x14ac:dyDescent="0.25">
      <c r="O3983" s="80"/>
      <c r="P3983" s="80"/>
    </row>
    <row r="3984" spans="15:16" x14ac:dyDescent="0.25">
      <c r="O3984" s="80"/>
      <c r="P3984" s="80"/>
    </row>
    <row r="3985" spans="15:16" x14ac:dyDescent="0.25">
      <c r="O3985" s="80"/>
      <c r="P3985" s="80"/>
    </row>
    <row r="3986" spans="15:16" x14ac:dyDescent="0.25">
      <c r="O3986" s="80"/>
      <c r="P3986" s="80"/>
    </row>
    <row r="3987" spans="15:16" x14ac:dyDescent="0.25">
      <c r="O3987" s="80"/>
      <c r="P3987" s="80"/>
    </row>
    <row r="3988" spans="15:16" x14ac:dyDescent="0.25">
      <c r="O3988" s="80"/>
      <c r="P3988" s="80"/>
    </row>
    <row r="3989" spans="15:16" x14ac:dyDescent="0.25">
      <c r="O3989" s="80"/>
      <c r="P3989" s="80"/>
    </row>
    <row r="3990" spans="15:16" x14ac:dyDescent="0.25">
      <c r="O3990" s="80"/>
      <c r="P3990" s="80"/>
    </row>
    <row r="3991" spans="15:16" x14ac:dyDescent="0.25">
      <c r="O3991" s="80"/>
      <c r="P3991" s="80"/>
    </row>
    <row r="3992" spans="15:16" x14ac:dyDescent="0.25">
      <c r="O3992" s="80"/>
      <c r="P3992" s="80"/>
    </row>
    <row r="3993" spans="15:16" x14ac:dyDescent="0.25">
      <c r="O3993" s="80"/>
      <c r="P3993" s="80"/>
    </row>
    <row r="3994" spans="15:16" x14ac:dyDescent="0.25">
      <c r="O3994" s="80"/>
      <c r="P3994" s="80"/>
    </row>
    <row r="3995" spans="15:16" x14ac:dyDescent="0.25">
      <c r="O3995" s="80"/>
      <c r="P3995" s="80"/>
    </row>
    <row r="3996" spans="15:16" x14ac:dyDescent="0.25">
      <c r="O3996" s="80"/>
      <c r="P3996" s="80"/>
    </row>
    <row r="3997" spans="15:16" x14ac:dyDescent="0.25">
      <c r="O3997" s="80"/>
      <c r="P3997" s="80"/>
    </row>
    <row r="3998" spans="15:16" x14ac:dyDescent="0.25">
      <c r="O3998" s="80"/>
      <c r="P3998" s="80"/>
    </row>
    <row r="3999" spans="15:16" x14ac:dyDescent="0.25">
      <c r="O3999" s="80"/>
      <c r="P3999" s="80"/>
    </row>
    <row r="4000" spans="15:16" x14ac:dyDescent="0.25">
      <c r="O4000" s="80"/>
      <c r="P4000" s="80"/>
    </row>
    <row r="4001" spans="15:16" x14ac:dyDescent="0.25">
      <c r="O4001" s="80"/>
      <c r="P4001" s="80"/>
    </row>
    <row r="4002" spans="15:16" x14ac:dyDescent="0.25">
      <c r="O4002" s="80"/>
      <c r="P4002" s="80"/>
    </row>
    <row r="4003" spans="15:16" x14ac:dyDescent="0.25">
      <c r="O4003" s="80"/>
      <c r="P4003" s="80"/>
    </row>
    <row r="4004" spans="15:16" x14ac:dyDescent="0.25">
      <c r="O4004" s="80"/>
      <c r="P4004" s="80"/>
    </row>
    <row r="4005" spans="15:16" x14ac:dyDescent="0.25">
      <c r="O4005" s="80"/>
      <c r="P4005" s="80"/>
    </row>
    <row r="4006" spans="15:16" x14ac:dyDescent="0.25">
      <c r="O4006" s="80"/>
      <c r="P4006" s="80"/>
    </row>
    <row r="4007" spans="15:16" x14ac:dyDescent="0.25">
      <c r="O4007" s="80"/>
      <c r="P4007" s="80"/>
    </row>
    <row r="4008" spans="15:16" x14ac:dyDescent="0.25">
      <c r="O4008" s="80"/>
      <c r="P4008" s="80"/>
    </row>
    <row r="4009" spans="15:16" x14ac:dyDescent="0.25">
      <c r="O4009" s="80"/>
      <c r="P4009" s="80"/>
    </row>
    <row r="4010" spans="15:16" x14ac:dyDescent="0.25">
      <c r="O4010" s="80"/>
      <c r="P4010" s="80"/>
    </row>
    <row r="4011" spans="15:16" x14ac:dyDescent="0.25">
      <c r="O4011" s="80"/>
      <c r="P4011" s="80"/>
    </row>
    <row r="4012" spans="15:16" x14ac:dyDescent="0.25">
      <c r="O4012" s="80"/>
      <c r="P4012" s="80"/>
    </row>
    <row r="4013" spans="15:16" x14ac:dyDescent="0.25">
      <c r="O4013" s="80"/>
      <c r="P4013" s="80"/>
    </row>
    <row r="4014" spans="15:16" x14ac:dyDescent="0.25">
      <c r="O4014" s="80"/>
      <c r="P4014" s="80"/>
    </row>
    <row r="4015" spans="15:16" x14ac:dyDescent="0.25">
      <c r="O4015" s="80"/>
      <c r="P4015" s="80"/>
    </row>
    <row r="4016" spans="15:16" x14ac:dyDescent="0.25">
      <c r="O4016" s="80"/>
      <c r="P4016" s="80"/>
    </row>
    <row r="4017" spans="15:16" x14ac:dyDescent="0.25">
      <c r="O4017" s="80"/>
      <c r="P4017" s="80"/>
    </row>
    <row r="4018" spans="15:16" x14ac:dyDescent="0.25">
      <c r="O4018" s="80"/>
      <c r="P4018" s="80"/>
    </row>
    <row r="4019" spans="15:16" x14ac:dyDescent="0.25">
      <c r="O4019" s="80"/>
      <c r="P4019" s="80"/>
    </row>
    <row r="4020" spans="15:16" x14ac:dyDescent="0.25">
      <c r="O4020" s="80"/>
      <c r="P4020" s="80"/>
    </row>
    <row r="4021" spans="15:16" x14ac:dyDescent="0.25">
      <c r="O4021" s="80"/>
      <c r="P4021" s="80"/>
    </row>
    <row r="4022" spans="15:16" x14ac:dyDescent="0.25">
      <c r="O4022" s="80"/>
      <c r="P4022" s="80"/>
    </row>
    <row r="4023" spans="15:16" x14ac:dyDescent="0.25">
      <c r="O4023" s="80"/>
      <c r="P4023" s="80"/>
    </row>
    <row r="4024" spans="15:16" x14ac:dyDescent="0.25">
      <c r="O4024" s="80"/>
      <c r="P4024" s="80"/>
    </row>
    <row r="4025" spans="15:16" x14ac:dyDescent="0.25">
      <c r="O4025" s="80"/>
      <c r="P4025" s="80"/>
    </row>
    <row r="4026" spans="15:16" x14ac:dyDescent="0.25">
      <c r="O4026" s="80"/>
      <c r="P4026" s="80"/>
    </row>
    <row r="4027" spans="15:16" x14ac:dyDescent="0.25">
      <c r="O4027" s="80"/>
      <c r="P4027" s="80"/>
    </row>
    <row r="4028" spans="15:16" x14ac:dyDescent="0.25">
      <c r="O4028" s="80"/>
      <c r="P4028" s="80"/>
    </row>
    <row r="4029" spans="15:16" x14ac:dyDescent="0.25">
      <c r="O4029" s="80"/>
      <c r="P4029" s="80"/>
    </row>
    <row r="4030" spans="15:16" x14ac:dyDescent="0.25">
      <c r="O4030" s="80"/>
      <c r="P4030" s="80"/>
    </row>
    <row r="4031" spans="15:16" x14ac:dyDescent="0.25">
      <c r="O4031" s="80"/>
      <c r="P4031" s="80"/>
    </row>
    <row r="4032" spans="15:16" x14ac:dyDescent="0.25">
      <c r="O4032" s="80"/>
      <c r="P4032" s="80"/>
    </row>
    <row r="4033" spans="15:16" x14ac:dyDescent="0.25">
      <c r="O4033" s="80"/>
      <c r="P4033" s="80"/>
    </row>
    <row r="4034" spans="15:16" x14ac:dyDescent="0.25">
      <c r="O4034" s="80"/>
      <c r="P4034" s="80"/>
    </row>
    <row r="4035" spans="15:16" x14ac:dyDescent="0.25">
      <c r="O4035" s="80"/>
      <c r="P4035" s="80"/>
    </row>
    <row r="4036" spans="15:16" x14ac:dyDescent="0.25">
      <c r="O4036" s="80"/>
      <c r="P4036" s="80"/>
    </row>
    <row r="4037" spans="15:16" x14ac:dyDescent="0.25">
      <c r="O4037" s="80"/>
      <c r="P4037" s="80"/>
    </row>
    <row r="4038" spans="15:16" x14ac:dyDescent="0.25">
      <c r="O4038" s="80"/>
      <c r="P4038" s="80"/>
    </row>
    <row r="4039" spans="15:16" x14ac:dyDescent="0.25">
      <c r="O4039" s="80"/>
      <c r="P4039" s="80"/>
    </row>
    <row r="4040" spans="15:16" x14ac:dyDescent="0.25">
      <c r="O4040" s="80"/>
      <c r="P4040" s="80"/>
    </row>
    <row r="4041" spans="15:16" x14ac:dyDescent="0.25">
      <c r="O4041" s="80"/>
      <c r="P4041" s="80"/>
    </row>
    <row r="4042" spans="15:16" x14ac:dyDescent="0.25">
      <c r="O4042" s="80"/>
      <c r="P4042" s="80"/>
    </row>
    <row r="4043" spans="15:16" x14ac:dyDescent="0.25">
      <c r="O4043" s="80"/>
      <c r="P4043" s="80"/>
    </row>
    <row r="4044" spans="15:16" x14ac:dyDescent="0.25">
      <c r="O4044" s="80"/>
      <c r="P4044" s="80"/>
    </row>
    <row r="4045" spans="15:16" x14ac:dyDescent="0.25">
      <c r="O4045" s="80"/>
      <c r="P4045" s="80"/>
    </row>
    <row r="4046" spans="15:16" x14ac:dyDescent="0.25">
      <c r="O4046" s="80"/>
      <c r="P4046" s="80"/>
    </row>
    <row r="4047" spans="15:16" x14ac:dyDescent="0.25">
      <c r="O4047" s="80"/>
      <c r="P4047" s="80"/>
    </row>
    <row r="4048" spans="15:16" x14ac:dyDescent="0.25">
      <c r="O4048" s="80"/>
      <c r="P4048" s="80"/>
    </row>
    <row r="4049" spans="15:16" x14ac:dyDescent="0.25">
      <c r="O4049" s="80"/>
      <c r="P4049" s="80"/>
    </row>
    <row r="4050" spans="15:16" x14ac:dyDescent="0.25">
      <c r="O4050" s="80"/>
      <c r="P4050" s="80"/>
    </row>
    <row r="4051" spans="15:16" x14ac:dyDescent="0.25">
      <c r="O4051" s="80"/>
      <c r="P4051" s="80"/>
    </row>
    <row r="4052" spans="15:16" x14ac:dyDescent="0.25">
      <c r="O4052" s="80"/>
      <c r="P4052" s="80"/>
    </row>
    <row r="4053" spans="15:16" x14ac:dyDescent="0.25">
      <c r="O4053" s="80"/>
      <c r="P4053" s="80"/>
    </row>
    <row r="4054" spans="15:16" x14ac:dyDescent="0.25">
      <c r="O4054" s="80"/>
      <c r="P4054" s="80"/>
    </row>
    <row r="4055" spans="15:16" x14ac:dyDescent="0.25">
      <c r="O4055" s="80"/>
      <c r="P4055" s="80"/>
    </row>
    <row r="4056" spans="15:16" x14ac:dyDescent="0.25">
      <c r="O4056" s="80"/>
      <c r="P4056" s="80"/>
    </row>
    <row r="4057" spans="15:16" x14ac:dyDescent="0.25">
      <c r="O4057" s="80"/>
      <c r="P4057" s="80"/>
    </row>
    <row r="4058" spans="15:16" x14ac:dyDescent="0.25">
      <c r="O4058" s="80"/>
      <c r="P4058" s="80"/>
    </row>
    <row r="4059" spans="15:16" x14ac:dyDescent="0.25">
      <c r="O4059" s="80"/>
      <c r="P4059" s="80"/>
    </row>
    <row r="4060" spans="15:16" x14ac:dyDescent="0.25">
      <c r="O4060" s="80"/>
      <c r="P4060" s="80"/>
    </row>
    <row r="4061" spans="15:16" x14ac:dyDescent="0.25">
      <c r="O4061" s="80"/>
      <c r="P4061" s="80"/>
    </row>
    <row r="4062" spans="15:16" x14ac:dyDescent="0.25">
      <c r="O4062" s="80"/>
      <c r="P4062" s="80"/>
    </row>
    <row r="4063" spans="15:16" x14ac:dyDescent="0.25">
      <c r="O4063" s="80"/>
      <c r="P4063" s="80"/>
    </row>
    <row r="4064" spans="15:16" x14ac:dyDescent="0.25">
      <c r="O4064" s="80"/>
      <c r="P4064" s="80"/>
    </row>
    <row r="4065" spans="15:16" x14ac:dyDescent="0.25">
      <c r="O4065" s="80"/>
      <c r="P4065" s="80"/>
    </row>
    <row r="4066" spans="15:16" x14ac:dyDescent="0.25">
      <c r="O4066" s="80"/>
      <c r="P4066" s="80"/>
    </row>
    <row r="4067" spans="15:16" x14ac:dyDescent="0.25">
      <c r="O4067" s="80"/>
      <c r="P4067" s="80"/>
    </row>
    <row r="4068" spans="15:16" x14ac:dyDescent="0.25">
      <c r="O4068" s="80"/>
      <c r="P4068" s="80"/>
    </row>
    <row r="4069" spans="15:16" x14ac:dyDescent="0.25">
      <c r="O4069" s="80"/>
      <c r="P4069" s="80"/>
    </row>
    <row r="4070" spans="15:16" x14ac:dyDescent="0.25">
      <c r="O4070" s="80"/>
      <c r="P4070" s="80"/>
    </row>
    <row r="4071" spans="15:16" x14ac:dyDescent="0.25">
      <c r="O4071" s="80"/>
      <c r="P4071" s="80"/>
    </row>
    <row r="4072" spans="15:16" x14ac:dyDescent="0.25">
      <c r="O4072" s="80"/>
      <c r="P4072" s="80"/>
    </row>
    <row r="4073" spans="15:16" x14ac:dyDescent="0.25">
      <c r="O4073" s="80"/>
      <c r="P4073" s="80"/>
    </row>
    <row r="4074" spans="15:16" x14ac:dyDescent="0.25">
      <c r="O4074" s="80"/>
      <c r="P4074" s="80"/>
    </row>
    <row r="4075" spans="15:16" x14ac:dyDescent="0.25">
      <c r="O4075" s="80"/>
      <c r="P4075" s="80"/>
    </row>
    <row r="4076" spans="15:16" x14ac:dyDescent="0.25">
      <c r="O4076" s="80"/>
      <c r="P4076" s="80"/>
    </row>
    <row r="4077" spans="15:16" x14ac:dyDescent="0.25">
      <c r="O4077" s="80"/>
      <c r="P4077" s="80"/>
    </row>
    <row r="4078" spans="15:16" x14ac:dyDescent="0.25">
      <c r="O4078" s="80"/>
      <c r="P4078" s="80"/>
    </row>
    <row r="4079" spans="15:16" x14ac:dyDescent="0.25">
      <c r="O4079" s="80"/>
      <c r="P4079" s="80"/>
    </row>
    <row r="4080" spans="15:16" x14ac:dyDescent="0.25">
      <c r="O4080" s="80"/>
      <c r="P4080" s="80"/>
    </row>
    <row r="4081" spans="15:16" x14ac:dyDescent="0.25">
      <c r="O4081" s="80"/>
      <c r="P4081" s="80"/>
    </row>
    <row r="4082" spans="15:16" x14ac:dyDescent="0.25">
      <c r="O4082" s="80"/>
      <c r="P4082" s="80"/>
    </row>
    <row r="4083" spans="15:16" x14ac:dyDescent="0.25">
      <c r="O4083" s="80"/>
      <c r="P4083" s="80"/>
    </row>
    <row r="4084" spans="15:16" x14ac:dyDescent="0.25">
      <c r="O4084" s="80"/>
      <c r="P4084" s="80"/>
    </row>
    <row r="4085" spans="15:16" x14ac:dyDescent="0.25">
      <c r="O4085" s="80"/>
      <c r="P4085" s="80"/>
    </row>
    <row r="4086" spans="15:16" x14ac:dyDescent="0.25">
      <c r="O4086" s="80"/>
      <c r="P4086" s="80"/>
    </row>
    <row r="4087" spans="15:16" x14ac:dyDescent="0.25">
      <c r="O4087" s="80"/>
      <c r="P4087" s="80"/>
    </row>
    <row r="4088" spans="15:16" x14ac:dyDescent="0.25">
      <c r="O4088" s="80"/>
      <c r="P4088" s="80"/>
    </row>
    <row r="4089" spans="15:16" x14ac:dyDescent="0.25">
      <c r="O4089" s="80"/>
      <c r="P4089" s="80"/>
    </row>
    <row r="4090" spans="15:16" x14ac:dyDescent="0.25">
      <c r="O4090" s="80"/>
      <c r="P4090" s="80"/>
    </row>
    <row r="4091" spans="15:16" x14ac:dyDescent="0.25">
      <c r="O4091" s="80"/>
      <c r="P4091" s="80"/>
    </row>
    <row r="4092" spans="15:16" x14ac:dyDescent="0.25">
      <c r="O4092" s="80"/>
      <c r="P4092" s="80"/>
    </row>
    <row r="4093" spans="15:16" x14ac:dyDescent="0.25">
      <c r="O4093" s="80"/>
      <c r="P4093" s="80"/>
    </row>
    <row r="4094" spans="15:16" x14ac:dyDescent="0.25">
      <c r="O4094" s="80"/>
      <c r="P4094" s="80"/>
    </row>
    <row r="4095" spans="15:16" x14ac:dyDescent="0.25">
      <c r="O4095" s="80"/>
      <c r="P4095" s="80"/>
    </row>
    <row r="4096" spans="15:16" x14ac:dyDescent="0.25">
      <c r="O4096" s="80"/>
      <c r="P4096" s="80"/>
    </row>
    <row r="4097" spans="15:16" x14ac:dyDescent="0.25">
      <c r="O4097" s="80"/>
      <c r="P4097" s="80"/>
    </row>
    <row r="4098" spans="15:16" x14ac:dyDescent="0.25">
      <c r="O4098" s="80"/>
      <c r="P4098" s="80"/>
    </row>
    <row r="4099" spans="15:16" x14ac:dyDescent="0.25">
      <c r="O4099" s="80"/>
      <c r="P4099" s="80"/>
    </row>
    <row r="4100" spans="15:16" x14ac:dyDescent="0.25">
      <c r="O4100" s="80"/>
      <c r="P4100" s="80"/>
    </row>
    <row r="4101" spans="15:16" x14ac:dyDescent="0.25">
      <c r="O4101" s="80"/>
      <c r="P4101" s="80"/>
    </row>
    <row r="4102" spans="15:16" x14ac:dyDescent="0.25">
      <c r="O4102" s="80"/>
      <c r="P4102" s="80"/>
    </row>
    <row r="4103" spans="15:16" x14ac:dyDescent="0.25">
      <c r="O4103" s="80"/>
      <c r="P4103" s="80"/>
    </row>
    <row r="4104" spans="15:16" x14ac:dyDescent="0.25">
      <c r="O4104" s="80"/>
      <c r="P4104" s="80"/>
    </row>
    <row r="4105" spans="15:16" x14ac:dyDescent="0.25">
      <c r="O4105" s="80"/>
      <c r="P4105" s="80"/>
    </row>
    <row r="4106" spans="15:16" x14ac:dyDescent="0.25">
      <c r="O4106" s="80"/>
      <c r="P4106" s="80"/>
    </row>
    <row r="4107" spans="15:16" x14ac:dyDescent="0.25">
      <c r="O4107" s="80"/>
      <c r="P4107" s="80"/>
    </row>
    <row r="4108" spans="15:16" x14ac:dyDescent="0.25">
      <c r="O4108" s="80"/>
      <c r="P4108" s="80"/>
    </row>
    <row r="4109" spans="15:16" x14ac:dyDescent="0.25">
      <c r="O4109" s="80"/>
      <c r="P4109" s="80"/>
    </row>
    <row r="4110" spans="15:16" x14ac:dyDescent="0.25">
      <c r="O4110" s="80"/>
      <c r="P4110" s="80"/>
    </row>
    <row r="4111" spans="15:16" x14ac:dyDescent="0.25">
      <c r="O4111" s="80"/>
      <c r="P4111" s="80"/>
    </row>
    <row r="4112" spans="15:16" x14ac:dyDescent="0.25">
      <c r="O4112" s="80"/>
      <c r="P4112" s="80"/>
    </row>
    <row r="4113" spans="15:16" x14ac:dyDescent="0.25">
      <c r="O4113" s="80"/>
      <c r="P4113" s="80"/>
    </row>
    <row r="4114" spans="15:16" x14ac:dyDescent="0.25">
      <c r="O4114" s="80"/>
      <c r="P4114" s="80"/>
    </row>
    <row r="4115" spans="15:16" x14ac:dyDescent="0.25">
      <c r="O4115" s="80"/>
      <c r="P4115" s="80"/>
    </row>
    <row r="4116" spans="15:16" x14ac:dyDescent="0.25">
      <c r="O4116" s="80"/>
      <c r="P4116" s="80"/>
    </row>
    <row r="4117" spans="15:16" x14ac:dyDescent="0.25">
      <c r="O4117" s="80"/>
      <c r="P4117" s="80"/>
    </row>
    <row r="4118" spans="15:16" x14ac:dyDescent="0.25">
      <c r="O4118" s="80"/>
      <c r="P4118" s="80"/>
    </row>
    <row r="4119" spans="15:16" x14ac:dyDescent="0.25">
      <c r="O4119" s="80"/>
      <c r="P4119" s="80"/>
    </row>
    <row r="4120" spans="15:16" x14ac:dyDescent="0.25">
      <c r="O4120" s="80"/>
      <c r="P4120" s="80"/>
    </row>
    <row r="4121" spans="15:16" x14ac:dyDescent="0.25">
      <c r="O4121" s="80"/>
      <c r="P4121" s="80"/>
    </row>
    <row r="4122" spans="15:16" x14ac:dyDescent="0.25">
      <c r="O4122" s="80"/>
      <c r="P4122" s="80"/>
    </row>
    <row r="4123" spans="15:16" x14ac:dyDescent="0.25">
      <c r="O4123" s="80"/>
      <c r="P4123" s="80"/>
    </row>
    <row r="4124" spans="15:16" x14ac:dyDescent="0.25">
      <c r="O4124" s="80"/>
      <c r="P4124" s="80"/>
    </row>
    <row r="4125" spans="15:16" x14ac:dyDescent="0.25">
      <c r="O4125" s="80"/>
      <c r="P4125" s="80"/>
    </row>
    <row r="4126" spans="15:16" x14ac:dyDescent="0.25">
      <c r="O4126" s="80"/>
      <c r="P4126" s="80"/>
    </row>
    <row r="4127" spans="15:16" x14ac:dyDescent="0.25">
      <c r="O4127" s="80"/>
      <c r="P4127" s="80"/>
    </row>
    <row r="4128" spans="15:16" x14ac:dyDescent="0.25">
      <c r="O4128" s="80"/>
      <c r="P4128" s="80"/>
    </row>
    <row r="4129" spans="15:16" x14ac:dyDescent="0.25">
      <c r="O4129" s="80"/>
      <c r="P4129" s="80"/>
    </row>
    <row r="4130" spans="15:16" x14ac:dyDescent="0.25">
      <c r="O4130" s="80"/>
      <c r="P4130" s="80"/>
    </row>
    <row r="4131" spans="15:16" x14ac:dyDescent="0.25">
      <c r="O4131" s="80"/>
      <c r="P4131" s="80"/>
    </row>
    <row r="4132" spans="15:16" x14ac:dyDescent="0.25">
      <c r="O4132" s="80"/>
      <c r="P4132" s="80"/>
    </row>
    <row r="4133" spans="15:16" x14ac:dyDescent="0.25">
      <c r="O4133" s="80"/>
      <c r="P4133" s="80"/>
    </row>
    <row r="4134" spans="15:16" x14ac:dyDescent="0.25">
      <c r="O4134" s="80"/>
      <c r="P4134" s="80"/>
    </row>
    <row r="4135" spans="15:16" x14ac:dyDescent="0.25">
      <c r="O4135" s="80"/>
      <c r="P4135" s="80"/>
    </row>
    <row r="4136" spans="15:16" x14ac:dyDescent="0.25">
      <c r="O4136" s="80"/>
      <c r="P4136" s="80"/>
    </row>
    <row r="4137" spans="15:16" x14ac:dyDescent="0.25">
      <c r="O4137" s="80"/>
      <c r="P4137" s="80"/>
    </row>
    <row r="4138" spans="15:16" x14ac:dyDescent="0.25">
      <c r="O4138" s="80"/>
      <c r="P4138" s="80"/>
    </row>
    <row r="4139" spans="15:16" x14ac:dyDescent="0.25">
      <c r="O4139" s="80"/>
      <c r="P4139" s="80"/>
    </row>
    <row r="4140" spans="15:16" x14ac:dyDescent="0.25">
      <c r="O4140" s="80"/>
      <c r="P4140" s="80"/>
    </row>
    <row r="4141" spans="15:16" x14ac:dyDescent="0.25">
      <c r="O4141" s="80"/>
      <c r="P4141" s="80"/>
    </row>
    <row r="4142" spans="15:16" x14ac:dyDescent="0.25">
      <c r="O4142" s="80"/>
      <c r="P4142" s="80"/>
    </row>
    <row r="4143" spans="15:16" x14ac:dyDescent="0.25">
      <c r="O4143" s="80"/>
      <c r="P4143" s="80"/>
    </row>
    <row r="4144" spans="15:16" x14ac:dyDescent="0.25">
      <c r="O4144" s="80"/>
      <c r="P4144" s="80"/>
    </row>
    <row r="4145" spans="15:16" x14ac:dyDescent="0.25">
      <c r="O4145" s="80"/>
      <c r="P4145" s="80"/>
    </row>
    <row r="4146" spans="15:16" x14ac:dyDescent="0.25">
      <c r="O4146" s="80"/>
      <c r="P4146" s="80"/>
    </row>
    <row r="4147" spans="15:16" x14ac:dyDescent="0.25">
      <c r="O4147" s="80"/>
      <c r="P4147" s="80"/>
    </row>
    <row r="4148" spans="15:16" x14ac:dyDescent="0.25">
      <c r="O4148" s="80"/>
      <c r="P4148" s="80"/>
    </row>
    <row r="4149" spans="15:16" x14ac:dyDescent="0.25">
      <c r="O4149" s="80"/>
      <c r="P4149" s="80"/>
    </row>
    <row r="4150" spans="15:16" x14ac:dyDescent="0.25">
      <c r="O4150" s="80"/>
      <c r="P4150" s="80"/>
    </row>
    <row r="4151" spans="15:16" x14ac:dyDescent="0.25">
      <c r="O4151" s="80"/>
      <c r="P4151" s="80"/>
    </row>
    <row r="4152" spans="15:16" x14ac:dyDescent="0.25">
      <c r="O4152" s="80"/>
      <c r="P4152" s="80"/>
    </row>
    <row r="4153" spans="15:16" x14ac:dyDescent="0.25">
      <c r="O4153" s="80"/>
      <c r="P4153" s="80"/>
    </row>
    <row r="4154" spans="15:16" x14ac:dyDescent="0.25">
      <c r="O4154" s="80"/>
      <c r="P4154" s="80"/>
    </row>
    <row r="4155" spans="15:16" x14ac:dyDescent="0.25">
      <c r="O4155" s="80"/>
      <c r="P4155" s="80"/>
    </row>
    <row r="4156" spans="15:16" x14ac:dyDescent="0.25">
      <c r="O4156" s="80"/>
      <c r="P4156" s="80"/>
    </row>
    <row r="4157" spans="15:16" x14ac:dyDescent="0.25">
      <c r="O4157" s="80"/>
      <c r="P4157" s="80"/>
    </row>
    <row r="4158" spans="15:16" x14ac:dyDescent="0.25">
      <c r="O4158" s="80"/>
      <c r="P4158" s="80"/>
    </row>
    <row r="4159" spans="15:16" x14ac:dyDescent="0.25">
      <c r="O4159" s="80"/>
      <c r="P4159" s="80"/>
    </row>
    <row r="4160" spans="15:16" x14ac:dyDescent="0.25">
      <c r="O4160" s="80"/>
      <c r="P4160" s="80"/>
    </row>
    <row r="4161" spans="15:16" x14ac:dyDescent="0.25">
      <c r="O4161" s="80"/>
      <c r="P4161" s="80"/>
    </row>
    <row r="4162" spans="15:16" x14ac:dyDescent="0.25">
      <c r="O4162" s="80"/>
      <c r="P4162" s="80"/>
    </row>
    <row r="4163" spans="15:16" x14ac:dyDescent="0.25">
      <c r="O4163" s="80"/>
      <c r="P4163" s="80"/>
    </row>
    <row r="4164" spans="15:16" x14ac:dyDescent="0.25">
      <c r="O4164" s="80"/>
      <c r="P4164" s="80"/>
    </row>
    <row r="4165" spans="15:16" x14ac:dyDescent="0.25">
      <c r="O4165" s="80"/>
      <c r="P4165" s="80"/>
    </row>
    <row r="4166" spans="15:16" x14ac:dyDescent="0.25">
      <c r="O4166" s="80"/>
      <c r="P4166" s="80"/>
    </row>
    <row r="4167" spans="15:16" x14ac:dyDescent="0.25">
      <c r="O4167" s="80"/>
      <c r="P4167" s="80"/>
    </row>
    <row r="4168" spans="15:16" x14ac:dyDescent="0.25">
      <c r="O4168" s="80"/>
      <c r="P4168" s="80"/>
    </row>
    <row r="4169" spans="15:16" x14ac:dyDescent="0.25">
      <c r="O4169" s="80"/>
      <c r="P4169" s="80"/>
    </row>
    <row r="4170" spans="15:16" x14ac:dyDescent="0.25">
      <c r="O4170" s="80"/>
      <c r="P4170" s="80"/>
    </row>
    <row r="4171" spans="15:16" x14ac:dyDescent="0.25">
      <c r="O4171" s="80"/>
      <c r="P4171" s="80"/>
    </row>
    <row r="4172" spans="15:16" x14ac:dyDescent="0.25">
      <c r="O4172" s="80"/>
      <c r="P4172" s="80"/>
    </row>
    <row r="4173" spans="15:16" x14ac:dyDescent="0.25">
      <c r="O4173" s="80"/>
      <c r="P4173" s="80"/>
    </row>
    <row r="4174" spans="15:16" x14ac:dyDescent="0.25">
      <c r="O4174" s="80"/>
      <c r="P4174" s="80"/>
    </row>
    <row r="4175" spans="15:16" x14ac:dyDescent="0.25">
      <c r="O4175" s="80"/>
      <c r="P4175" s="80"/>
    </row>
    <row r="4176" spans="15:16" x14ac:dyDescent="0.25">
      <c r="O4176" s="80"/>
      <c r="P4176" s="80"/>
    </row>
    <row r="4177" spans="15:16" x14ac:dyDescent="0.25">
      <c r="O4177" s="80"/>
      <c r="P4177" s="80"/>
    </row>
    <row r="4178" spans="15:16" x14ac:dyDescent="0.25">
      <c r="O4178" s="80"/>
      <c r="P4178" s="80"/>
    </row>
    <row r="4179" spans="15:16" x14ac:dyDescent="0.25">
      <c r="O4179" s="80"/>
      <c r="P4179" s="80"/>
    </row>
    <row r="4180" spans="15:16" x14ac:dyDescent="0.25">
      <c r="O4180" s="80"/>
      <c r="P4180" s="80"/>
    </row>
    <row r="4181" spans="15:16" x14ac:dyDescent="0.25">
      <c r="O4181" s="80"/>
      <c r="P4181" s="80"/>
    </row>
    <row r="4182" spans="15:16" x14ac:dyDescent="0.25">
      <c r="O4182" s="80"/>
      <c r="P4182" s="80"/>
    </row>
    <row r="4183" spans="15:16" x14ac:dyDescent="0.25">
      <c r="O4183" s="80"/>
      <c r="P4183" s="80"/>
    </row>
    <row r="4184" spans="15:16" x14ac:dyDescent="0.25">
      <c r="O4184" s="80"/>
      <c r="P4184" s="80"/>
    </row>
    <row r="4185" spans="15:16" x14ac:dyDescent="0.25">
      <c r="O4185" s="80"/>
      <c r="P4185" s="80"/>
    </row>
    <row r="4186" spans="15:16" x14ac:dyDescent="0.25">
      <c r="O4186" s="80"/>
      <c r="P4186" s="80"/>
    </row>
    <row r="4187" spans="15:16" x14ac:dyDescent="0.25">
      <c r="O4187" s="80"/>
      <c r="P4187" s="80"/>
    </row>
    <row r="4188" spans="15:16" x14ac:dyDescent="0.25">
      <c r="O4188" s="80"/>
      <c r="P4188" s="80"/>
    </row>
    <row r="4189" spans="15:16" x14ac:dyDescent="0.25">
      <c r="O4189" s="80"/>
      <c r="P4189" s="80"/>
    </row>
    <row r="4190" spans="15:16" x14ac:dyDescent="0.25">
      <c r="O4190" s="80"/>
      <c r="P4190" s="80"/>
    </row>
    <row r="4191" spans="15:16" x14ac:dyDescent="0.25">
      <c r="O4191" s="80"/>
      <c r="P4191" s="80"/>
    </row>
    <row r="4192" spans="15:16" x14ac:dyDescent="0.25">
      <c r="O4192" s="80"/>
      <c r="P4192" s="80"/>
    </row>
    <row r="4193" spans="15:16" x14ac:dyDescent="0.25">
      <c r="O4193" s="80"/>
      <c r="P4193" s="80"/>
    </row>
    <row r="4194" spans="15:16" x14ac:dyDescent="0.25">
      <c r="O4194" s="80"/>
      <c r="P4194" s="80"/>
    </row>
    <row r="4195" spans="15:16" x14ac:dyDescent="0.25">
      <c r="O4195" s="80"/>
      <c r="P4195" s="80"/>
    </row>
    <row r="4196" spans="15:16" x14ac:dyDescent="0.25">
      <c r="O4196" s="80"/>
      <c r="P4196" s="80"/>
    </row>
    <row r="4197" spans="15:16" x14ac:dyDescent="0.25">
      <c r="O4197" s="80"/>
      <c r="P4197" s="80"/>
    </row>
    <row r="4198" spans="15:16" x14ac:dyDescent="0.25">
      <c r="O4198" s="80"/>
      <c r="P4198" s="80"/>
    </row>
    <row r="4199" spans="15:16" x14ac:dyDescent="0.25">
      <c r="O4199" s="80"/>
      <c r="P4199" s="80"/>
    </row>
    <row r="4200" spans="15:16" x14ac:dyDescent="0.25">
      <c r="O4200" s="80"/>
      <c r="P4200" s="80"/>
    </row>
    <row r="4201" spans="15:16" x14ac:dyDescent="0.25">
      <c r="O4201" s="80"/>
      <c r="P4201" s="80"/>
    </row>
    <row r="4202" spans="15:16" x14ac:dyDescent="0.25">
      <c r="O4202" s="80"/>
      <c r="P4202" s="80"/>
    </row>
    <row r="4203" spans="15:16" x14ac:dyDescent="0.25">
      <c r="O4203" s="80"/>
      <c r="P4203" s="80"/>
    </row>
    <row r="4204" spans="15:16" x14ac:dyDescent="0.25">
      <c r="O4204" s="80"/>
      <c r="P4204" s="80"/>
    </row>
    <row r="4205" spans="15:16" x14ac:dyDescent="0.25">
      <c r="O4205" s="80"/>
      <c r="P4205" s="80"/>
    </row>
    <row r="4206" spans="15:16" x14ac:dyDescent="0.25">
      <c r="O4206" s="80"/>
      <c r="P4206" s="80"/>
    </row>
    <row r="4207" spans="15:16" x14ac:dyDescent="0.25">
      <c r="O4207" s="80"/>
      <c r="P4207" s="80"/>
    </row>
    <row r="4208" spans="15:16" x14ac:dyDescent="0.25">
      <c r="O4208" s="80"/>
      <c r="P4208" s="80"/>
    </row>
    <row r="4209" spans="15:16" x14ac:dyDescent="0.25">
      <c r="O4209" s="80"/>
      <c r="P4209" s="80"/>
    </row>
    <row r="4210" spans="15:16" x14ac:dyDescent="0.25">
      <c r="O4210" s="80"/>
      <c r="P4210" s="80"/>
    </row>
    <row r="4211" spans="15:16" x14ac:dyDescent="0.25">
      <c r="O4211" s="80"/>
      <c r="P4211" s="80"/>
    </row>
    <row r="4212" spans="15:16" x14ac:dyDescent="0.25">
      <c r="O4212" s="80"/>
      <c r="P4212" s="80"/>
    </row>
    <row r="4213" spans="15:16" x14ac:dyDescent="0.25">
      <c r="O4213" s="80"/>
      <c r="P4213" s="80"/>
    </row>
    <row r="4214" spans="15:16" x14ac:dyDescent="0.25">
      <c r="O4214" s="80"/>
      <c r="P4214" s="80"/>
    </row>
    <row r="4215" spans="15:16" x14ac:dyDescent="0.25">
      <c r="O4215" s="80"/>
      <c r="P4215" s="80"/>
    </row>
    <row r="4216" spans="15:16" x14ac:dyDescent="0.25">
      <c r="O4216" s="80"/>
      <c r="P4216" s="80"/>
    </row>
    <row r="4217" spans="15:16" x14ac:dyDescent="0.25">
      <c r="O4217" s="80"/>
      <c r="P4217" s="80"/>
    </row>
    <row r="4218" spans="15:16" x14ac:dyDescent="0.25">
      <c r="O4218" s="80"/>
      <c r="P4218" s="80"/>
    </row>
    <row r="4219" spans="15:16" x14ac:dyDescent="0.25">
      <c r="O4219" s="80"/>
      <c r="P4219" s="80"/>
    </row>
    <row r="4220" spans="15:16" x14ac:dyDescent="0.25">
      <c r="O4220" s="80"/>
      <c r="P4220" s="80"/>
    </row>
    <row r="4221" spans="15:16" x14ac:dyDescent="0.25">
      <c r="O4221" s="80"/>
      <c r="P4221" s="80"/>
    </row>
    <row r="4222" spans="15:16" x14ac:dyDescent="0.25">
      <c r="O4222" s="80"/>
      <c r="P4222" s="80"/>
    </row>
    <row r="4223" spans="15:16" x14ac:dyDescent="0.25">
      <c r="O4223" s="80"/>
      <c r="P4223" s="80"/>
    </row>
    <row r="4224" spans="15:16" x14ac:dyDescent="0.25">
      <c r="O4224" s="80"/>
      <c r="P4224" s="80"/>
    </row>
    <row r="4225" spans="15:16" x14ac:dyDescent="0.25">
      <c r="O4225" s="80"/>
      <c r="P4225" s="80"/>
    </row>
    <row r="4226" spans="15:16" x14ac:dyDescent="0.25">
      <c r="O4226" s="80"/>
      <c r="P4226" s="80"/>
    </row>
    <row r="4227" spans="15:16" x14ac:dyDescent="0.25">
      <c r="O4227" s="80"/>
      <c r="P4227" s="80"/>
    </row>
    <row r="4228" spans="15:16" x14ac:dyDescent="0.25">
      <c r="O4228" s="80"/>
      <c r="P4228" s="80"/>
    </row>
    <row r="4229" spans="15:16" x14ac:dyDescent="0.25">
      <c r="O4229" s="80"/>
      <c r="P4229" s="80"/>
    </row>
    <row r="4230" spans="15:16" x14ac:dyDescent="0.25">
      <c r="O4230" s="80"/>
      <c r="P4230" s="80"/>
    </row>
    <row r="4231" spans="15:16" x14ac:dyDescent="0.25">
      <c r="O4231" s="80"/>
      <c r="P4231" s="80"/>
    </row>
    <row r="4232" spans="15:16" x14ac:dyDescent="0.25">
      <c r="O4232" s="80"/>
      <c r="P4232" s="80"/>
    </row>
    <row r="4233" spans="15:16" x14ac:dyDescent="0.25">
      <c r="O4233" s="80"/>
      <c r="P4233" s="80"/>
    </row>
    <row r="4234" spans="15:16" x14ac:dyDescent="0.25">
      <c r="O4234" s="80"/>
      <c r="P4234" s="80"/>
    </row>
    <row r="4235" spans="15:16" x14ac:dyDescent="0.25">
      <c r="O4235" s="80"/>
      <c r="P4235" s="80"/>
    </row>
    <row r="4236" spans="15:16" x14ac:dyDescent="0.25">
      <c r="O4236" s="80"/>
      <c r="P4236" s="80"/>
    </row>
    <row r="4237" spans="15:16" x14ac:dyDescent="0.25">
      <c r="O4237" s="80"/>
      <c r="P4237" s="80"/>
    </row>
    <row r="4238" spans="15:16" x14ac:dyDescent="0.25">
      <c r="O4238" s="80"/>
      <c r="P4238" s="80"/>
    </row>
    <row r="4239" spans="15:16" x14ac:dyDescent="0.25">
      <c r="O4239" s="80"/>
      <c r="P4239" s="80"/>
    </row>
    <row r="4240" spans="15:16" x14ac:dyDescent="0.25">
      <c r="O4240" s="80"/>
      <c r="P4240" s="80"/>
    </row>
    <row r="4241" spans="15:16" x14ac:dyDescent="0.25">
      <c r="O4241" s="80"/>
      <c r="P4241" s="80"/>
    </row>
    <row r="4242" spans="15:16" x14ac:dyDescent="0.25">
      <c r="O4242" s="80"/>
      <c r="P4242" s="80"/>
    </row>
    <row r="4243" spans="15:16" x14ac:dyDescent="0.25">
      <c r="O4243" s="80"/>
      <c r="P4243" s="80"/>
    </row>
    <row r="4244" spans="15:16" x14ac:dyDescent="0.25">
      <c r="O4244" s="80"/>
      <c r="P4244" s="80"/>
    </row>
    <row r="4245" spans="15:16" x14ac:dyDescent="0.25">
      <c r="O4245" s="80"/>
      <c r="P4245" s="80"/>
    </row>
    <row r="4246" spans="15:16" x14ac:dyDescent="0.25">
      <c r="O4246" s="80"/>
      <c r="P4246" s="80"/>
    </row>
    <row r="4247" spans="15:16" x14ac:dyDescent="0.25">
      <c r="O4247" s="80"/>
      <c r="P4247" s="80"/>
    </row>
    <row r="4248" spans="15:16" x14ac:dyDescent="0.25">
      <c r="O4248" s="80"/>
      <c r="P4248" s="80"/>
    </row>
    <row r="4249" spans="15:16" x14ac:dyDescent="0.25">
      <c r="O4249" s="80"/>
      <c r="P4249" s="80"/>
    </row>
    <row r="4250" spans="15:16" x14ac:dyDescent="0.25">
      <c r="O4250" s="80"/>
      <c r="P4250" s="80"/>
    </row>
    <row r="4251" spans="15:16" x14ac:dyDescent="0.25">
      <c r="O4251" s="80"/>
      <c r="P4251" s="80"/>
    </row>
    <row r="4252" spans="15:16" x14ac:dyDescent="0.25">
      <c r="O4252" s="80"/>
      <c r="P4252" s="80"/>
    </row>
    <row r="4253" spans="15:16" x14ac:dyDescent="0.25">
      <c r="O4253" s="80"/>
      <c r="P4253" s="80"/>
    </row>
    <row r="4254" spans="15:16" x14ac:dyDescent="0.25">
      <c r="O4254" s="80"/>
      <c r="P4254" s="80"/>
    </row>
    <row r="4255" spans="15:16" x14ac:dyDescent="0.25">
      <c r="O4255" s="80"/>
      <c r="P4255" s="80"/>
    </row>
    <row r="4256" spans="15:16" x14ac:dyDescent="0.25">
      <c r="O4256" s="80"/>
      <c r="P4256" s="80"/>
    </row>
    <row r="4257" spans="15:16" x14ac:dyDescent="0.25">
      <c r="O4257" s="80"/>
      <c r="P4257" s="80"/>
    </row>
    <row r="4258" spans="15:16" x14ac:dyDescent="0.25">
      <c r="O4258" s="80"/>
      <c r="P4258" s="80"/>
    </row>
    <row r="4259" spans="15:16" x14ac:dyDescent="0.25">
      <c r="O4259" s="80"/>
      <c r="P4259" s="80"/>
    </row>
    <row r="4260" spans="15:16" x14ac:dyDescent="0.25">
      <c r="O4260" s="80"/>
      <c r="P4260" s="80"/>
    </row>
    <row r="4261" spans="15:16" x14ac:dyDescent="0.25">
      <c r="O4261" s="80"/>
      <c r="P4261" s="80"/>
    </row>
    <row r="4262" spans="15:16" x14ac:dyDescent="0.25">
      <c r="O4262" s="80"/>
      <c r="P4262" s="80"/>
    </row>
    <row r="4263" spans="15:16" x14ac:dyDescent="0.25">
      <c r="O4263" s="80"/>
      <c r="P4263" s="80"/>
    </row>
    <row r="4264" spans="15:16" x14ac:dyDescent="0.25">
      <c r="O4264" s="80"/>
      <c r="P4264" s="80"/>
    </row>
    <row r="4265" spans="15:16" x14ac:dyDescent="0.25">
      <c r="O4265" s="80"/>
      <c r="P4265" s="80"/>
    </row>
    <row r="4266" spans="15:16" x14ac:dyDescent="0.25">
      <c r="O4266" s="80"/>
      <c r="P4266" s="80"/>
    </row>
    <row r="4267" spans="15:16" x14ac:dyDescent="0.25">
      <c r="O4267" s="80"/>
      <c r="P4267" s="80"/>
    </row>
    <row r="4268" spans="15:16" x14ac:dyDescent="0.25">
      <c r="O4268" s="80"/>
      <c r="P4268" s="80"/>
    </row>
    <row r="4269" spans="15:16" x14ac:dyDescent="0.25">
      <c r="O4269" s="80"/>
      <c r="P4269" s="80"/>
    </row>
    <row r="4270" spans="15:16" x14ac:dyDescent="0.25">
      <c r="O4270" s="80"/>
      <c r="P4270" s="80"/>
    </row>
    <row r="4271" spans="15:16" x14ac:dyDescent="0.25">
      <c r="O4271" s="80"/>
      <c r="P4271" s="80"/>
    </row>
    <row r="4272" spans="15:16" x14ac:dyDescent="0.25">
      <c r="O4272" s="80"/>
      <c r="P4272" s="80"/>
    </row>
    <row r="4273" spans="15:16" x14ac:dyDescent="0.25">
      <c r="O4273" s="80"/>
      <c r="P4273" s="80"/>
    </row>
    <row r="4274" spans="15:16" x14ac:dyDescent="0.25">
      <c r="O4274" s="80"/>
      <c r="P4274" s="80"/>
    </row>
    <row r="4275" spans="15:16" x14ac:dyDescent="0.25">
      <c r="O4275" s="80"/>
      <c r="P4275" s="80"/>
    </row>
    <row r="4276" spans="15:16" x14ac:dyDescent="0.25">
      <c r="O4276" s="80"/>
      <c r="P4276" s="80"/>
    </row>
    <row r="4277" spans="15:16" x14ac:dyDescent="0.25">
      <c r="O4277" s="80"/>
      <c r="P4277" s="80"/>
    </row>
    <row r="4278" spans="15:16" x14ac:dyDescent="0.25">
      <c r="O4278" s="80"/>
      <c r="P4278" s="80"/>
    </row>
    <row r="4279" spans="15:16" x14ac:dyDescent="0.25">
      <c r="O4279" s="80"/>
      <c r="P4279" s="80"/>
    </row>
    <row r="4280" spans="15:16" x14ac:dyDescent="0.25">
      <c r="O4280" s="80"/>
      <c r="P4280" s="80"/>
    </row>
    <row r="4281" spans="15:16" x14ac:dyDescent="0.25">
      <c r="O4281" s="80"/>
      <c r="P4281" s="80"/>
    </row>
    <row r="4282" spans="15:16" x14ac:dyDescent="0.25">
      <c r="O4282" s="80"/>
      <c r="P4282" s="80"/>
    </row>
    <row r="4283" spans="15:16" x14ac:dyDescent="0.25">
      <c r="O4283" s="80"/>
      <c r="P4283" s="80"/>
    </row>
    <row r="4284" spans="15:16" x14ac:dyDescent="0.25">
      <c r="O4284" s="80"/>
      <c r="P4284" s="80"/>
    </row>
    <row r="4285" spans="15:16" x14ac:dyDescent="0.25">
      <c r="O4285" s="80"/>
      <c r="P4285" s="80"/>
    </row>
    <row r="4286" spans="15:16" x14ac:dyDescent="0.25">
      <c r="O4286" s="80"/>
      <c r="P4286" s="80"/>
    </row>
    <row r="4287" spans="15:16" x14ac:dyDescent="0.25">
      <c r="O4287" s="80"/>
      <c r="P4287" s="80"/>
    </row>
    <row r="4288" spans="15:16" x14ac:dyDescent="0.25">
      <c r="O4288" s="80"/>
      <c r="P4288" s="80"/>
    </row>
    <row r="4289" spans="15:16" x14ac:dyDescent="0.25">
      <c r="O4289" s="80"/>
      <c r="P4289" s="80"/>
    </row>
    <row r="4290" spans="15:16" x14ac:dyDescent="0.25">
      <c r="O4290" s="80"/>
      <c r="P4290" s="80"/>
    </row>
    <row r="4291" spans="15:16" x14ac:dyDescent="0.25">
      <c r="O4291" s="80"/>
      <c r="P4291" s="80"/>
    </row>
    <row r="4292" spans="15:16" x14ac:dyDescent="0.25">
      <c r="O4292" s="80"/>
      <c r="P4292" s="80"/>
    </row>
    <row r="4293" spans="15:16" x14ac:dyDescent="0.25">
      <c r="O4293" s="80"/>
      <c r="P4293" s="80"/>
    </row>
    <row r="4294" spans="15:16" x14ac:dyDescent="0.25">
      <c r="O4294" s="80"/>
      <c r="P4294" s="80"/>
    </row>
    <row r="4295" spans="15:16" x14ac:dyDescent="0.25">
      <c r="O4295" s="80"/>
      <c r="P4295" s="80"/>
    </row>
    <row r="4296" spans="15:16" x14ac:dyDescent="0.25">
      <c r="O4296" s="80"/>
      <c r="P4296" s="80"/>
    </row>
    <row r="4297" spans="15:16" x14ac:dyDescent="0.25">
      <c r="O4297" s="80"/>
      <c r="P4297" s="80"/>
    </row>
    <row r="4298" spans="15:16" x14ac:dyDescent="0.25">
      <c r="O4298" s="80"/>
      <c r="P4298" s="80"/>
    </row>
    <row r="4299" spans="15:16" x14ac:dyDescent="0.25">
      <c r="O4299" s="80"/>
      <c r="P4299" s="80"/>
    </row>
    <row r="4300" spans="15:16" x14ac:dyDescent="0.25">
      <c r="O4300" s="80"/>
      <c r="P4300" s="80"/>
    </row>
    <row r="4301" spans="15:16" x14ac:dyDescent="0.25">
      <c r="O4301" s="80"/>
      <c r="P4301" s="80"/>
    </row>
    <row r="4302" spans="15:16" x14ac:dyDescent="0.25">
      <c r="O4302" s="80"/>
      <c r="P4302" s="80"/>
    </row>
    <row r="4303" spans="15:16" x14ac:dyDescent="0.25">
      <c r="O4303" s="80"/>
      <c r="P4303" s="80"/>
    </row>
    <row r="4304" spans="15:16" x14ac:dyDescent="0.25">
      <c r="O4304" s="80"/>
      <c r="P4304" s="80"/>
    </row>
    <row r="4305" spans="15:16" x14ac:dyDescent="0.25">
      <c r="O4305" s="80"/>
      <c r="P4305" s="80"/>
    </row>
    <row r="4306" spans="15:16" x14ac:dyDescent="0.25">
      <c r="O4306" s="80"/>
      <c r="P4306" s="80"/>
    </row>
    <row r="4307" spans="15:16" x14ac:dyDescent="0.25">
      <c r="O4307" s="80"/>
      <c r="P4307" s="80"/>
    </row>
    <row r="4308" spans="15:16" x14ac:dyDescent="0.25">
      <c r="O4308" s="80"/>
      <c r="P4308" s="80"/>
    </row>
    <row r="4309" spans="15:16" x14ac:dyDescent="0.25">
      <c r="O4309" s="80"/>
      <c r="P4309" s="80"/>
    </row>
    <row r="4310" spans="15:16" x14ac:dyDescent="0.25">
      <c r="O4310" s="80"/>
      <c r="P4310" s="80"/>
    </row>
    <row r="4311" spans="15:16" x14ac:dyDescent="0.25">
      <c r="O4311" s="80"/>
      <c r="P4311" s="80"/>
    </row>
    <row r="4312" spans="15:16" x14ac:dyDescent="0.25">
      <c r="O4312" s="80"/>
      <c r="P4312" s="80"/>
    </row>
    <row r="4313" spans="15:16" x14ac:dyDescent="0.25">
      <c r="O4313" s="80"/>
      <c r="P4313" s="80"/>
    </row>
    <row r="4314" spans="15:16" x14ac:dyDescent="0.25">
      <c r="O4314" s="80"/>
      <c r="P4314" s="80"/>
    </row>
    <row r="4315" spans="15:16" x14ac:dyDescent="0.25">
      <c r="O4315" s="80"/>
      <c r="P4315" s="80"/>
    </row>
    <row r="4316" spans="15:16" x14ac:dyDescent="0.25">
      <c r="O4316" s="80"/>
      <c r="P4316" s="80"/>
    </row>
    <row r="4317" spans="15:16" x14ac:dyDescent="0.25">
      <c r="O4317" s="80"/>
      <c r="P4317" s="80"/>
    </row>
    <row r="4318" spans="15:16" x14ac:dyDescent="0.25">
      <c r="O4318" s="80"/>
      <c r="P4318" s="80"/>
    </row>
    <row r="4319" spans="15:16" x14ac:dyDescent="0.25">
      <c r="O4319" s="80"/>
      <c r="P4319" s="80"/>
    </row>
    <row r="4320" spans="15:16" x14ac:dyDescent="0.25">
      <c r="O4320" s="80"/>
      <c r="P4320" s="80"/>
    </row>
    <row r="4321" spans="15:16" x14ac:dyDescent="0.25">
      <c r="O4321" s="80"/>
      <c r="P4321" s="80"/>
    </row>
    <row r="4322" spans="15:16" x14ac:dyDescent="0.25">
      <c r="O4322" s="80"/>
      <c r="P4322" s="80"/>
    </row>
    <row r="4323" spans="15:16" x14ac:dyDescent="0.25">
      <c r="O4323" s="80"/>
      <c r="P4323" s="80"/>
    </row>
    <row r="4324" spans="15:16" x14ac:dyDescent="0.25">
      <c r="O4324" s="80"/>
      <c r="P4324" s="80"/>
    </row>
    <row r="4325" spans="15:16" x14ac:dyDescent="0.25">
      <c r="O4325" s="80"/>
      <c r="P4325" s="80"/>
    </row>
    <row r="4326" spans="15:16" x14ac:dyDescent="0.25">
      <c r="O4326" s="80"/>
      <c r="P4326" s="80"/>
    </row>
    <row r="4327" spans="15:16" x14ac:dyDescent="0.25">
      <c r="O4327" s="80"/>
      <c r="P4327" s="80"/>
    </row>
    <row r="4328" spans="15:16" x14ac:dyDescent="0.25">
      <c r="O4328" s="80"/>
      <c r="P4328" s="80"/>
    </row>
    <row r="4329" spans="15:16" x14ac:dyDescent="0.25">
      <c r="O4329" s="80"/>
      <c r="P4329" s="80"/>
    </row>
    <row r="4330" spans="15:16" x14ac:dyDescent="0.25">
      <c r="O4330" s="80"/>
      <c r="P4330" s="80"/>
    </row>
    <row r="4331" spans="15:16" x14ac:dyDescent="0.25">
      <c r="O4331" s="80"/>
      <c r="P4331" s="80"/>
    </row>
    <row r="4332" spans="15:16" x14ac:dyDescent="0.25">
      <c r="O4332" s="80"/>
      <c r="P4332" s="80"/>
    </row>
    <row r="4333" spans="15:16" x14ac:dyDescent="0.25">
      <c r="O4333" s="80"/>
      <c r="P4333" s="80"/>
    </row>
    <row r="4334" spans="15:16" x14ac:dyDescent="0.25">
      <c r="O4334" s="80"/>
      <c r="P4334" s="80"/>
    </row>
    <row r="4335" spans="15:16" x14ac:dyDescent="0.25">
      <c r="O4335" s="80"/>
      <c r="P4335" s="80"/>
    </row>
    <row r="4336" spans="15:16" x14ac:dyDescent="0.25">
      <c r="O4336" s="80"/>
      <c r="P4336" s="80"/>
    </row>
    <row r="4337" spans="15:16" x14ac:dyDescent="0.25">
      <c r="O4337" s="80"/>
      <c r="P4337" s="80"/>
    </row>
    <row r="4338" spans="15:16" x14ac:dyDescent="0.25">
      <c r="O4338" s="80"/>
      <c r="P4338" s="80"/>
    </row>
    <row r="4339" spans="15:16" x14ac:dyDescent="0.25">
      <c r="O4339" s="80"/>
      <c r="P4339" s="80"/>
    </row>
    <row r="4340" spans="15:16" x14ac:dyDescent="0.25">
      <c r="O4340" s="80"/>
      <c r="P4340" s="80"/>
    </row>
    <row r="4341" spans="15:16" x14ac:dyDescent="0.25">
      <c r="O4341" s="80"/>
      <c r="P4341" s="80"/>
    </row>
    <row r="4342" spans="15:16" x14ac:dyDescent="0.25">
      <c r="O4342" s="80"/>
      <c r="P4342" s="80"/>
    </row>
    <row r="4343" spans="15:16" x14ac:dyDescent="0.25">
      <c r="O4343" s="80"/>
      <c r="P4343" s="80"/>
    </row>
    <row r="4344" spans="15:16" x14ac:dyDescent="0.25">
      <c r="O4344" s="80"/>
      <c r="P4344" s="80"/>
    </row>
    <row r="4345" spans="15:16" x14ac:dyDescent="0.25">
      <c r="O4345" s="80"/>
      <c r="P4345" s="80"/>
    </row>
    <row r="4346" spans="15:16" x14ac:dyDescent="0.25">
      <c r="O4346" s="80"/>
      <c r="P4346" s="80"/>
    </row>
    <row r="4347" spans="15:16" x14ac:dyDescent="0.25">
      <c r="O4347" s="80"/>
      <c r="P4347" s="80"/>
    </row>
    <row r="4348" spans="15:16" x14ac:dyDescent="0.25">
      <c r="O4348" s="80"/>
      <c r="P4348" s="80"/>
    </row>
    <row r="4349" spans="15:16" x14ac:dyDescent="0.25">
      <c r="O4349" s="80"/>
      <c r="P4349" s="80"/>
    </row>
    <row r="4350" spans="15:16" x14ac:dyDescent="0.25">
      <c r="O4350" s="80"/>
      <c r="P4350" s="80"/>
    </row>
    <row r="4351" spans="15:16" x14ac:dyDescent="0.25">
      <c r="O4351" s="80"/>
      <c r="P4351" s="80"/>
    </row>
    <row r="4352" spans="15:16" x14ac:dyDescent="0.25">
      <c r="O4352" s="80"/>
      <c r="P4352" s="80"/>
    </row>
    <row r="4353" spans="15:16" x14ac:dyDescent="0.25">
      <c r="O4353" s="80"/>
      <c r="P4353" s="80"/>
    </row>
    <row r="4354" spans="15:16" x14ac:dyDescent="0.25">
      <c r="O4354" s="80"/>
      <c r="P4354" s="80"/>
    </row>
    <row r="4355" spans="15:16" x14ac:dyDescent="0.25">
      <c r="O4355" s="80"/>
      <c r="P4355" s="80"/>
    </row>
    <row r="4356" spans="15:16" x14ac:dyDescent="0.25">
      <c r="O4356" s="80"/>
      <c r="P4356" s="80"/>
    </row>
    <row r="4357" spans="15:16" x14ac:dyDescent="0.25">
      <c r="O4357" s="80"/>
      <c r="P4357" s="80"/>
    </row>
    <row r="4358" spans="15:16" x14ac:dyDescent="0.25">
      <c r="O4358" s="80"/>
      <c r="P4358" s="80"/>
    </row>
    <row r="4359" spans="15:16" x14ac:dyDescent="0.25">
      <c r="O4359" s="80"/>
      <c r="P4359" s="80"/>
    </row>
    <row r="4360" spans="15:16" x14ac:dyDescent="0.25">
      <c r="O4360" s="80"/>
      <c r="P4360" s="80"/>
    </row>
    <row r="4361" spans="15:16" x14ac:dyDescent="0.25">
      <c r="O4361" s="80"/>
      <c r="P4361" s="80"/>
    </row>
    <row r="4362" spans="15:16" x14ac:dyDescent="0.25">
      <c r="O4362" s="80"/>
      <c r="P4362" s="80"/>
    </row>
    <row r="4363" spans="15:16" x14ac:dyDescent="0.25">
      <c r="O4363" s="80"/>
      <c r="P4363" s="80"/>
    </row>
    <row r="4364" spans="15:16" x14ac:dyDescent="0.25">
      <c r="O4364" s="80"/>
      <c r="P4364" s="80"/>
    </row>
    <row r="4365" spans="15:16" x14ac:dyDescent="0.25">
      <c r="O4365" s="80"/>
      <c r="P4365" s="80"/>
    </row>
    <row r="4366" spans="15:16" x14ac:dyDescent="0.25">
      <c r="O4366" s="80"/>
      <c r="P4366" s="80"/>
    </row>
    <row r="4367" spans="15:16" x14ac:dyDescent="0.25">
      <c r="O4367" s="80"/>
      <c r="P4367" s="80"/>
    </row>
    <row r="4368" spans="15:16" x14ac:dyDescent="0.25">
      <c r="O4368" s="80"/>
      <c r="P4368" s="80"/>
    </row>
    <row r="4369" spans="15:16" x14ac:dyDescent="0.25">
      <c r="O4369" s="80"/>
      <c r="P4369" s="80"/>
    </row>
    <row r="4370" spans="15:16" x14ac:dyDescent="0.25">
      <c r="O4370" s="80"/>
      <c r="P4370" s="80"/>
    </row>
    <row r="4371" spans="15:16" x14ac:dyDescent="0.25">
      <c r="O4371" s="80"/>
      <c r="P4371" s="80"/>
    </row>
    <row r="4372" spans="15:16" x14ac:dyDescent="0.25">
      <c r="O4372" s="80"/>
      <c r="P4372" s="80"/>
    </row>
    <row r="4373" spans="15:16" x14ac:dyDescent="0.25">
      <c r="O4373" s="80"/>
      <c r="P4373" s="80"/>
    </row>
    <row r="4374" spans="15:16" x14ac:dyDescent="0.25">
      <c r="O4374" s="80"/>
      <c r="P4374" s="80"/>
    </row>
    <row r="4375" spans="15:16" x14ac:dyDescent="0.25">
      <c r="O4375" s="80"/>
      <c r="P4375" s="80"/>
    </row>
    <row r="4376" spans="15:16" x14ac:dyDescent="0.25">
      <c r="O4376" s="80"/>
      <c r="P4376" s="80"/>
    </row>
    <row r="4377" spans="15:16" x14ac:dyDescent="0.25">
      <c r="O4377" s="80"/>
      <c r="P4377" s="80"/>
    </row>
    <row r="4378" spans="15:16" x14ac:dyDescent="0.25">
      <c r="O4378" s="80"/>
      <c r="P4378" s="80"/>
    </row>
    <row r="4379" spans="15:16" x14ac:dyDescent="0.25">
      <c r="O4379" s="80"/>
      <c r="P4379" s="80"/>
    </row>
    <row r="4380" spans="15:16" x14ac:dyDescent="0.25">
      <c r="O4380" s="80"/>
      <c r="P4380" s="80"/>
    </row>
    <row r="4381" spans="15:16" x14ac:dyDescent="0.25">
      <c r="O4381" s="80"/>
      <c r="P4381" s="80"/>
    </row>
    <row r="4382" spans="15:16" x14ac:dyDescent="0.25">
      <c r="O4382" s="80"/>
      <c r="P4382" s="80"/>
    </row>
    <row r="4383" spans="15:16" x14ac:dyDescent="0.25">
      <c r="O4383" s="80"/>
      <c r="P4383" s="80"/>
    </row>
    <row r="4384" spans="15:16" x14ac:dyDescent="0.25">
      <c r="O4384" s="80"/>
      <c r="P4384" s="80"/>
    </row>
    <row r="4385" spans="15:16" x14ac:dyDescent="0.25">
      <c r="O4385" s="80"/>
      <c r="P4385" s="80"/>
    </row>
    <row r="4386" spans="15:16" x14ac:dyDescent="0.25">
      <c r="O4386" s="80"/>
      <c r="P4386" s="80"/>
    </row>
    <row r="4387" spans="15:16" x14ac:dyDescent="0.25">
      <c r="O4387" s="80"/>
      <c r="P4387" s="80"/>
    </row>
    <row r="4388" spans="15:16" x14ac:dyDescent="0.25">
      <c r="O4388" s="80"/>
      <c r="P4388" s="80"/>
    </row>
    <row r="4389" spans="15:16" x14ac:dyDescent="0.25">
      <c r="O4389" s="80"/>
      <c r="P4389" s="80"/>
    </row>
    <row r="4390" spans="15:16" x14ac:dyDescent="0.25">
      <c r="O4390" s="80"/>
      <c r="P4390" s="80"/>
    </row>
    <row r="4391" spans="15:16" x14ac:dyDescent="0.25">
      <c r="O4391" s="80"/>
      <c r="P4391" s="80"/>
    </row>
    <row r="4392" spans="15:16" x14ac:dyDescent="0.25">
      <c r="O4392" s="80"/>
      <c r="P4392" s="80"/>
    </row>
    <row r="4393" spans="15:16" x14ac:dyDescent="0.25">
      <c r="O4393" s="80"/>
      <c r="P4393" s="80"/>
    </row>
    <row r="4394" spans="15:16" x14ac:dyDescent="0.25">
      <c r="O4394" s="80"/>
      <c r="P4394" s="80"/>
    </row>
    <row r="4395" spans="15:16" x14ac:dyDescent="0.25">
      <c r="O4395" s="80"/>
      <c r="P4395" s="80"/>
    </row>
    <row r="4396" spans="15:16" x14ac:dyDescent="0.25">
      <c r="O4396" s="80"/>
      <c r="P4396" s="80"/>
    </row>
    <row r="4397" spans="15:16" x14ac:dyDescent="0.25">
      <c r="O4397" s="80"/>
      <c r="P4397" s="80"/>
    </row>
    <row r="4398" spans="15:16" x14ac:dyDescent="0.25">
      <c r="O4398" s="80"/>
      <c r="P4398" s="80"/>
    </row>
    <row r="4399" spans="15:16" x14ac:dyDescent="0.25">
      <c r="O4399" s="80"/>
      <c r="P4399" s="80"/>
    </row>
    <row r="4400" spans="15:16" x14ac:dyDescent="0.25">
      <c r="O4400" s="80"/>
      <c r="P4400" s="80"/>
    </row>
    <row r="4401" spans="15:16" x14ac:dyDescent="0.25">
      <c r="O4401" s="80"/>
      <c r="P4401" s="80"/>
    </row>
    <row r="4402" spans="15:16" x14ac:dyDescent="0.25">
      <c r="O4402" s="80"/>
      <c r="P4402" s="80"/>
    </row>
    <row r="4403" spans="15:16" x14ac:dyDescent="0.25">
      <c r="O4403" s="80"/>
      <c r="P4403" s="80"/>
    </row>
    <row r="4404" spans="15:16" x14ac:dyDescent="0.25">
      <c r="O4404" s="80"/>
      <c r="P4404" s="80"/>
    </row>
    <row r="4405" spans="15:16" x14ac:dyDescent="0.25">
      <c r="O4405" s="80"/>
      <c r="P4405" s="80"/>
    </row>
    <row r="4406" spans="15:16" x14ac:dyDescent="0.25">
      <c r="O4406" s="80"/>
      <c r="P4406" s="80"/>
    </row>
    <row r="4407" spans="15:16" x14ac:dyDescent="0.25">
      <c r="O4407" s="80"/>
      <c r="P4407" s="80"/>
    </row>
    <row r="4408" spans="15:16" x14ac:dyDescent="0.25">
      <c r="O4408" s="80"/>
      <c r="P4408" s="80"/>
    </row>
    <row r="4409" spans="15:16" x14ac:dyDescent="0.25">
      <c r="O4409" s="80"/>
      <c r="P4409" s="80"/>
    </row>
    <row r="4410" spans="15:16" x14ac:dyDescent="0.25">
      <c r="O4410" s="80"/>
      <c r="P4410" s="80"/>
    </row>
    <row r="4411" spans="15:16" x14ac:dyDescent="0.25">
      <c r="O4411" s="80"/>
      <c r="P4411" s="80"/>
    </row>
    <row r="4412" spans="15:16" x14ac:dyDescent="0.25">
      <c r="O4412" s="80"/>
      <c r="P4412" s="80"/>
    </row>
    <row r="4413" spans="15:16" x14ac:dyDescent="0.25">
      <c r="O4413" s="80"/>
      <c r="P4413" s="80"/>
    </row>
    <row r="4414" spans="15:16" x14ac:dyDescent="0.25">
      <c r="O4414" s="80"/>
      <c r="P4414" s="80"/>
    </row>
    <row r="4415" spans="15:16" x14ac:dyDescent="0.25">
      <c r="O4415" s="80"/>
      <c r="P4415" s="80"/>
    </row>
    <row r="4416" spans="15:16" x14ac:dyDescent="0.25">
      <c r="O4416" s="80"/>
      <c r="P4416" s="80"/>
    </row>
    <row r="4417" spans="15:16" x14ac:dyDescent="0.25">
      <c r="O4417" s="80"/>
      <c r="P4417" s="80"/>
    </row>
    <row r="4418" spans="15:16" x14ac:dyDescent="0.25">
      <c r="O4418" s="80"/>
      <c r="P4418" s="80"/>
    </row>
    <row r="4419" spans="15:16" x14ac:dyDescent="0.25">
      <c r="O4419" s="80"/>
      <c r="P4419" s="80"/>
    </row>
    <row r="4420" spans="15:16" x14ac:dyDescent="0.25">
      <c r="O4420" s="80"/>
      <c r="P4420" s="80"/>
    </row>
    <row r="4421" spans="15:16" x14ac:dyDescent="0.25">
      <c r="O4421" s="80"/>
      <c r="P4421" s="80"/>
    </row>
    <row r="4422" spans="15:16" x14ac:dyDescent="0.25">
      <c r="O4422" s="80"/>
      <c r="P4422" s="80"/>
    </row>
    <row r="4423" spans="15:16" x14ac:dyDescent="0.25">
      <c r="O4423" s="80"/>
      <c r="P4423" s="80"/>
    </row>
    <row r="4424" spans="15:16" x14ac:dyDescent="0.25">
      <c r="O4424" s="80"/>
      <c r="P4424" s="80"/>
    </row>
    <row r="4425" spans="15:16" x14ac:dyDescent="0.25">
      <c r="O4425" s="80"/>
      <c r="P4425" s="80"/>
    </row>
    <row r="4426" spans="15:16" x14ac:dyDescent="0.25">
      <c r="O4426" s="80"/>
      <c r="P4426" s="80"/>
    </row>
    <row r="4427" spans="15:16" x14ac:dyDescent="0.25">
      <c r="O4427" s="80"/>
      <c r="P4427" s="80"/>
    </row>
    <row r="4428" spans="15:16" x14ac:dyDescent="0.25">
      <c r="O4428" s="80"/>
      <c r="P4428" s="80"/>
    </row>
    <row r="4429" spans="15:16" x14ac:dyDescent="0.25">
      <c r="O4429" s="80"/>
      <c r="P4429" s="80"/>
    </row>
    <row r="4430" spans="15:16" x14ac:dyDescent="0.25">
      <c r="O4430" s="80"/>
      <c r="P4430" s="80"/>
    </row>
    <row r="4431" spans="15:16" x14ac:dyDescent="0.25">
      <c r="O4431" s="80"/>
      <c r="P4431" s="80"/>
    </row>
    <row r="4432" spans="15:16" x14ac:dyDescent="0.25">
      <c r="O4432" s="80"/>
      <c r="P4432" s="80"/>
    </row>
    <row r="4433" spans="15:16" x14ac:dyDescent="0.25">
      <c r="O4433" s="80"/>
      <c r="P4433" s="80"/>
    </row>
    <row r="4434" spans="15:16" x14ac:dyDescent="0.25">
      <c r="O4434" s="80"/>
      <c r="P4434" s="80"/>
    </row>
    <row r="4435" spans="15:16" x14ac:dyDescent="0.25">
      <c r="O4435" s="80"/>
      <c r="P4435" s="80"/>
    </row>
    <row r="4436" spans="15:16" x14ac:dyDescent="0.25">
      <c r="O4436" s="80"/>
      <c r="P4436" s="80"/>
    </row>
    <row r="4437" spans="15:16" x14ac:dyDescent="0.25">
      <c r="O4437" s="80"/>
      <c r="P4437" s="80"/>
    </row>
    <row r="4438" spans="15:16" x14ac:dyDescent="0.25">
      <c r="O4438" s="80"/>
      <c r="P4438" s="80"/>
    </row>
    <row r="4439" spans="15:16" x14ac:dyDescent="0.25">
      <c r="O4439" s="80"/>
      <c r="P4439" s="80"/>
    </row>
    <row r="4440" spans="15:16" x14ac:dyDescent="0.25">
      <c r="O4440" s="80"/>
      <c r="P4440" s="80"/>
    </row>
    <row r="4441" spans="15:16" x14ac:dyDescent="0.25">
      <c r="O4441" s="80"/>
      <c r="P4441" s="80"/>
    </row>
    <row r="4442" spans="15:16" x14ac:dyDescent="0.25">
      <c r="O4442" s="80"/>
      <c r="P4442" s="80"/>
    </row>
    <row r="4443" spans="15:16" x14ac:dyDescent="0.25">
      <c r="O4443" s="80"/>
      <c r="P4443" s="80"/>
    </row>
    <row r="4444" spans="15:16" x14ac:dyDescent="0.25">
      <c r="O4444" s="80"/>
      <c r="P4444" s="80"/>
    </row>
    <row r="4445" spans="15:16" x14ac:dyDescent="0.25">
      <c r="O4445" s="80"/>
      <c r="P4445" s="80"/>
    </row>
    <row r="4446" spans="15:16" x14ac:dyDescent="0.25">
      <c r="O4446" s="80"/>
      <c r="P4446" s="80"/>
    </row>
    <row r="4447" spans="15:16" x14ac:dyDescent="0.25">
      <c r="O4447" s="80"/>
      <c r="P4447" s="80"/>
    </row>
    <row r="4448" spans="15:16" x14ac:dyDescent="0.25">
      <c r="O4448" s="80"/>
      <c r="P4448" s="80"/>
    </row>
    <row r="4449" spans="15:16" x14ac:dyDescent="0.25">
      <c r="O4449" s="80"/>
      <c r="P4449" s="80"/>
    </row>
    <row r="4450" spans="15:16" x14ac:dyDescent="0.25">
      <c r="O4450" s="80"/>
      <c r="P4450" s="80"/>
    </row>
    <row r="4451" spans="15:16" x14ac:dyDescent="0.25">
      <c r="O4451" s="80"/>
      <c r="P4451" s="80"/>
    </row>
    <row r="4452" spans="15:16" x14ac:dyDescent="0.25">
      <c r="O4452" s="80"/>
      <c r="P4452" s="80"/>
    </row>
    <row r="4453" spans="15:16" x14ac:dyDescent="0.25">
      <c r="O4453" s="80"/>
      <c r="P4453" s="80"/>
    </row>
    <row r="4454" spans="15:16" x14ac:dyDescent="0.25">
      <c r="O4454" s="80"/>
      <c r="P4454" s="80"/>
    </row>
    <row r="4455" spans="15:16" x14ac:dyDescent="0.25">
      <c r="O4455" s="80"/>
      <c r="P4455" s="80"/>
    </row>
    <row r="4456" spans="15:16" x14ac:dyDescent="0.25">
      <c r="O4456" s="80"/>
      <c r="P4456" s="80"/>
    </row>
    <row r="4457" spans="15:16" x14ac:dyDescent="0.25">
      <c r="O4457" s="80"/>
      <c r="P4457" s="80"/>
    </row>
    <row r="4458" spans="15:16" x14ac:dyDescent="0.25">
      <c r="O4458" s="80"/>
      <c r="P4458" s="80"/>
    </row>
    <row r="4459" spans="15:16" x14ac:dyDescent="0.25">
      <c r="O4459" s="80"/>
      <c r="P4459" s="80"/>
    </row>
    <row r="4460" spans="15:16" x14ac:dyDescent="0.25">
      <c r="O4460" s="80"/>
      <c r="P4460" s="80"/>
    </row>
    <row r="4461" spans="15:16" x14ac:dyDescent="0.25">
      <c r="O4461" s="80"/>
      <c r="P4461" s="80"/>
    </row>
    <row r="4462" spans="15:16" x14ac:dyDescent="0.25">
      <c r="O4462" s="80"/>
      <c r="P4462" s="80"/>
    </row>
    <row r="4463" spans="15:16" x14ac:dyDescent="0.25">
      <c r="O4463" s="80"/>
      <c r="P4463" s="80"/>
    </row>
    <row r="4464" spans="15:16" x14ac:dyDescent="0.25">
      <c r="O4464" s="80"/>
      <c r="P4464" s="80"/>
    </row>
    <row r="4465" spans="15:16" x14ac:dyDescent="0.25">
      <c r="O4465" s="80"/>
      <c r="P4465" s="80"/>
    </row>
    <row r="4466" spans="15:16" x14ac:dyDescent="0.25">
      <c r="O4466" s="80"/>
      <c r="P4466" s="80"/>
    </row>
    <row r="4467" spans="15:16" x14ac:dyDescent="0.25">
      <c r="O4467" s="80"/>
      <c r="P4467" s="80"/>
    </row>
    <row r="4468" spans="15:16" x14ac:dyDescent="0.25">
      <c r="O4468" s="80"/>
      <c r="P4468" s="80"/>
    </row>
    <row r="4469" spans="15:16" x14ac:dyDescent="0.25">
      <c r="O4469" s="80"/>
      <c r="P4469" s="80"/>
    </row>
    <row r="4470" spans="15:16" x14ac:dyDescent="0.25">
      <c r="O4470" s="80"/>
      <c r="P4470" s="80"/>
    </row>
    <row r="4471" spans="15:16" x14ac:dyDescent="0.25">
      <c r="O4471" s="80"/>
      <c r="P4471" s="80"/>
    </row>
    <row r="4472" spans="15:16" x14ac:dyDescent="0.25">
      <c r="O4472" s="80"/>
      <c r="P4472" s="80"/>
    </row>
    <row r="4473" spans="15:16" x14ac:dyDescent="0.25">
      <c r="O4473" s="80"/>
      <c r="P4473" s="80"/>
    </row>
    <row r="4474" spans="15:16" x14ac:dyDescent="0.25">
      <c r="O4474" s="80"/>
      <c r="P4474" s="80"/>
    </row>
    <row r="4475" spans="15:16" x14ac:dyDescent="0.25">
      <c r="O4475" s="80"/>
      <c r="P4475" s="80"/>
    </row>
    <row r="4476" spans="15:16" x14ac:dyDescent="0.25">
      <c r="O4476" s="80"/>
      <c r="P4476" s="80"/>
    </row>
    <row r="4477" spans="15:16" x14ac:dyDescent="0.25">
      <c r="O4477" s="80"/>
      <c r="P4477" s="80"/>
    </row>
    <row r="4478" spans="15:16" x14ac:dyDescent="0.25">
      <c r="O4478" s="80"/>
      <c r="P4478" s="80"/>
    </row>
    <row r="4479" spans="15:16" x14ac:dyDescent="0.25">
      <c r="O4479" s="80"/>
      <c r="P4479" s="80"/>
    </row>
    <row r="4480" spans="15:16" x14ac:dyDescent="0.25">
      <c r="O4480" s="80"/>
      <c r="P4480" s="80"/>
    </row>
    <row r="4481" spans="15:16" x14ac:dyDescent="0.25">
      <c r="O4481" s="80"/>
      <c r="P4481" s="80"/>
    </row>
    <row r="4482" spans="15:16" x14ac:dyDescent="0.25">
      <c r="O4482" s="80"/>
      <c r="P4482" s="80"/>
    </row>
    <row r="4483" spans="15:16" x14ac:dyDescent="0.25">
      <c r="O4483" s="80"/>
      <c r="P4483" s="80"/>
    </row>
    <row r="4484" spans="15:16" x14ac:dyDescent="0.25">
      <c r="O4484" s="80"/>
      <c r="P4484" s="80"/>
    </row>
    <row r="4485" spans="15:16" x14ac:dyDescent="0.25">
      <c r="O4485" s="80"/>
      <c r="P4485" s="80"/>
    </row>
    <row r="4486" spans="15:16" x14ac:dyDescent="0.25">
      <c r="O4486" s="80"/>
      <c r="P4486" s="80"/>
    </row>
    <row r="4487" spans="15:16" x14ac:dyDescent="0.25">
      <c r="O4487" s="80"/>
      <c r="P4487" s="80"/>
    </row>
    <row r="4488" spans="15:16" x14ac:dyDescent="0.25">
      <c r="O4488" s="80"/>
      <c r="P4488" s="80"/>
    </row>
    <row r="4489" spans="15:16" x14ac:dyDescent="0.25">
      <c r="O4489" s="80"/>
      <c r="P4489" s="80"/>
    </row>
    <row r="4490" spans="15:16" x14ac:dyDescent="0.25">
      <c r="O4490" s="80"/>
      <c r="P4490" s="80"/>
    </row>
    <row r="4491" spans="15:16" x14ac:dyDescent="0.25">
      <c r="O4491" s="80"/>
      <c r="P4491" s="80"/>
    </row>
    <row r="4492" spans="15:16" x14ac:dyDescent="0.25">
      <c r="O4492" s="80"/>
      <c r="P4492" s="80"/>
    </row>
    <row r="4493" spans="15:16" x14ac:dyDescent="0.25">
      <c r="O4493" s="80"/>
      <c r="P4493" s="80"/>
    </row>
    <row r="4494" spans="15:16" x14ac:dyDescent="0.25">
      <c r="O4494" s="80"/>
      <c r="P4494" s="80"/>
    </row>
    <row r="4495" spans="15:16" x14ac:dyDescent="0.25">
      <c r="O4495" s="80"/>
      <c r="P4495" s="80"/>
    </row>
    <row r="4496" spans="15:16" x14ac:dyDescent="0.25">
      <c r="O4496" s="80"/>
      <c r="P4496" s="80"/>
    </row>
    <row r="4497" spans="15:16" x14ac:dyDescent="0.25">
      <c r="O4497" s="80"/>
      <c r="P4497" s="80"/>
    </row>
    <row r="4498" spans="15:16" x14ac:dyDescent="0.25">
      <c r="O4498" s="80"/>
      <c r="P4498" s="80"/>
    </row>
    <row r="4499" spans="15:16" x14ac:dyDescent="0.25">
      <c r="O4499" s="80"/>
      <c r="P4499" s="80"/>
    </row>
    <row r="4500" spans="15:16" x14ac:dyDescent="0.25">
      <c r="O4500" s="80"/>
      <c r="P4500" s="80"/>
    </row>
    <row r="4501" spans="15:16" x14ac:dyDescent="0.25">
      <c r="O4501" s="80"/>
      <c r="P4501" s="80"/>
    </row>
    <row r="4502" spans="15:16" x14ac:dyDescent="0.25">
      <c r="O4502" s="80"/>
      <c r="P4502" s="80"/>
    </row>
    <row r="4503" spans="15:16" x14ac:dyDescent="0.25">
      <c r="O4503" s="80"/>
      <c r="P4503" s="80"/>
    </row>
    <row r="4504" spans="15:16" x14ac:dyDescent="0.25">
      <c r="O4504" s="80"/>
      <c r="P4504" s="80"/>
    </row>
    <row r="4505" spans="15:16" x14ac:dyDescent="0.25">
      <c r="O4505" s="80"/>
      <c r="P4505" s="80"/>
    </row>
    <row r="4506" spans="15:16" x14ac:dyDescent="0.25">
      <c r="O4506" s="80"/>
      <c r="P4506" s="80"/>
    </row>
    <row r="4507" spans="15:16" x14ac:dyDescent="0.25">
      <c r="O4507" s="80"/>
      <c r="P4507" s="80"/>
    </row>
    <row r="4508" spans="15:16" x14ac:dyDescent="0.25">
      <c r="O4508" s="80"/>
      <c r="P4508" s="80"/>
    </row>
    <row r="4509" spans="15:16" x14ac:dyDescent="0.25">
      <c r="O4509" s="80"/>
      <c r="P4509" s="80"/>
    </row>
    <row r="4510" spans="15:16" x14ac:dyDescent="0.25">
      <c r="O4510" s="80"/>
      <c r="P4510" s="80"/>
    </row>
    <row r="4511" spans="15:16" x14ac:dyDescent="0.25">
      <c r="O4511" s="80"/>
      <c r="P4511" s="80"/>
    </row>
    <row r="4512" spans="15:16" x14ac:dyDescent="0.25">
      <c r="O4512" s="80"/>
      <c r="P4512" s="80"/>
    </row>
    <row r="4513" spans="15:16" x14ac:dyDescent="0.25">
      <c r="O4513" s="80"/>
      <c r="P4513" s="80"/>
    </row>
    <row r="4514" spans="15:16" x14ac:dyDescent="0.25">
      <c r="O4514" s="80"/>
      <c r="P4514" s="80"/>
    </row>
    <row r="4515" spans="15:16" x14ac:dyDescent="0.25">
      <c r="O4515" s="80"/>
      <c r="P4515" s="80"/>
    </row>
    <row r="4516" spans="15:16" x14ac:dyDescent="0.25">
      <c r="O4516" s="80"/>
      <c r="P4516" s="80"/>
    </row>
    <row r="4517" spans="15:16" x14ac:dyDescent="0.25">
      <c r="O4517" s="80"/>
      <c r="P4517" s="80"/>
    </row>
    <row r="4518" spans="15:16" x14ac:dyDescent="0.25">
      <c r="O4518" s="80"/>
      <c r="P4518" s="80"/>
    </row>
    <row r="4519" spans="15:16" x14ac:dyDescent="0.25">
      <c r="O4519" s="80"/>
      <c r="P4519" s="80"/>
    </row>
    <row r="4520" spans="15:16" x14ac:dyDescent="0.25">
      <c r="O4520" s="80"/>
      <c r="P4520" s="80"/>
    </row>
    <row r="4521" spans="15:16" x14ac:dyDescent="0.25">
      <c r="O4521" s="80"/>
      <c r="P4521" s="80"/>
    </row>
    <row r="4522" spans="15:16" x14ac:dyDescent="0.25">
      <c r="O4522" s="80"/>
      <c r="P4522" s="80"/>
    </row>
    <row r="4523" spans="15:16" x14ac:dyDescent="0.25">
      <c r="O4523" s="80"/>
      <c r="P4523" s="80"/>
    </row>
    <row r="4524" spans="15:16" x14ac:dyDescent="0.25">
      <c r="O4524" s="80"/>
      <c r="P4524" s="80"/>
    </row>
    <row r="4525" spans="15:16" x14ac:dyDescent="0.25">
      <c r="O4525" s="80"/>
      <c r="P4525" s="80"/>
    </row>
    <row r="4526" spans="15:16" x14ac:dyDescent="0.25">
      <c r="O4526" s="80"/>
      <c r="P4526" s="80"/>
    </row>
    <row r="4527" spans="15:16" x14ac:dyDescent="0.25">
      <c r="O4527" s="80"/>
      <c r="P4527" s="80"/>
    </row>
    <row r="4528" spans="15:16" x14ac:dyDescent="0.25">
      <c r="O4528" s="80"/>
      <c r="P4528" s="80"/>
    </row>
    <row r="4529" spans="15:16" x14ac:dyDescent="0.25">
      <c r="O4529" s="80"/>
      <c r="P4529" s="80"/>
    </row>
    <row r="4530" spans="15:16" x14ac:dyDescent="0.25">
      <c r="O4530" s="80"/>
      <c r="P4530" s="80"/>
    </row>
    <row r="4531" spans="15:16" x14ac:dyDescent="0.25">
      <c r="O4531" s="80"/>
      <c r="P4531" s="80"/>
    </row>
    <row r="4532" spans="15:16" x14ac:dyDescent="0.25">
      <c r="O4532" s="80"/>
      <c r="P4532" s="80"/>
    </row>
    <row r="4533" spans="15:16" x14ac:dyDescent="0.25">
      <c r="O4533" s="80"/>
      <c r="P4533" s="80"/>
    </row>
    <row r="4534" spans="15:16" x14ac:dyDescent="0.25">
      <c r="O4534" s="80"/>
      <c r="P4534" s="80"/>
    </row>
    <row r="4535" spans="15:16" x14ac:dyDescent="0.25">
      <c r="O4535" s="80"/>
      <c r="P4535" s="80"/>
    </row>
    <row r="4536" spans="15:16" x14ac:dyDescent="0.25">
      <c r="O4536" s="80"/>
      <c r="P4536" s="80"/>
    </row>
    <row r="4537" spans="15:16" x14ac:dyDescent="0.25">
      <c r="O4537" s="80"/>
      <c r="P4537" s="80"/>
    </row>
    <row r="4538" spans="15:16" x14ac:dyDescent="0.25">
      <c r="O4538" s="80"/>
      <c r="P4538" s="80"/>
    </row>
    <row r="4539" spans="15:16" x14ac:dyDescent="0.25">
      <c r="O4539" s="80"/>
      <c r="P4539" s="80"/>
    </row>
    <row r="4540" spans="15:16" x14ac:dyDescent="0.25">
      <c r="O4540" s="80"/>
      <c r="P4540" s="80"/>
    </row>
    <row r="4541" spans="15:16" x14ac:dyDescent="0.25">
      <c r="O4541" s="80"/>
      <c r="P4541" s="80"/>
    </row>
    <row r="4542" spans="15:16" x14ac:dyDescent="0.25">
      <c r="O4542" s="80"/>
      <c r="P4542" s="80"/>
    </row>
    <row r="4543" spans="15:16" x14ac:dyDescent="0.25">
      <c r="O4543" s="80"/>
      <c r="P4543" s="80"/>
    </row>
    <row r="4544" spans="15:16" x14ac:dyDescent="0.25">
      <c r="O4544" s="80"/>
      <c r="P4544" s="80"/>
    </row>
    <row r="4545" spans="15:16" x14ac:dyDescent="0.25">
      <c r="O4545" s="80"/>
      <c r="P4545" s="80"/>
    </row>
    <row r="4546" spans="15:16" x14ac:dyDescent="0.25">
      <c r="O4546" s="80"/>
      <c r="P4546" s="80"/>
    </row>
    <row r="4547" spans="15:16" x14ac:dyDescent="0.25">
      <c r="O4547" s="80"/>
      <c r="P4547" s="80"/>
    </row>
    <row r="4548" spans="15:16" x14ac:dyDescent="0.25">
      <c r="O4548" s="80"/>
      <c r="P4548" s="80"/>
    </row>
    <row r="4549" spans="15:16" x14ac:dyDescent="0.25">
      <c r="O4549" s="80"/>
      <c r="P4549" s="80"/>
    </row>
    <row r="4550" spans="15:16" x14ac:dyDescent="0.25">
      <c r="O4550" s="80"/>
      <c r="P4550" s="80"/>
    </row>
    <row r="4551" spans="15:16" x14ac:dyDescent="0.25">
      <c r="O4551" s="80"/>
      <c r="P4551" s="80"/>
    </row>
    <row r="4552" spans="15:16" x14ac:dyDescent="0.25">
      <c r="O4552" s="80"/>
      <c r="P4552" s="80"/>
    </row>
    <row r="4553" spans="15:16" x14ac:dyDescent="0.25">
      <c r="O4553" s="80"/>
      <c r="P4553" s="80"/>
    </row>
    <row r="4554" spans="15:16" x14ac:dyDescent="0.25">
      <c r="O4554" s="80"/>
      <c r="P4554" s="80"/>
    </row>
    <row r="4555" spans="15:16" x14ac:dyDescent="0.25">
      <c r="O4555" s="80"/>
      <c r="P4555" s="80"/>
    </row>
    <row r="4556" spans="15:16" x14ac:dyDescent="0.25">
      <c r="O4556" s="80"/>
      <c r="P4556" s="80"/>
    </row>
    <row r="4557" spans="15:16" x14ac:dyDescent="0.25">
      <c r="O4557" s="80"/>
      <c r="P4557" s="80"/>
    </row>
    <row r="4558" spans="15:16" x14ac:dyDescent="0.25">
      <c r="O4558" s="80"/>
      <c r="P4558" s="80"/>
    </row>
    <row r="4559" spans="15:16" x14ac:dyDescent="0.25">
      <c r="O4559" s="80"/>
      <c r="P4559" s="80"/>
    </row>
    <row r="4560" spans="15:16" x14ac:dyDescent="0.25">
      <c r="O4560" s="80"/>
      <c r="P4560" s="80"/>
    </row>
    <row r="4561" spans="15:16" x14ac:dyDescent="0.25">
      <c r="O4561" s="80"/>
      <c r="P4561" s="80"/>
    </row>
    <row r="4562" spans="15:16" x14ac:dyDescent="0.25">
      <c r="O4562" s="80"/>
      <c r="P4562" s="80"/>
    </row>
    <row r="4563" spans="15:16" x14ac:dyDescent="0.25">
      <c r="O4563" s="80"/>
      <c r="P4563" s="80"/>
    </row>
    <row r="4564" spans="15:16" x14ac:dyDescent="0.25">
      <c r="O4564" s="80"/>
      <c r="P4564" s="80"/>
    </row>
    <row r="4565" spans="15:16" x14ac:dyDescent="0.25">
      <c r="O4565" s="80"/>
      <c r="P4565" s="80"/>
    </row>
    <row r="4566" spans="15:16" x14ac:dyDescent="0.25">
      <c r="O4566" s="80"/>
      <c r="P4566" s="80"/>
    </row>
    <row r="4567" spans="15:16" x14ac:dyDescent="0.25">
      <c r="O4567" s="80"/>
      <c r="P4567" s="80"/>
    </row>
    <row r="4568" spans="15:16" x14ac:dyDescent="0.25">
      <c r="O4568" s="80"/>
      <c r="P4568" s="80"/>
    </row>
    <row r="4569" spans="15:16" x14ac:dyDescent="0.25">
      <c r="O4569" s="80"/>
      <c r="P4569" s="80"/>
    </row>
    <row r="4570" spans="15:16" x14ac:dyDescent="0.25">
      <c r="O4570" s="80"/>
      <c r="P4570" s="80"/>
    </row>
    <row r="4571" spans="15:16" x14ac:dyDescent="0.25">
      <c r="O4571" s="80"/>
      <c r="P4571" s="80"/>
    </row>
    <row r="4572" spans="15:16" x14ac:dyDescent="0.25">
      <c r="O4572" s="80"/>
      <c r="P4572" s="80"/>
    </row>
    <row r="4573" spans="15:16" x14ac:dyDescent="0.25">
      <c r="O4573" s="80"/>
      <c r="P4573" s="80"/>
    </row>
    <row r="4574" spans="15:16" x14ac:dyDescent="0.25">
      <c r="O4574" s="80"/>
      <c r="P4574" s="80"/>
    </row>
    <row r="4575" spans="15:16" x14ac:dyDescent="0.25">
      <c r="O4575" s="80"/>
      <c r="P4575" s="80"/>
    </row>
    <row r="4576" spans="15:16" x14ac:dyDescent="0.25">
      <c r="O4576" s="80"/>
      <c r="P4576" s="80"/>
    </row>
    <row r="4577" spans="15:16" x14ac:dyDescent="0.25">
      <c r="O4577" s="80"/>
      <c r="P4577" s="80"/>
    </row>
    <row r="4578" spans="15:16" x14ac:dyDescent="0.25">
      <c r="O4578" s="80"/>
      <c r="P4578" s="80"/>
    </row>
    <row r="4579" spans="15:16" x14ac:dyDescent="0.25">
      <c r="O4579" s="80"/>
      <c r="P4579" s="80"/>
    </row>
    <row r="4580" spans="15:16" x14ac:dyDescent="0.25">
      <c r="O4580" s="80"/>
      <c r="P4580" s="80"/>
    </row>
    <row r="4581" spans="15:16" x14ac:dyDescent="0.25">
      <c r="O4581" s="80"/>
      <c r="P4581" s="80"/>
    </row>
    <row r="4582" spans="15:16" x14ac:dyDescent="0.25">
      <c r="O4582" s="80"/>
      <c r="P4582" s="80"/>
    </row>
    <row r="4583" spans="15:16" x14ac:dyDescent="0.25">
      <c r="O4583" s="80"/>
      <c r="P4583" s="80"/>
    </row>
    <row r="4584" spans="15:16" x14ac:dyDescent="0.25">
      <c r="O4584" s="80"/>
      <c r="P4584" s="80"/>
    </row>
    <row r="4585" spans="15:16" x14ac:dyDescent="0.25">
      <c r="O4585" s="80"/>
      <c r="P4585" s="80"/>
    </row>
    <row r="4586" spans="15:16" x14ac:dyDescent="0.25">
      <c r="O4586" s="80"/>
      <c r="P4586" s="80"/>
    </row>
    <row r="4587" spans="15:16" x14ac:dyDescent="0.25">
      <c r="O4587" s="80"/>
      <c r="P4587" s="80"/>
    </row>
    <row r="4588" spans="15:16" x14ac:dyDescent="0.25">
      <c r="O4588" s="80"/>
      <c r="P4588" s="80"/>
    </row>
    <row r="4589" spans="15:16" x14ac:dyDescent="0.25">
      <c r="O4589" s="80"/>
      <c r="P4589" s="80"/>
    </row>
    <row r="4590" spans="15:16" x14ac:dyDescent="0.25">
      <c r="O4590" s="80"/>
      <c r="P4590" s="80"/>
    </row>
    <row r="4591" spans="15:16" x14ac:dyDescent="0.25">
      <c r="O4591" s="80"/>
      <c r="P4591" s="80"/>
    </row>
    <row r="4592" spans="15:16" x14ac:dyDescent="0.25">
      <c r="O4592" s="80"/>
      <c r="P4592" s="80"/>
    </row>
    <row r="4593" spans="15:16" x14ac:dyDescent="0.25">
      <c r="O4593" s="80"/>
      <c r="P4593" s="80"/>
    </row>
    <row r="4594" spans="15:16" x14ac:dyDescent="0.25">
      <c r="O4594" s="80"/>
      <c r="P4594" s="80"/>
    </row>
    <row r="4595" spans="15:16" x14ac:dyDescent="0.25">
      <c r="O4595" s="80"/>
      <c r="P4595" s="80"/>
    </row>
    <row r="4596" spans="15:16" x14ac:dyDescent="0.25">
      <c r="O4596" s="80"/>
      <c r="P4596" s="80"/>
    </row>
    <row r="4597" spans="15:16" x14ac:dyDescent="0.25">
      <c r="O4597" s="80"/>
      <c r="P4597" s="80"/>
    </row>
    <row r="4598" spans="15:16" x14ac:dyDescent="0.25">
      <c r="O4598" s="80"/>
      <c r="P4598" s="80"/>
    </row>
    <row r="4599" spans="15:16" x14ac:dyDescent="0.25">
      <c r="O4599" s="80"/>
      <c r="P4599" s="80"/>
    </row>
    <row r="4600" spans="15:16" x14ac:dyDescent="0.25">
      <c r="O4600" s="80"/>
      <c r="P4600" s="80"/>
    </row>
    <row r="4601" spans="15:16" x14ac:dyDescent="0.25">
      <c r="O4601" s="80"/>
      <c r="P4601" s="80"/>
    </row>
    <row r="4602" spans="15:16" x14ac:dyDescent="0.25">
      <c r="O4602" s="80"/>
      <c r="P4602" s="80"/>
    </row>
    <row r="4603" spans="15:16" x14ac:dyDescent="0.25">
      <c r="O4603" s="80"/>
      <c r="P4603" s="80"/>
    </row>
    <row r="4604" spans="15:16" x14ac:dyDescent="0.25">
      <c r="O4604" s="80"/>
      <c r="P4604" s="80"/>
    </row>
    <row r="4605" spans="15:16" x14ac:dyDescent="0.25">
      <c r="O4605" s="80"/>
      <c r="P4605" s="80"/>
    </row>
    <row r="4606" spans="15:16" x14ac:dyDescent="0.25">
      <c r="O4606" s="80"/>
      <c r="P4606" s="80"/>
    </row>
    <row r="4607" spans="15:16" x14ac:dyDescent="0.25">
      <c r="O4607" s="80"/>
      <c r="P4607" s="80"/>
    </row>
    <row r="4608" spans="15:16" x14ac:dyDescent="0.25">
      <c r="O4608" s="80"/>
      <c r="P4608" s="80"/>
    </row>
    <row r="4609" spans="15:16" x14ac:dyDescent="0.25">
      <c r="O4609" s="80"/>
      <c r="P4609" s="80"/>
    </row>
    <row r="4610" spans="15:16" x14ac:dyDescent="0.25">
      <c r="O4610" s="80"/>
      <c r="P4610" s="80"/>
    </row>
    <row r="4611" spans="15:16" x14ac:dyDescent="0.25">
      <c r="O4611" s="80"/>
      <c r="P4611" s="80"/>
    </row>
    <row r="4612" spans="15:16" x14ac:dyDescent="0.25">
      <c r="O4612" s="80"/>
      <c r="P4612" s="80"/>
    </row>
    <row r="4613" spans="15:16" x14ac:dyDescent="0.25">
      <c r="O4613" s="80"/>
      <c r="P4613" s="80"/>
    </row>
    <row r="4614" spans="15:16" x14ac:dyDescent="0.25">
      <c r="O4614" s="80"/>
      <c r="P4614" s="80"/>
    </row>
    <row r="4615" spans="15:16" x14ac:dyDescent="0.25">
      <c r="O4615" s="80"/>
      <c r="P4615" s="80"/>
    </row>
    <row r="4616" spans="15:16" x14ac:dyDescent="0.25">
      <c r="O4616" s="80"/>
      <c r="P4616" s="80"/>
    </row>
    <row r="4617" spans="15:16" x14ac:dyDescent="0.25">
      <c r="O4617" s="80"/>
      <c r="P4617" s="80"/>
    </row>
    <row r="4618" spans="15:16" x14ac:dyDescent="0.25">
      <c r="O4618" s="80"/>
      <c r="P4618" s="80"/>
    </row>
    <row r="4619" spans="15:16" x14ac:dyDescent="0.25">
      <c r="O4619" s="80"/>
      <c r="P4619" s="80"/>
    </row>
    <row r="4620" spans="15:16" x14ac:dyDescent="0.25">
      <c r="O4620" s="80"/>
      <c r="P4620" s="80"/>
    </row>
    <row r="4621" spans="15:16" x14ac:dyDescent="0.25">
      <c r="O4621" s="80"/>
      <c r="P4621" s="80"/>
    </row>
    <row r="4622" spans="15:16" x14ac:dyDescent="0.25">
      <c r="O4622" s="80"/>
      <c r="P4622" s="80"/>
    </row>
    <row r="4623" spans="15:16" x14ac:dyDescent="0.25">
      <c r="O4623" s="80"/>
      <c r="P4623" s="80"/>
    </row>
    <row r="4624" spans="15:16" x14ac:dyDescent="0.25">
      <c r="O4624" s="80"/>
      <c r="P4624" s="80"/>
    </row>
    <row r="4625" spans="15:16" x14ac:dyDescent="0.25">
      <c r="O4625" s="80"/>
      <c r="P4625" s="80"/>
    </row>
    <row r="4626" spans="15:16" x14ac:dyDescent="0.25">
      <c r="O4626" s="80"/>
      <c r="P4626" s="80"/>
    </row>
    <row r="4627" spans="15:16" x14ac:dyDescent="0.25">
      <c r="O4627" s="80"/>
      <c r="P4627" s="80"/>
    </row>
    <row r="4628" spans="15:16" x14ac:dyDescent="0.25">
      <c r="O4628" s="80"/>
      <c r="P4628" s="80"/>
    </row>
    <row r="4629" spans="15:16" x14ac:dyDescent="0.25">
      <c r="O4629" s="80"/>
      <c r="P4629" s="80"/>
    </row>
    <row r="4630" spans="15:16" x14ac:dyDescent="0.25">
      <c r="O4630" s="80"/>
      <c r="P4630" s="80"/>
    </row>
    <row r="4631" spans="15:16" x14ac:dyDescent="0.25">
      <c r="O4631" s="80"/>
      <c r="P4631" s="80"/>
    </row>
    <row r="4632" spans="15:16" x14ac:dyDescent="0.25">
      <c r="O4632" s="80"/>
      <c r="P4632" s="80"/>
    </row>
    <row r="4633" spans="15:16" x14ac:dyDescent="0.25">
      <c r="O4633" s="80"/>
      <c r="P4633" s="80"/>
    </row>
    <row r="4634" spans="15:16" x14ac:dyDescent="0.25">
      <c r="O4634" s="80"/>
      <c r="P4634" s="80"/>
    </row>
    <row r="4635" spans="15:16" x14ac:dyDescent="0.25">
      <c r="O4635" s="80"/>
      <c r="P4635" s="80"/>
    </row>
    <row r="4636" spans="15:16" x14ac:dyDescent="0.25">
      <c r="O4636" s="80"/>
      <c r="P4636" s="80"/>
    </row>
    <row r="4637" spans="15:16" x14ac:dyDescent="0.25">
      <c r="O4637" s="80"/>
      <c r="P4637" s="80"/>
    </row>
    <row r="4638" spans="15:16" x14ac:dyDescent="0.25">
      <c r="O4638" s="80"/>
      <c r="P4638" s="80"/>
    </row>
    <row r="4639" spans="15:16" x14ac:dyDescent="0.25">
      <c r="O4639" s="80"/>
      <c r="P4639" s="80"/>
    </row>
    <row r="4640" spans="15:16" x14ac:dyDescent="0.25">
      <c r="O4640" s="80"/>
      <c r="P4640" s="80"/>
    </row>
    <row r="4641" spans="15:16" x14ac:dyDescent="0.25">
      <c r="O4641" s="80"/>
      <c r="P4641" s="80"/>
    </row>
    <row r="4642" spans="15:16" x14ac:dyDescent="0.25">
      <c r="O4642" s="80"/>
      <c r="P4642" s="80"/>
    </row>
    <row r="4643" spans="15:16" x14ac:dyDescent="0.25">
      <c r="O4643" s="80"/>
      <c r="P4643" s="80"/>
    </row>
    <row r="4644" spans="15:16" x14ac:dyDescent="0.25">
      <c r="O4644" s="80"/>
      <c r="P4644" s="80"/>
    </row>
    <row r="4645" spans="15:16" x14ac:dyDescent="0.25">
      <c r="O4645" s="80"/>
      <c r="P4645" s="80"/>
    </row>
    <row r="4646" spans="15:16" x14ac:dyDescent="0.25">
      <c r="O4646" s="80"/>
      <c r="P4646" s="80"/>
    </row>
    <row r="4647" spans="15:16" x14ac:dyDescent="0.25">
      <c r="O4647" s="80"/>
      <c r="P4647" s="80"/>
    </row>
    <row r="4648" spans="15:16" x14ac:dyDescent="0.25">
      <c r="O4648" s="80"/>
      <c r="P4648" s="80"/>
    </row>
    <row r="4649" spans="15:16" x14ac:dyDescent="0.25">
      <c r="O4649" s="80"/>
      <c r="P4649" s="80"/>
    </row>
    <row r="4650" spans="15:16" x14ac:dyDescent="0.25">
      <c r="O4650" s="80"/>
      <c r="P4650" s="80"/>
    </row>
    <row r="4651" spans="15:16" x14ac:dyDescent="0.25">
      <c r="O4651" s="80"/>
      <c r="P4651" s="80"/>
    </row>
    <row r="4652" spans="15:16" x14ac:dyDescent="0.25">
      <c r="O4652" s="80"/>
      <c r="P4652" s="80"/>
    </row>
    <row r="4653" spans="15:16" x14ac:dyDescent="0.25">
      <c r="O4653" s="80"/>
      <c r="P4653" s="80"/>
    </row>
    <row r="4654" spans="15:16" x14ac:dyDescent="0.25">
      <c r="O4654" s="80"/>
      <c r="P4654" s="80"/>
    </row>
    <row r="4655" spans="15:16" x14ac:dyDescent="0.25">
      <c r="O4655" s="80"/>
      <c r="P4655" s="80"/>
    </row>
    <row r="4656" spans="15:16" x14ac:dyDescent="0.25">
      <c r="O4656" s="80"/>
      <c r="P4656" s="80"/>
    </row>
    <row r="4657" spans="15:16" x14ac:dyDescent="0.25">
      <c r="O4657" s="80"/>
      <c r="P4657" s="80"/>
    </row>
    <row r="4658" spans="15:16" x14ac:dyDescent="0.25">
      <c r="O4658" s="80"/>
      <c r="P4658" s="80"/>
    </row>
    <row r="4659" spans="15:16" x14ac:dyDescent="0.25">
      <c r="O4659" s="80"/>
      <c r="P4659" s="80"/>
    </row>
    <row r="4660" spans="15:16" x14ac:dyDescent="0.25">
      <c r="O4660" s="80"/>
      <c r="P4660" s="80"/>
    </row>
    <row r="4661" spans="15:16" x14ac:dyDescent="0.25">
      <c r="O4661" s="80"/>
      <c r="P4661" s="80"/>
    </row>
    <row r="4662" spans="15:16" x14ac:dyDescent="0.25">
      <c r="O4662" s="80"/>
      <c r="P4662" s="80"/>
    </row>
    <row r="4663" spans="15:16" x14ac:dyDescent="0.25">
      <c r="O4663" s="80"/>
      <c r="P4663" s="80"/>
    </row>
    <row r="4664" spans="15:16" x14ac:dyDescent="0.25">
      <c r="O4664" s="80"/>
      <c r="P4664" s="80"/>
    </row>
    <row r="4665" spans="15:16" x14ac:dyDescent="0.25">
      <c r="O4665" s="80"/>
      <c r="P4665" s="80"/>
    </row>
    <row r="4666" spans="15:16" x14ac:dyDescent="0.25">
      <c r="O4666" s="80"/>
      <c r="P4666" s="80"/>
    </row>
    <row r="4667" spans="15:16" x14ac:dyDescent="0.25">
      <c r="O4667" s="80"/>
      <c r="P4667" s="80"/>
    </row>
    <row r="4668" spans="15:16" x14ac:dyDescent="0.25">
      <c r="O4668" s="80"/>
      <c r="P4668" s="80"/>
    </row>
    <row r="4669" spans="15:16" x14ac:dyDescent="0.25">
      <c r="O4669" s="80"/>
      <c r="P4669" s="80"/>
    </row>
    <row r="4670" spans="15:16" x14ac:dyDescent="0.25">
      <c r="O4670" s="80"/>
      <c r="P4670" s="80"/>
    </row>
    <row r="4671" spans="15:16" x14ac:dyDescent="0.25">
      <c r="O4671" s="80"/>
      <c r="P4671" s="80"/>
    </row>
    <row r="4672" spans="15:16" x14ac:dyDescent="0.25">
      <c r="O4672" s="80"/>
      <c r="P4672" s="80"/>
    </row>
    <row r="4673" spans="15:16" x14ac:dyDescent="0.25">
      <c r="O4673" s="80"/>
      <c r="P4673" s="80"/>
    </row>
    <row r="4674" spans="15:16" x14ac:dyDescent="0.25">
      <c r="O4674" s="80"/>
      <c r="P4674" s="80"/>
    </row>
    <row r="4675" spans="15:16" x14ac:dyDescent="0.25">
      <c r="O4675" s="80"/>
      <c r="P4675" s="80"/>
    </row>
    <row r="4676" spans="15:16" x14ac:dyDescent="0.25">
      <c r="O4676" s="80"/>
      <c r="P4676" s="80"/>
    </row>
    <row r="4677" spans="15:16" x14ac:dyDescent="0.25">
      <c r="O4677" s="80"/>
      <c r="P4677" s="80"/>
    </row>
    <row r="4678" spans="15:16" x14ac:dyDescent="0.25">
      <c r="O4678" s="80"/>
      <c r="P4678" s="80"/>
    </row>
    <row r="4679" spans="15:16" x14ac:dyDescent="0.25">
      <c r="O4679" s="80"/>
      <c r="P4679" s="80"/>
    </row>
    <row r="4680" spans="15:16" x14ac:dyDescent="0.25">
      <c r="O4680" s="80"/>
      <c r="P4680" s="80"/>
    </row>
    <row r="4681" spans="15:16" x14ac:dyDescent="0.25">
      <c r="O4681" s="80"/>
      <c r="P4681" s="80"/>
    </row>
    <row r="4682" spans="15:16" x14ac:dyDescent="0.25">
      <c r="O4682" s="80"/>
      <c r="P4682" s="80"/>
    </row>
    <row r="4683" spans="15:16" x14ac:dyDescent="0.25">
      <c r="O4683" s="80"/>
      <c r="P4683" s="80"/>
    </row>
    <row r="4684" spans="15:16" x14ac:dyDescent="0.25">
      <c r="O4684" s="80"/>
      <c r="P4684" s="80"/>
    </row>
    <row r="4685" spans="15:16" x14ac:dyDescent="0.25">
      <c r="O4685" s="80"/>
      <c r="P4685" s="80"/>
    </row>
    <row r="4686" spans="15:16" x14ac:dyDescent="0.25">
      <c r="O4686" s="80"/>
      <c r="P4686" s="80"/>
    </row>
    <row r="4687" spans="15:16" x14ac:dyDescent="0.25">
      <c r="O4687" s="80"/>
      <c r="P4687" s="80"/>
    </row>
    <row r="4688" spans="15:16" x14ac:dyDescent="0.25">
      <c r="O4688" s="80"/>
      <c r="P4688" s="80"/>
    </row>
    <row r="4689" spans="15:16" x14ac:dyDescent="0.25">
      <c r="O4689" s="80"/>
      <c r="P4689" s="80"/>
    </row>
    <row r="4690" spans="15:16" x14ac:dyDescent="0.25">
      <c r="O4690" s="80"/>
      <c r="P4690" s="80"/>
    </row>
    <row r="4691" spans="15:16" x14ac:dyDescent="0.25">
      <c r="O4691" s="80"/>
      <c r="P4691" s="80"/>
    </row>
    <row r="4692" spans="15:16" x14ac:dyDescent="0.25">
      <c r="O4692" s="80"/>
      <c r="P4692" s="80"/>
    </row>
    <row r="4693" spans="15:16" x14ac:dyDescent="0.25">
      <c r="O4693" s="80"/>
      <c r="P4693" s="80"/>
    </row>
    <row r="4694" spans="15:16" x14ac:dyDescent="0.25">
      <c r="O4694" s="80"/>
      <c r="P4694" s="80"/>
    </row>
    <row r="4695" spans="15:16" x14ac:dyDescent="0.25">
      <c r="O4695" s="80"/>
      <c r="P4695" s="80"/>
    </row>
    <row r="4696" spans="15:16" x14ac:dyDescent="0.25">
      <c r="O4696" s="80"/>
      <c r="P4696" s="80"/>
    </row>
    <row r="4697" spans="15:16" x14ac:dyDescent="0.25">
      <c r="O4697" s="80"/>
      <c r="P4697" s="80"/>
    </row>
    <row r="4698" spans="15:16" x14ac:dyDescent="0.25">
      <c r="O4698" s="80"/>
      <c r="P4698" s="80"/>
    </row>
    <row r="4699" spans="15:16" x14ac:dyDescent="0.25">
      <c r="O4699" s="80"/>
      <c r="P4699" s="80"/>
    </row>
    <row r="4700" spans="15:16" x14ac:dyDescent="0.25">
      <c r="O4700" s="80"/>
      <c r="P4700" s="80"/>
    </row>
    <row r="4701" spans="15:16" x14ac:dyDescent="0.25">
      <c r="O4701" s="80"/>
      <c r="P4701" s="80"/>
    </row>
    <row r="4702" spans="15:16" x14ac:dyDescent="0.25">
      <c r="O4702" s="80"/>
      <c r="P4702" s="80"/>
    </row>
    <row r="4703" spans="15:16" x14ac:dyDescent="0.25">
      <c r="O4703" s="80"/>
      <c r="P4703" s="80"/>
    </row>
    <row r="4704" spans="15:16" x14ac:dyDescent="0.25">
      <c r="O4704" s="80"/>
      <c r="P4704" s="80"/>
    </row>
    <row r="4705" spans="15:16" x14ac:dyDescent="0.25">
      <c r="O4705" s="80"/>
      <c r="P4705" s="80"/>
    </row>
    <row r="4706" spans="15:16" x14ac:dyDescent="0.25">
      <c r="O4706" s="80"/>
      <c r="P4706" s="80"/>
    </row>
    <row r="4707" spans="15:16" x14ac:dyDescent="0.25">
      <c r="O4707" s="80"/>
      <c r="P4707" s="80"/>
    </row>
    <row r="4708" spans="15:16" x14ac:dyDescent="0.25">
      <c r="O4708" s="80"/>
      <c r="P4708" s="80"/>
    </row>
    <row r="4709" spans="15:16" x14ac:dyDescent="0.25">
      <c r="O4709" s="80"/>
      <c r="P4709" s="80"/>
    </row>
    <row r="4710" spans="15:16" x14ac:dyDescent="0.25">
      <c r="O4710" s="80"/>
      <c r="P4710" s="80"/>
    </row>
    <row r="4711" spans="15:16" x14ac:dyDescent="0.25">
      <c r="O4711" s="80"/>
      <c r="P4711" s="80"/>
    </row>
    <row r="4712" spans="15:16" x14ac:dyDescent="0.25">
      <c r="O4712" s="80"/>
      <c r="P4712" s="80"/>
    </row>
    <row r="4713" spans="15:16" x14ac:dyDescent="0.25">
      <c r="O4713" s="80"/>
      <c r="P4713" s="80"/>
    </row>
    <row r="4714" spans="15:16" x14ac:dyDescent="0.25">
      <c r="O4714" s="80"/>
      <c r="P4714" s="80"/>
    </row>
    <row r="4715" spans="15:16" x14ac:dyDescent="0.25">
      <c r="O4715" s="80"/>
      <c r="P4715" s="80"/>
    </row>
    <row r="4716" spans="15:16" x14ac:dyDescent="0.25">
      <c r="O4716" s="80"/>
      <c r="P4716" s="80"/>
    </row>
    <row r="4717" spans="15:16" x14ac:dyDescent="0.25">
      <c r="O4717" s="80"/>
      <c r="P4717" s="80"/>
    </row>
    <row r="4718" spans="15:16" x14ac:dyDescent="0.25">
      <c r="O4718" s="80"/>
      <c r="P4718" s="80"/>
    </row>
    <row r="4719" spans="15:16" x14ac:dyDescent="0.25">
      <c r="O4719" s="80"/>
      <c r="P4719" s="80"/>
    </row>
    <row r="4720" spans="15:16" x14ac:dyDescent="0.25">
      <c r="O4720" s="80"/>
      <c r="P4720" s="80"/>
    </row>
    <row r="4721" spans="15:16" x14ac:dyDescent="0.25">
      <c r="O4721" s="80"/>
      <c r="P4721" s="80"/>
    </row>
    <row r="4722" spans="15:16" x14ac:dyDescent="0.25">
      <c r="O4722" s="80"/>
      <c r="P4722" s="80"/>
    </row>
    <row r="4723" spans="15:16" x14ac:dyDescent="0.25">
      <c r="O4723" s="80"/>
      <c r="P4723" s="80"/>
    </row>
    <row r="4724" spans="15:16" x14ac:dyDescent="0.25">
      <c r="O4724" s="80"/>
      <c r="P4724" s="80"/>
    </row>
    <row r="4725" spans="15:16" x14ac:dyDescent="0.25">
      <c r="O4725" s="80"/>
      <c r="P4725" s="80"/>
    </row>
    <row r="4726" spans="15:16" x14ac:dyDescent="0.25">
      <c r="O4726" s="80"/>
      <c r="P4726" s="80"/>
    </row>
    <row r="4727" spans="15:16" x14ac:dyDescent="0.25">
      <c r="O4727" s="80"/>
      <c r="P4727" s="80"/>
    </row>
    <row r="4728" spans="15:16" x14ac:dyDescent="0.25">
      <c r="O4728" s="80"/>
      <c r="P4728" s="80"/>
    </row>
    <row r="4729" spans="15:16" x14ac:dyDescent="0.25">
      <c r="O4729" s="80"/>
      <c r="P4729" s="80"/>
    </row>
    <row r="4730" spans="15:16" x14ac:dyDescent="0.25">
      <c r="O4730" s="80"/>
      <c r="P4730" s="80"/>
    </row>
    <row r="4731" spans="15:16" x14ac:dyDescent="0.25">
      <c r="O4731" s="80"/>
      <c r="P4731" s="80"/>
    </row>
    <row r="4732" spans="15:16" x14ac:dyDescent="0.25">
      <c r="O4732" s="80"/>
      <c r="P4732" s="80"/>
    </row>
    <row r="4733" spans="15:16" x14ac:dyDescent="0.25">
      <c r="O4733" s="80"/>
      <c r="P4733" s="80"/>
    </row>
    <row r="4734" spans="15:16" x14ac:dyDescent="0.25">
      <c r="O4734" s="80"/>
      <c r="P4734" s="80"/>
    </row>
    <row r="4735" spans="15:16" x14ac:dyDescent="0.25">
      <c r="O4735" s="80"/>
      <c r="P4735" s="80"/>
    </row>
    <row r="4736" spans="15:16" x14ac:dyDescent="0.25">
      <c r="O4736" s="80"/>
      <c r="P4736" s="80"/>
    </row>
    <row r="4737" spans="15:16" x14ac:dyDescent="0.25">
      <c r="O4737" s="80"/>
      <c r="P4737" s="80"/>
    </row>
    <row r="4738" spans="15:16" x14ac:dyDescent="0.25">
      <c r="O4738" s="80"/>
      <c r="P4738" s="80"/>
    </row>
    <row r="4739" spans="15:16" x14ac:dyDescent="0.25">
      <c r="O4739" s="80"/>
      <c r="P4739" s="80"/>
    </row>
    <row r="4740" spans="15:16" x14ac:dyDescent="0.25">
      <c r="O4740" s="80"/>
      <c r="P4740" s="80"/>
    </row>
    <row r="4741" spans="15:16" x14ac:dyDescent="0.25">
      <c r="O4741" s="80"/>
      <c r="P4741" s="80"/>
    </row>
    <row r="4742" spans="15:16" x14ac:dyDescent="0.25">
      <c r="O4742" s="80"/>
      <c r="P4742" s="80"/>
    </row>
    <row r="4743" spans="15:16" x14ac:dyDescent="0.25">
      <c r="O4743" s="80"/>
      <c r="P4743" s="80"/>
    </row>
    <row r="4744" spans="15:16" x14ac:dyDescent="0.25">
      <c r="O4744" s="80"/>
      <c r="P4744" s="80"/>
    </row>
    <row r="4745" spans="15:16" x14ac:dyDescent="0.25">
      <c r="O4745" s="80"/>
      <c r="P4745" s="80"/>
    </row>
    <row r="4746" spans="15:16" x14ac:dyDescent="0.25">
      <c r="O4746" s="80"/>
      <c r="P4746" s="80"/>
    </row>
    <row r="4747" spans="15:16" x14ac:dyDescent="0.25">
      <c r="O4747" s="80"/>
      <c r="P4747" s="80"/>
    </row>
    <row r="4748" spans="15:16" x14ac:dyDescent="0.25">
      <c r="O4748" s="80"/>
      <c r="P4748" s="80"/>
    </row>
    <row r="4749" spans="15:16" x14ac:dyDescent="0.25">
      <c r="O4749" s="80"/>
      <c r="P4749" s="80"/>
    </row>
    <row r="4750" spans="15:16" x14ac:dyDescent="0.25">
      <c r="O4750" s="80"/>
      <c r="P4750" s="80"/>
    </row>
    <row r="4751" spans="15:16" x14ac:dyDescent="0.25">
      <c r="O4751" s="80"/>
      <c r="P4751" s="80"/>
    </row>
    <row r="4752" spans="15:16" x14ac:dyDescent="0.25">
      <c r="O4752" s="80"/>
      <c r="P4752" s="80"/>
    </row>
    <row r="4753" spans="15:16" x14ac:dyDescent="0.25">
      <c r="O4753" s="80"/>
      <c r="P4753" s="80"/>
    </row>
    <row r="4754" spans="15:16" x14ac:dyDescent="0.25">
      <c r="O4754" s="80"/>
      <c r="P4754" s="80"/>
    </row>
    <row r="4755" spans="15:16" x14ac:dyDescent="0.25">
      <c r="O4755" s="80"/>
      <c r="P4755" s="80"/>
    </row>
    <row r="4756" spans="15:16" x14ac:dyDescent="0.25">
      <c r="O4756" s="80"/>
      <c r="P4756" s="80"/>
    </row>
    <row r="4757" spans="15:16" x14ac:dyDescent="0.25">
      <c r="O4757" s="80"/>
      <c r="P4757" s="80"/>
    </row>
    <row r="4758" spans="15:16" x14ac:dyDescent="0.25">
      <c r="O4758" s="80"/>
      <c r="P4758" s="80"/>
    </row>
    <row r="4759" spans="15:16" x14ac:dyDescent="0.25">
      <c r="O4759" s="80"/>
      <c r="P4759" s="80"/>
    </row>
    <row r="4760" spans="15:16" x14ac:dyDescent="0.25">
      <c r="O4760" s="80"/>
      <c r="P4760" s="80"/>
    </row>
    <row r="4761" spans="15:16" x14ac:dyDescent="0.25">
      <c r="O4761" s="80"/>
      <c r="P4761" s="80"/>
    </row>
    <row r="4762" spans="15:16" x14ac:dyDescent="0.25">
      <c r="O4762" s="80"/>
      <c r="P4762" s="80"/>
    </row>
    <row r="4763" spans="15:16" x14ac:dyDescent="0.25">
      <c r="O4763" s="80"/>
      <c r="P4763" s="80"/>
    </row>
    <row r="4764" spans="15:16" x14ac:dyDescent="0.25">
      <c r="O4764" s="80"/>
      <c r="P4764" s="80"/>
    </row>
    <row r="4765" spans="15:16" x14ac:dyDescent="0.25">
      <c r="O4765" s="80"/>
      <c r="P4765" s="80"/>
    </row>
    <row r="4766" spans="15:16" x14ac:dyDescent="0.25">
      <c r="O4766" s="80"/>
      <c r="P4766" s="80"/>
    </row>
    <row r="4767" spans="15:16" x14ac:dyDescent="0.25">
      <c r="O4767" s="80"/>
      <c r="P4767" s="80"/>
    </row>
    <row r="4768" spans="15:16" x14ac:dyDescent="0.25">
      <c r="O4768" s="80"/>
      <c r="P4768" s="80"/>
    </row>
    <row r="4769" spans="15:16" x14ac:dyDescent="0.25">
      <c r="O4769" s="80"/>
      <c r="P4769" s="80"/>
    </row>
    <row r="4770" spans="15:16" x14ac:dyDescent="0.25">
      <c r="O4770" s="80"/>
      <c r="P4770" s="80"/>
    </row>
    <row r="4771" spans="15:16" x14ac:dyDescent="0.25">
      <c r="O4771" s="80"/>
      <c r="P4771" s="80"/>
    </row>
    <row r="4772" spans="15:16" x14ac:dyDescent="0.25">
      <c r="O4772" s="80"/>
      <c r="P4772" s="80"/>
    </row>
    <row r="4773" spans="15:16" x14ac:dyDescent="0.25">
      <c r="O4773" s="80"/>
      <c r="P4773" s="80"/>
    </row>
    <row r="4774" spans="15:16" x14ac:dyDescent="0.25">
      <c r="O4774" s="80"/>
      <c r="P4774" s="80"/>
    </row>
    <row r="4775" spans="15:16" x14ac:dyDescent="0.25">
      <c r="O4775" s="80"/>
      <c r="P4775" s="80"/>
    </row>
    <row r="4776" spans="15:16" x14ac:dyDescent="0.25">
      <c r="O4776" s="80"/>
      <c r="P4776" s="80"/>
    </row>
    <row r="4777" spans="15:16" x14ac:dyDescent="0.25">
      <c r="O4777" s="80"/>
      <c r="P4777" s="80"/>
    </row>
    <row r="4778" spans="15:16" x14ac:dyDescent="0.25">
      <c r="O4778" s="80"/>
      <c r="P4778" s="80"/>
    </row>
    <row r="4779" spans="15:16" x14ac:dyDescent="0.25">
      <c r="O4779" s="80"/>
      <c r="P4779" s="80"/>
    </row>
    <row r="4780" spans="15:16" x14ac:dyDescent="0.25">
      <c r="O4780" s="80"/>
      <c r="P4780" s="80"/>
    </row>
    <row r="4781" spans="15:16" x14ac:dyDescent="0.25">
      <c r="O4781" s="80"/>
      <c r="P4781" s="80"/>
    </row>
    <row r="4782" spans="15:16" x14ac:dyDescent="0.25">
      <c r="O4782" s="80"/>
      <c r="P4782" s="80"/>
    </row>
    <row r="4783" spans="15:16" x14ac:dyDescent="0.25">
      <c r="O4783" s="80"/>
      <c r="P4783" s="80"/>
    </row>
    <row r="4784" spans="15:16" x14ac:dyDescent="0.25">
      <c r="O4784" s="80"/>
      <c r="P4784" s="80"/>
    </row>
    <row r="4785" spans="15:16" x14ac:dyDescent="0.25">
      <c r="O4785" s="80"/>
      <c r="P4785" s="80"/>
    </row>
    <row r="4786" spans="15:16" x14ac:dyDescent="0.25">
      <c r="O4786" s="80"/>
      <c r="P4786" s="80"/>
    </row>
    <row r="4787" spans="15:16" x14ac:dyDescent="0.25">
      <c r="O4787" s="80"/>
      <c r="P4787" s="80"/>
    </row>
    <row r="4788" spans="15:16" x14ac:dyDescent="0.25">
      <c r="O4788" s="80"/>
      <c r="P4788" s="80"/>
    </row>
    <row r="4789" spans="15:16" x14ac:dyDescent="0.25">
      <c r="O4789" s="80"/>
      <c r="P4789" s="80"/>
    </row>
    <row r="4790" spans="15:16" x14ac:dyDescent="0.25">
      <c r="O4790" s="80"/>
      <c r="P4790" s="80"/>
    </row>
    <row r="4791" spans="15:16" x14ac:dyDescent="0.25">
      <c r="O4791" s="80"/>
      <c r="P4791" s="80"/>
    </row>
    <row r="4792" spans="15:16" x14ac:dyDescent="0.25">
      <c r="O4792" s="80"/>
      <c r="P4792" s="80"/>
    </row>
    <row r="4793" spans="15:16" x14ac:dyDescent="0.25">
      <c r="O4793" s="80"/>
      <c r="P4793" s="80"/>
    </row>
    <row r="4794" spans="15:16" x14ac:dyDescent="0.25">
      <c r="O4794" s="80"/>
      <c r="P4794" s="80"/>
    </row>
    <row r="4795" spans="15:16" x14ac:dyDescent="0.25">
      <c r="O4795" s="80"/>
      <c r="P4795" s="80"/>
    </row>
    <row r="4796" spans="15:16" x14ac:dyDescent="0.25">
      <c r="O4796" s="80"/>
      <c r="P4796" s="80"/>
    </row>
    <row r="4797" spans="15:16" x14ac:dyDescent="0.25">
      <c r="O4797" s="80"/>
      <c r="P4797" s="80"/>
    </row>
    <row r="4798" spans="15:16" x14ac:dyDescent="0.25">
      <c r="O4798" s="80"/>
      <c r="P4798" s="80"/>
    </row>
    <row r="4799" spans="15:16" x14ac:dyDescent="0.25">
      <c r="O4799" s="80"/>
      <c r="P4799" s="80"/>
    </row>
    <row r="4800" spans="15:16" x14ac:dyDescent="0.25">
      <c r="O4800" s="80"/>
      <c r="P4800" s="80"/>
    </row>
    <row r="4801" spans="15:16" x14ac:dyDescent="0.25">
      <c r="O4801" s="80"/>
      <c r="P4801" s="80"/>
    </row>
    <row r="4802" spans="15:16" x14ac:dyDescent="0.25">
      <c r="O4802" s="80"/>
      <c r="P4802" s="80"/>
    </row>
    <row r="4803" spans="15:16" x14ac:dyDescent="0.25">
      <c r="O4803" s="80"/>
      <c r="P4803" s="80"/>
    </row>
    <row r="4804" spans="15:16" x14ac:dyDescent="0.25">
      <c r="O4804" s="80"/>
      <c r="P4804" s="80"/>
    </row>
    <row r="4805" spans="15:16" x14ac:dyDescent="0.25">
      <c r="O4805" s="80"/>
      <c r="P4805" s="80"/>
    </row>
    <row r="4806" spans="15:16" x14ac:dyDescent="0.25">
      <c r="O4806" s="80"/>
      <c r="P4806" s="80"/>
    </row>
    <row r="4807" spans="15:16" x14ac:dyDescent="0.25">
      <c r="O4807" s="80"/>
      <c r="P4807" s="80"/>
    </row>
    <row r="4808" spans="15:16" x14ac:dyDescent="0.25">
      <c r="O4808" s="80"/>
      <c r="P4808" s="80"/>
    </row>
    <row r="4809" spans="15:16" x14ac:dyDescent="0.25">
      <c r="O4809" s="80"/>
      <c r="P4809" s="80"/>
    </row>
    <row r="4810" spans="15:16" x14ac:dyDescent="0.25">
      <c r="O4810" s="80"/>
      <c r="P4810" s="80"/>
    </row>
    <row r="4811" spans="15:16" x14ac:dyDescent="0.25">
      <c r="O4811" s="80"/>
      <c r="P4811" s="80"/>
    </row>
    <row r="4812" spans="15:16" x14ac:dyDescent="0.25">
      <c r="O4812" s="80"/>
      <c r="P4812" s="80"/>
    </row>
    <row r="4813" spans="15:16" x14ac:dyDescent="0.25">
      <c r="O4813" s="80"/>
      <c r="P4813" s="80"/>
    </row>
    <row r="4814" spans="15:16" x14ac:dyDescent="0.25">
      <c r="O4814" s="80"/>
      <c r="P4814" s="80"/>
    </row>
    <row r="4815" spans="15:16" x14ac:dyDescent="0.25">
      <c r="O4815" s="80"/>
      <c r="P4815" s="80"/>
    </row>
    <row r="4816" spans="15:16" x14ac:dyDescent="0.25">
      <c r="O4816" s="80"/>
      <c r="P4816" s="80"/>
    </row>
    <row r="4817" spans="15:16" x14ac:dyDescent="0.25">
      <c r="O4817" s="80"/>
      <c r="P4817" s="80"/>
    </row>
    <row r="4818" spans="15:16" x14ac:dyDescent="0.25">
      <c r="O4818" s="80"/>
      <c r="P4818" s="80"/>
    </row>
    <row r="4819" spans="15:16" x14ac:dyDescent="0.25">
      <c r="O4819" s="80"/>
      <c r="P4819" s="80"/>
    </row>
    <row r="4820" spans="15:16" x14ac:dyDescent="0.25">
      <c r="O4820" s="80"/>
      <c r="P4820" s="80"/>
    </row>
    <row r="4821" spans="15:16" x14ac:dyDescent="0.25">
      <c r="O4821" s="80"/>
      <c r="P4821" s="80"/>
    </row>
    <row r="4822" spans="15:16" x14ac:dyDescent="0.25">
      <c r="O4822" s="80"/>
      <c r="P4822" s="80"/>
    </row>
    <row r="4823" spans="15:16" x14ac:dyDescent="0.25">
      <c r="O4823" s="80"/>
      <c r="P4823" s="80"/>
    </row>
    <row r="4824" spans="15:16" x14ac:dyDescent="0.25">
      <c r="O4824" s="80"/>
      <c r="P4824" s="80"/>
    </row>
    <row r="4825" spans="15:16" x14ac:dyDescent="0.25">
      <c r="O4825" s="80"/>
      <c r="P4825" s="80"/>
    </row>
    <row r="4826" spans="15:16" x14ac:dyDescent="0.25">
      <c r="O4826" s="80"/>
      <c r="P4826" s="80"/>
    </row>
    <row r="4827" spans="15:16" x14ac:dyDescent="0.25">
      <c r="O4827" s="80"/>
      <c r="P4827" s="80"/>
    </row>
    <row r="4828" spans="15:16" x14ac:dyDescent="0.25">
      <c r="O4828" s="80"/>
      <c r="P4828" s="80"/>
    </row>
    <row r="4829" spans="15:16" x14ac:dyDescent="0.25">
      <c r="O4829" s="80"/>
      <c r="P4829" s="80"/>
    </row>
    <row r="4830" spans="15:16" x14ac:dyDescent="0.25">
      <c r="O4830" s="80"/>
      <c r="P4830" s="80"/>
    </row>
    <row r="4831" spans="15:16" x14ac:dyDescent="0.25">
      <c r="O4831" s="80"/>
      <c r="P4831" s="80"/>
    </row>
    <row r="4832" spans="15:16" x14ac:dyDescent="0.25">
      <c r="O4832" s="80"/>
      <c r="P4832" s="80"/>
    </row>
    <row r="4833" spans="15:16" x14ac:dyDescent="0.25">
      <c r="O4833" s="80"/>
      <c r="P4833" s="80"/>
    </row>
    <row r="4834" spans="15:16" x14ac:dyDescent="0.25">
      <c r="O4834" s="80"/>
      <c r="P4834" s="80"/>
    </row>
    <row r="4835" spans="15:16" x14ac:dyDescent="0.25">
      <c r="O4835" s="80"/>
      <c r="P4835" s="80"/>
    </row>
    <row r="4836" spans="15:16" x14ac:dyDescent="0.25">
      <c r="O4836" s="80"/>
      <c r="P4836" s="80"/>
    </row>
    <row r="4837" spans="15:16" x14ac:dyDescent="0.25">
      <c r="O4837" s="80"/>
      <c r="P4837" s="80"/>
    </row>
    <row r="4838" spans="15:16" x14ac:dyDescent="0.25">
      <c r="O4838" s="80"/>
      <c r="P4838" s="80"/>
    </row>
    <row r="4839" spans="15:16" x14ac:dyDescent="0.25">
      <c r="O4839" s="80"/>
      <c r="P4839" s="80"/>
    </row>
    <row r="4840" spans="15:16" x14ac:dyDescent="0.25">
      <c r="O4840" s="80"/>
      <c r="P4840" s="80"/>
    </row>
    <row r="4841" spans="15:16" x14ac:dyDescent="0.25">
      <c r="O4841" s="80"/>
      <c r="P4841" s="80"/>
    </row>
    <row r="4842" spans="15:16" x14ac:dyDescent="0.25">
      <c r="O4842" s="80"/>
      <c r="P4842" s="80"/>
    </row>
    <row r="4843" spans="15:16" x14ac:dyDescent="0.25">
      <c r="O4843" s="80"/>
      <c r="P4843" s="80"/>
    </row>
    <row r="4844" spans="15:16" x14ac:dyDescent="0.25">
      <c r="O4844" s="80"/>
      <c r="P4844" s="80"/>
    </row>
    <row r="4845" spans="15:16" x14ac:dyDescent="0.25">
      <c r="O4845" s="80"/>
      <c r="P4845" s="80"/>
    </row>
    <row r="4846" spans="15:16" x14ac:dyDescent="0.25">
      <c r="O4846" s="80"/>
      <c r="P4846" s="80"/>
    </row>
    <row r="4847" spans="15:16" x14ac:dyDescent="0.25">
      <c r="O4847" s="80"/>
      <c r="P4847" s="80"/>
    </row>
    <row r="4848" spans="15:16" x14ac:dyDescent="0.25">
      <c r="O4848" s="80"/>
      <c r="P4848" s="80"/>
    </row>
    <row r="4849" spans="15:16" x14ac:dyDescent="0.25">
      <c r="O4849" s="80"/>
      <c r="P4849" s="80"/>
    </row>
    <row r="4850" spans="15:16" x14ac:dyDescent="0.25">
      <c r="O4850" s="80"/>
      <c r="P4850" s="80"/>
    </row>
    <row r="4851" spans="15:16" x14ac:dyDescent="0.25">
      <c r="O4851" s="80"/>
      <c r="P4851" s="80"/>
    </row>
    <row r="4852" spans="15:16" x14ac:dyDescent="0.25">
      <c r="O4852" s="80"/>
      <c r="P4852" s="80"/>
    </row>
    <row r="4853" spans="15:16" x14ac:dyDescent="0.25">
      <c r="O4853" s="80"/>
      <c r="P4853" s="80"/>
    </row>
    <row r="4854" spans="15:16" x14ac:dyDescent="0.25">
      <c r="O4854" s="80"/>
      <c r="P4854" s="80"/>
    </row>
    <row r="4855" spans="15:16" x14ac:dyDescent="0.25">
      <c r="O4855" s="80"/>
      <c r="P4855" s="80"/>
    </row>
    <row r="4856" spans="15:16" x14ac:dyDescent="0.25">
      <c r="O4856" s="80"/>
      <c r="P4856" s="80"/>
    </row>
    <row r="4857" spans="15:16" x14ac:dyDescent="0.25">
      <c r="O4857" s="80"/>
      <c r="P4857" s="80"/>
    </row>
    <row r="4858" spans="15:16" x14ac:dyDescent="0.25">
      <c r="O4858" s="80"/>
      <c r="P4858" s="80"/>
    </row>
    <row r="4859" spans="15:16" x14ac:dyDescent="0.25">
      <c r="O4859" s="80"/>
      <c r="P4859" s="80"/>
    </row>
    <row r="4860" spans="15:16" x14ac:dyDescent="0.25">
      <c r="O4860" s="80"/>
      <c r="P4860" s="80"/>
    </row>
    <row r="4861" spans="15:16" x14ac:dyDescent="0.25">
      <c r="O4861" s="80"/>
      <c r="P4861" s="80"/>
    </row>
    <row r="4862" spans="15:16" x14ac:dyDescent="0.25">
      <c r="O4862" s="80"/>
      <c r="P4862" s="80"/>
    </row>
    <row r="4863" spans="15:16" x14ac:dyDescent="0.25">
      <c r="O4863" s="80"/>
      <c r="P4863" s="80"/>
    </row>
    <row r="4864" spans="15:16" x14ac:dyDescent="0.25">
      <c r="O4864" s="80"/>
      <c r="P4864" s="80"/>
    </row>
    <row r="4865" spans="15:16" x14ac:dyDescent="0.25">
      <c r="O4865" s="80"/>
      <c r="P4865" s="80"/>
    </row>
    <row r="4866" spans="15:16" x14ac:dyDescent="0.25">
      <c r="O4866" s="80"/>
      <c r="P4866" s="80"/>
    </row>
    <row r="4867" spans="15:16" x14ac:dyDescent="0.25">
      <c r="O4867" s="80"/>
      <c r="P4867" s="80"/>
    </row>
    <row r="4868" spans="15:16" x14ac:dyDescent="0.25">
      <c r="O4868" s="80"/>
      <c r="P4868" s="80"/>
    </row>
    <row r="4869" spans="15:16" x14ac:dyDescent="0.25">
      <c r="O4869" s="80"/>
      <c r="P4869" s="80"/>
    </row>
    <row r="4870" spans="15:16" x14ac:dyDescent="0.25">
      <c r="O4870" s="80"/>
      <c r="P4870" s="80"/>
    </row>
    <row r="4871" spans="15:16" x14ac:dyDescent="0.25">
      <c r="O4871" s="80"/>
      <c r="P4871" s="80"/>
    </row>
    <row r="4872" spans="15:16" x14ac:dyDescent="0.25">
      <c r="O4872" s="80"/>
      <c r="P4872" s="80"/>
    </row>
    <row r="4873" spans="15:16" x14ac:dyDescent="0.25">
      <c r="O4873" s="80"/>
      <c r="P4873" s="80"/>
    </row>
    <row r="4874" spans="15:16" x14ac:dyDescent="0.25">
      <c r="O4874" s="80"/>
      <c r="P4874" s="80"/>
    </row>
    <row r="4875" spans="15:16" x14ac:dyDescent="0.25">
      <c r="O4875" s="80"/>
      <c r="P4875" s="80"/>
    </row>
    <row r="4876" spans="15:16" x14ac:dyDescent="0.25">
      <c r="O4876" s="80"/>
      <c r="P4876" s="80"/>
    </row>
    <row r="4877" spans="15:16" x14ac:dyDescent="0.25">
      <c r="O4877" s="80"/>
      <c r="P4877" s="80"/>
    </row>
    <row r="4878" spans="15:16" x14ac:dyDescent="0.25">
      <c r="O4878" s="80"/>
      <c r="P4878" s="80"/>
    </row>
    <row r="4879" spans="15:16" x14ac:dyDescent="0.25">
      <c r="O4879" s="80"/>
      <c r="P4879" s="80"/>
    </row>
    <row r="4880" spans="15:16" x14ac:dyDescent="0.25">
      <c r="O4880" s="80"/>
      <c r="P4880" s="80"/>
    </row>
    <row r="4881" spans="15:16" x14ac:dyDescent="0.25">
      <c r="O4881" s="80"/>
      <c r="P4881" s="80"/>
    </row>
    <row r="4882" spans="15:16" x14ac:dyDescent="0.25">
      <c r="O4882" s="80"/>
      <c r="P4882" s="80"/>
    </row>
    <row r="4883" spans="15:16" x14ac:dyDescent="0.25">
      <c r="O4883" s="80"/>
      <c r="P4883" s="80"/>
    </row>
    <row r="4884" spans="15:16" x14ac:dyDescent="0.25">
      <c r="O4884" s="80"/>
      <c r="P4884" s="80"/>
    </row>
    <row r="4885" spans="15:16" x14ac:dyDescent="0.25">
      <c r="O4885" s="80"/>
      <c r="P4885" s="80"/>
    </row>
    <row r="4886" spans="15:16" x14ac:dyDescent="0.25">
      <c r="O4886" s="80"/>
      <c r="P4886" s="80"/>
    </row>
    <row r="4887" spans="15:16" x14ac:dyDescent="0.25">
      <c r="O4887" s="80"/>
      <c r="P4887" s="80"/>
    </row>
    <row r="4888" spans="15:16" x14ac:dyDescent="0.25">
      <c r="O4888" s="80"/>
      <c r="P4888" s="80"/>
    </row>
    <row r="4889" spans="15:16" x14ac:dyDescent="0.25">
      <c r="O4889" s="80"/>
      <c r="P4889" s="80"/>
    </row>
    <row r="4890" spans="15:16" x14ac:dyDescent="0.25">
      <c r="O4890" s="80"/>
      <c r="P4890" s="80"/>
    </row>
    <row r="4891" spans="15:16" x14ac:dyDescent="0.25">
      <c r="O4891" s="80"/>
      <c r="P4891" s="80"/>
    </row>
    <row r="4892" spans="15:16" x14ac:dyDescent="0.25">
      <c r="O4892" s="80"/>
      <c r="P4892" s="80"/>
    </row>
    <row r="4893" spans="15:16" x14ac:dyDescent="0.25">
      <c r="O4893" s="80"/>
      <c r="P4893" s="80"/>
    </row>
    <row r="4894" spans="15:16" x14ac:dyDescent="0.25">
      <c r="O4894" s="80"/>
      <c r="P4894" s="80"/>
    </row>
    <row r="4895" spans="15:16" x14ac:dyDescent="0.25">
      <c r="O4895" s="80"/>
      <c r="P4895" s="80"/>
    </row>
    <row r="4896" spans="15:16" x14ac:dyDescent="0.25">
      <c r="O4896" s="80"/>
      <c r="P4896" s="80"/>
    </row>
    <row r="4897" spans="15:16" x14ac:dyDescent="0.25">
      <c r="O4897" s="80"/>
      <c r="P4897" s="80"/>
    </row>
    <row r="4898" spans="15:16" x14ac:dyDescent="0.25">
      <c r="O4898" s="80"/>
      <c r="P4898" s="80"/>
    </row>
    <row r="4899" spans="15:16" x14ac:dyDescent="0.25">
      <c r="O4899" s="80"/>
      <c r="P4899" s="80"/>
    </row>
    <row r="4900" spans="15:16" x14ac:dyDescent="0.25">
      <c r="O4900" s="80"/>
      <c r="P4900" s="80"/>
    </row>
    <row r="4901" spans="15:16" x14ac:dyDescent="0.25">
      <c r="O4901" s="80"/>
      <c r="P4901" s="80"/>
    </row>
    <row r="4902" spans="15:16" x14ac:dyDescent="0.25">
      <c r="O4902" s="80"/>
      <c r="P4902" s="80"/>
    </row>
    <row r="4903" spans="15:16" x14ac:dyDescent="0.25">
      <c r="O4903" s="80"/>
      <c r="P4903" s="80"/>
    </row>
    <row r="4904" spans="15:16" x14ac:dyDescent="0.25">
      <c r="O4904" s="80"/>
      <c r="P4904" s="80"/>
    </row>
    <row r="4905" spans="15:16" x14ac:dyDescent="0.25">
      <c r="O4905" s="80"/>
      <c r="P4905" s="80"/>
    </row>
    <row r="4906" spans="15:16" x14ac:dyDescent="0.25">
      <c r="O4906" s="80"/>
      <c r="P4906" s="80"/>
    </row>
    <row r="4907" spans="15:16" x14ac:dyDescent="0.25">
      <c r="O4907" s="80"/>
      <c r="P4907" s="80"/>
    </row>
    <row r="4908" spans="15:16" x14ac:dyDescent="0.25">
      <c r="O4908" s="80"/>
      <c r="P4908" s="80"/>
    </row>
    <row r="4909" spans="15:16" x14ac:dyDescent="0.25">
      <c r="O4909" s="80"/>
      <c r="P4909" s="80"/>
    </row>
    <row r="4910" spans="15:16" x14ac:dyDescent="0.25">
      <c r="O4910" s="80"/>
      <c r="P4910" s="80"/>
    </row>
    <row r="4911" spans="15:16" x14ac:dyDescent="0.25">
      <c r="O4911" s="80"/>
      <c r="P4911" s="80"/>
    </row>
    <row r="4912" spans="15:16" x14ac:dyDescent="0.25">
      <c r="O4912" s="80"/>
      <c r="P4912" s="80"/>
    </row>
    <row r="4913" spans="15:16" x14ac:dyDescent="0.25">
      <c r="O4913" s="80"/>
      <c r="P4913" s="80"/>
    </row>
    <row r="4914" spans="15:16" x14ac:dyDescent="0.25">
      <c r="O4914" s="80"/>
      <c r="P4914" s="80"/>
    </row>
    <row r="4915" spans="15:16" x14ac:dyDescent="0.25">
      <c r="O4915" s="80"/>
      <c r="P4915" s="80"/>
    </row>
    <row r="4916" spans="15:16" x14ac:dyDescent="0.25">
      <c r="O4916" s="80"/>
      <c r="P4916" s="80"/>
    </row>
    <row r="4917" spans="15:16" x14ac:dyDescent="0.25">
      <c r="O4917" s="80"/>
      <c r="P4917" s="80"/>
    </row>
    <row r="4918" spans="15:16" x14ac:dyDescent="0.25">
      <c r="O4918" s="80"/>
      <c r="P4918" s="80"/>
    </row>
    <row r="4919" spans="15:16" x14ac:dyDescent="0.25">
      <c r="O4919" s="80"/>
      <c r="P4919" s="80"/>
    </row>
    <row r="4920" spans="15:16" x14ac:dyDescent="0.25">
      <c r="O4920" s="80"/>
      <c r="P4920" s="80"/>
    </row>
    <row r="4921" spans="15:16" x14ac:dyDescent="0.25">
      <c r="O4921" s="80"/>
      <c r="P4921" s="80"/>
    </row>
    <row r="4922" spans="15:16" x14ac:dyDescent="0.25">
      <c r="O4922" s="80"/>
      <c r="P4922" s="80"/>
    </row>
    <row r="4923" spans="15:16" x14ac:dyDescent="0.25">
      <c r="O4923" s="80"/>
      <c r="P4923" s="80"/>
    </row>
    <row r="4924" spans="15:16" x14ac:dyDescent="0.25">
      <c r="O4924" s="80"/>
      <c r="P4924" s="80"/>
    </row>
    <row r="4925" spans="15:16" x14ac:dyDescent="0.25">
      <c r="O4925" s="80"/>
      <c r="P4925" s="80"/>
    </row>
    <row r="4926" spans="15:16" x14ac:dyDescent="0.25">
      <c r="O4926" s="80"/>
      <c r="P4926" s="80"/>
    </row>
    <row r="4927" spans="15:16" x14ac:dyDescent="0.25">
      <c r="O4927" s="80"/>
      <c r="P4927" s="80"/>
    </row>
    <row r="4928" spans="15:16" x14ac:dyDescent="0.25">
      <c r="O4928" s="80"/>
      <c r="P4928" s="80"/>
    </row>
    <row r="4929" spans="15:16" x14ac:dyDescent="0.25">
      <c r="O4929" s="80"/>
      <c r="P4929" s="80"/>
    </row>
    <row r="4930" spans="15:16" x14ac:dyDescent="0.25">
      <c r="O4930" s="80"/>
      <c r="P4930" s="80"/>
    </row>
    <row r="4931" spans="15:16" x14ac:dyDescent="0.25">
      <c r="O4931" s="80"/>
      <c r="P4931" s="80"/>
    </row>
    <row r="4932" spans="15:16" x14ac:dyDescent="0.25">
      <c r="O4932" s="80"/>
      <c r="P4932" s="80"/>
    </row>
    <row r="4933" spans="15:16" x14ac:dyDescent="0.25">
      <c r="O4933" s="80"/>
      <c r="P4933" s="80"/>
    </row>
    <row r="4934" spans="15:16" x14ac:dyDescent="0.25">
      <c r="O4934" s="80"/>
      <c r="P4934" s="80"/>
    </row>
    <row r="4935" spans="15:16" x14ac:dyDescent="0.25">
      <c r="O4935" s="80"/>
      <c r="P4935" s="80"/>
    </row>
    <row r="4936" spans="15:16" x14ac:dyDescent="0.25">
      <c r="O4936" s="80"/>
      <c r="P4936" s="80"/>
    </row>
    <row r="4937" spans="15:16" x14ac:dyDescent="0.25">
      <c r="O4937" s="80"/>
      <c r="P4937" s="80"/>
    </row>
    <row r="4938" spans="15:16" x14ac:dyDescent="0.25">
      <c r="O4938" s="80"/>
      <c r="P4938" s="80"/>
    </row>
    <row r="4939" spans="15:16" x14ac:dyDescent="0.25">
      <c r="O4939" s="80"/>
      <c r="P4939" s="80"/>
    </row>
    <row r="4940" spans="15:16" x14ac:dyDescent="0.25">
      <c r="O4940" s="80"/>
      <c r="P4940" s="80"/>
    </row>
    <row r="4941" spans="15:16" x14ac:dyDescent="0.25">
      <c r="O4941" s="80"/>
      <c r="P4941" s="80"/>
    </row>
    <row r="4942" spans="15:16" x14ac:dyDescent="0.25">
      <c r="O4942" s="80"/>
      <c r="P4942" s="80"/>
    </row>
    <row r="4943" spans="15:16" x14ac:dyDescent="0.25">
      <c r="O4943" s="80"/>
      <c r="P4943" s="80"/>
    </row>
    <row r="4944" spans="15:16" x14ac:dyDescent="0.25">
      <c r="O4944" s="80"/>
      <c r="P4944" s="80"/>
    </row>
    <row r="4945" spans="15:16" x14ac:dyDescent="0.25">
      <c r="O4945" s="80"/>
      <c r="P4945" s="80"/>
    </row>
    <row r="4946" spans="15:16" x14ac:dyDescent="0.25">
      <c r="O4946" s="80"/>
      <c r="P4946" s="80"/>
    </row>
    <row r="4947" spans="15:16" x14ac:dyDescent="0.25">
      <c r="O4947" s="80"/>
      <c r="P4947" s="80"/>
    </row>
    <row r="4948" spans="15:16" x14ac:dyDescent="0.25">
      <c r="O4948" s="80"/>
      <c r="P4948" s="80"/>
    </row>
    <row r="4949" spans="15:16" x14ac:dyDescent="0.25">
      <c r="O4949" s="80"/>
      <c r="P4949" s="80"/>
    </row>
    <row r="4950" spans="15:16" x14ac:dyDescent="0.25">
      <c r="O4950" s="80"/>
      <c r="P4950" s="80"/>
    </row>
    <row r="4951" spans="15:16" x14ac:dyDescent="0.25">
      <c r="O4951" s="80"/>
      <c r="P4951" s="80"/>
    </row>
    <row r="4952" spans="15:16" x14ac:dyDescent="0.25">
      <c r="O4952" s="80"/>
      <c r="P4952" s="80"/>
    </row>
    <row r="4953" spans="15:16" x14ac:dyDescent="0.25">
      <c r="O4953" s="80"/>
      <c r="P4953" s="80"/>
    </row>
    <row r="4954" spans="15:16" x14ac:dyDescent="0.25">
      <c r="O4954" s="80"/>
      <c r="P4954" s="80"/>
    </row>
    <row r="4955" spans="15:16" x14ac:dyDescent="0.25">
      <c r="O4955" s="80"/>
      <c r="P4955" s="80"/>
    </row>
    <row r="4956" spans="15:16" x14ac:dyDescent="0.25">
      <c r="O4956" s="80"/>
      <c r="P4956" s="80"/>
    </row>
    <row r="4957" spans="15:16" x14ac:dyDescent="0.25">
      <c r="O4957" s="80"/>
      <c r="P4957" s="80"/>
    </row>
    <row r="4958" spans="15:16" x14ac:dyDescent="0.25">
      <c r="O4958" s="80"/>
      <c r="P4958" s="80"/>
    </row>
    <row r="4959" spans="15:16" x14ac:dyDescent="0.25">
      <c r="O4959" s="80"/>
      <c r="P4959" s="80"/>
    </row>
    <row r="4960" spans="15:16" x14ac:dyDescent="0.25">
      <c r="O4960" s="80"/>
      <c r="P4960" s="80"/>
    </row>
    <row r="4961" spans="15:16" x14ac:dyDescent="0.25">
      <c r="O4961" s="80"/>
      <c r="P4961" s="80"/>
    </row>
    <row r="4962" spans="15:16" x14ac:dyDescent="0.25">
      <c r="O4962" s="80"/>
      <c r="P4962" s="80"/>
    </row>
    <row r="4963" spans="15:16" x14ac:dyDescent="0.25">
      <c r="O4963" s="80"/>
      <c r="P4963" s="80"/>
    </row>
    <row r="4964" spans="15:16" x14ac:dyDescent="0.25">
      <c r="O4964" s="80"/>
      <c r="P4964" s="80"/>
    </row>
    <row r="4965" spans="15:16" x14ac:dyDescent="0.25">
      <c r="O4965" s="80"/>
      <c r="P4965" s="80"/>
    </row>
    <row r="4966" spans="15:16" x14ac:dyDescent="0.25">
      <c r="O4966" s="80"/>
      <c r="P4966" s="80"/>
    </row>
    <row r="4967" spans="15:16" x14ac:dyDescent="0.25">
      <c r="O4967" s="80"/>
      <c r="P4967" s="80"/>
    </row>
    <row r="4968" spans="15:16" x14ac:dyDescent="0.25">
      <c r="O4968" s="80"/>
      <c r="P4968" s="80"/>
    </row>
    <row r="4969" spans="15:16" x14ac:dyDescent="0.25">
      <c r="O4969" s="80"/>
      <c r="P4969" s="80"/>
    </row>
    <row r="4970" spans="15:16" x14ac:dyDescent="0.25">
      <c r="O4970" s="80"/>
      <c r="P4970" s="80"/>
    </row>
    <row r="4971" spans="15:16" x14ac:dyDescent="0.25">
      <c r="O4971" s="80"/>
      <c r="P4971" s="80"/>
    </row>
    <row r="4972" spans="15:16" x14ac:dyDescent="0.25">
      <c r="O4972" s="80"/>
      <c r="P4972" s="80"/>
    </row>
    <row r="4973" spans="15:16" x14ac:dyDescent="0.25">
      <c r="O4973" s="80"/>
      <c r="P4973" s="80"/>
    </row>
    <row r="4974" spans="15:16" x14ac:dyDescent="0.25">
      <c r="O4974" s="80"/>
      <c r="P4974" s="80"/>
    </row>
    <row r="4975" spans="15:16" x14ac:dyDescent="0.25">
      <c r="O4975" s="80"/>
      <c r="P4975" s="80"/>
    </row>
    <row r="4976" spans="15:16" x14ac:dyDescent="0.25">
      <c r="O4976" s="80"/>
      <c r="P4976" s="80"/>
    </row>
    <row r="4977" spans="15:16" x14ac:dyDescent="0.25">
      <c r="O4977" s="80"/>
      <c r="P4977" s="80"/>
    </row>
    <row r="4978" spans="15:16" x14ac:dyDescent="0.25">
      <c r="O4978" s="80"/>
      <c r="P4978" s="80"/>
    </row>
    <row r="4979" spans="15:16" x14ac:dyDescent="0.25">
      <c r="O4979" s="80"/>
      <c r="P4979" s="80"/>
    </row>
    <row r="4980" spans="15:16" x14ac:dyDescent="0.25">
      <c r="O4980" s="80"/>
      <c r="P4980" s="80"/>
    </row>
    <row r="4981" spans="15:16" x14ac:dyDescent="0.25">
      <c r="O4981" s="80"/>
      <c r="P4981" s="80"/>
    </row>
    <row r="4982" spans="15:16" x14ac:dyDescent="0.25">
      <c r="O4982" s="80"/>
      <c r="P4982" s="80"/>
    </row>
    <row r="4983" spans="15:16" x14ac:dyDescent="0.25">
      <c r="O4983" s="80"/>
      <c r="P4983" s="80"/>
    </row>
    <row r="4984" spans="15:16" x14ac:dyDescent="0.25">
      <c r="O4984" s="80"/>
      <c r="P4984" s="80"/>
    </row>
    <row r="4985" spans="15:16" x14ac:dyDescent="0.25">
      <c r="O4985" s="80"/>
      <c r="P4985" s="80"/>
    </row>
    <row r="4986" spans="15:16" x14ac:dyDescent="0.25">
      <c r="O4986" s="80"/>
      <c r="P4986" s="80"/>
    </row>
    <row r="4987" spans="15:16" x14ac:dyDescent="0.25">
      <c r="O4987" s="80"/>
      <c r="P4987" s="80"/>
    </row>
    <row r="4988" spans="15:16" x14ac:dyDescent="0.25">
      <c r="O4988" s="80"/>
      <c r="P4988" s="80"/>
    </row>
    <row r="4989" spans="15:16" x14ac:dyDescent="0.25">
      <c r="O4989" s="80"/>
      <c r="P4989" s="80"/>
    </row>
    <row r="4990" spans="15:16" x14ac:dyDescent="0.25">
      <c r="O4990" s="80"/>
      <c r="P4990" s="80"/>
    </row>
    <row r="4991" spans="15:16" x14ac:dyDescent="0.25">
      <c r="O4991" s="80"/>
      <c r="P4991" s="80"/>
    </row>
    <row r="4992" spans="15:16" x14ac:dyDescent="0.25">
      <c r="O4992" s="80"/>
      <c r="P4992" s="80"/>
    </row>
    <row r="4993" spans="15:16" x14ac:dyDescent="0.25">
      <c r="O4993" s="80"/>
      <c r="P4993" s="80"/>
    </row>
    <row r="4994" spans="15:16" x14ac:dyDescent="0.25">
      <c r="O4994" s="80"/>
      <c r="P4994" s="80"/>
    </row>
    <row r="4995" spans="15:16" x14ac:dyDescent="0.25">
      <c r="O4995" s="80"/>
      <c r="P4995" s="80"/>
    </row>
    <row r="4996" spans="15:16" x14ac:dyDescent="0.25">
      <c r="O4996" s="80"/>
      <c r="P4996" s="80"/>
    </row>
    <row r="4997" spans="15:16" x14ac:dyDescent="0.25">
      <c r="O4997" s="80"/>
      <c r="P4997" s="80"/>
    </row>
    <row r="4998" spans="15:16" x14ac:dyDescent="0.25">
      <c r="O4998" s="80"/>
      <c r="P4998" s="80"/>
    </row>
    <row r="4999" spans="15:16" x14ac:dyDescent="0.25">
      <c r="O4999" s="80"/>
      <c r="P4999" s="80"/>
    </row>
    <row r="5000" spans="15:16" x14ac:dyDescent="0.25">
      <c r="O5000" s="80"/>
      <c r="P5000" s="80"/>
    </row>
    <row r="5001" spans="15:16" x14ac:dyDescent="0.25">
      <c r="O5001" s="80"/>
      <c r="P5001" s="80"/>
    </row>
    <row r="5002" spans="15:16" x14ac:dyDescent="0.25">
      <c r="O5002" s="80"/>
      <c r="P5002" s="80"/>
    </row>
    <row r="5003" spans="15:16" x14ac:dyDescent="0.25">
      <c r="O5003" s="80"/>
      <c r="P5003" s="80"/>
    </row>
    <row r="5004" spans="15:16" x14ac:dyDescent="0.25">
      <c r="O5004" s="80"/>
      <c r="P5004" s="80"/>
    </row>
    <row r="5005" spans="15:16" x14ac:dyDescent="0.25">
      <c r="O5005" s="80"/>
      <c r="P5005" s="80"/>
    </row>
    <row r="5006" spans="15:16" x14ac:dyDescent="0.25">
      <c r="O5006" s="80"/>
      <c r="P5006" s="80"/>
    </row>
    <row r="5007" spans="15:16" x14ac:dyDescent="0.25">
      <c r="O5007" s="80"/>
      <c r="P5007" s="80"/>
    </row>
    <row r="5008" spans="15:16" x14ac:dyDescent="0.25">
      <c r="O5008" s="80"/>
      <c r="P5008" s="80"/>
    </row>
    <row r="5009" spans="15:16" x14ac:dyDescent="0.25">
      <c r="O5009" s="80"/>
      <c r="P5009" s="80"/>
    </row>
    <row r="5010" spans="15:16" x14ac:dyDescent="0.25">
      <c r="O5010" s="80"/>
      <c r="P5010" s="80"/>
    </row>
    <row r="5011" spans="15:16" x14ac:dyDescent="0.25">
      <c r="O5011" s="80"/>
      <c r="P5011" s="80"/>
    </row>
    <row r="5012" spans="15:16" x14ac:dyDescent="0.25">
      <c r="O5012" s="80"/>
      <c r="P5012" s="80"/>
    </row>
    <row r="5013" spans="15:16" x14ac:dyDescent="0.25">
      <c r="O5013" s="80"/>
      <c r="P5013" s="80"/>
    </row>
    <row r="5014" spans="15:16" x14ac:dyDescent="0.25">
      <c r="O5014" s="80"/>
      <c r="P5014" s="80"/>
    </row>
    <row r="5015" spans="15:16" x14ac:dyDescent="0.25">
      <c r="O5015" s="80"/>
      <c r="P5015" s="80"/>
    </row>
    <row r="5016" spans="15:16" x14ac:dyDescent="0.25">
      <c r="O5016" s="80"/>
      <c r="P5016" s="80"/>
    </row>
    <row r="5017" spans="15:16" x14ac:dyDescent="0.25">
      <c r="O5017" s="80"/>
      <c r="P5017" s="80"/>
    </row>
    <row r="5018" spans="15:16" x14ac:dyDescent="0.25">
      <c r="O5018" s="80"/>
      <c r="P5018" s="80"/>
    </row>
    <row r="5019" spans="15:16" x14ac:dyDescent="0.25">
      <c r="O5019" s="80"/>
      <c r="P5019" s="80"/>
    </row>
    <row r="5020" spans="15:16" x14ac:dyDescent="0.25">
      <c r="O5020" s="80"/>
      <c r="P5020" s="80"/>
    </row>
    <row r="5021" spans="15:16" x14ac:dyDescent="0.25">
      <c r="O5021" s="80"/>
      <c r="P5021" s="80"/>
    </row>
    <row r="5022" spans="15:16" x14ac:dyDescent="0.25">
      <c r="O5022" s="80"/>
      <c r="P5022" s="80"/>
    </row>
    <row r="5023" spans="15:16" x14ac:dyDescent="0.25">
      <c r="O5023" s="80"/>
      <c r="P5023" s="80"/>
    </row>
    <row r="5024" spans="15:16" x14ac:dyDescent="0.25">
      <c r="O5024" s="80"/>
      <c r="P5024" s="80"/>
    </row>
    <row r="5025" spans="15:16" x14ac:dyDescent="0.25">
      <c r="O5025" s="80"/>
      <c r="P5025" s="80"/>
    </row>
    <row r="5026" spans="15:16" x14ac:dyDescent="0.25">
      <c r="O5026" s="80"/>
      <c r="P5026" s="80"/>
    </row>
    <row r="5027" spans="15:16" x14ac:dyDescent="0.25">
      <c r="O5027" s="80"/>
      <c r="P5027" s="80"/>
    </row>
    <row r="5028" spans="15:16" x14ac:dyDescent="0.25">
      <c r="O5028" s="80"/>
      <c r="P5028" s="80"/>
    </row>
    <row r="5029" spans="15:16" x14ac:dyDescent="0.25">
      <c r="O5029" s="80"/>
      <c r="P5029" s="80"/>
    </row>
    <row r="5030" spans="15:16" x14ac:dyDescent="0.25">
      <c r="O5030" s="80"/>
      <c r="P5030" s="80"/>
    </row>
    <row r="5031" spans="15:16" x14ac:dyDescent="0.25">
      <c r="O5031" s="80"/>
      <c r="P5031" s="80"/>
    </row>
    <row r="5032" spans="15:16" x14ac:dyDescent="0.25">
      <c r="O5032" s="80"/>
      <c r="P5032" s="80"/>
    </row>
    <row r="5033" spans="15:16" x14ac:dyDescent="0.25">
      <c r="O5033" s="80"/>
      <c r="P5033" s="80"/>
    </row>
    <row r="5034" spans="15:16" x14ac:dyDescent="0.25">
      <c r="O5034" s="80"/>
      <c r="P5034" s="80"/>
    </row>
    <row r="5035" spans="15:16" x14ac:dyDescent="0.25">
      <c r="O5035" s="80"/>
      <c r="P5035" s="80"/>
    </row>
    <row r="5036" spans="15:16" x14ac:dyDescent="0.25">
      <c r="O5036" s="80"/>
      <c r="P5036" s="80"/>
    </row>
    <row r="5037" spans="15:16" x14ac:dyDescent="0.25">
      <c r="O5037" s="80"/>
      <c r="P5037" s="80"/>
    </row>
    <row r="5038" spans="15:16" x14ac:dyDescent="0.25">
      <c r="O5038" s="80"/>
      <c r="P5038" s="80"/>
    </row>
    <row r="5039" spans="15:16" x14ac:dyDescent="0.25">
      <c r="O5039" s="80"/>
      <c r="P5039" s="80"/>
    </row>
    <row r="5040" spans="15:16" x14ac:dyDescent="0.25">
      <c r="O5040" s="80"/>
      <c r="P5040" s="80"/>
    </row>
    <row r="5041" spans="15:16" x14ac:dyDescent="0.25">
      <c r="O5041" s="80"/>
      <c r="P5041" s="80"/>
    </row>
    <row r="5042" spans="15:16" x14ac:dyDescent="0.25">
      <c r="O5042" s="80"/>
      <c r="P5042" s="80"/>
    </row>
    <row r="5043" spans="15:16" x14ac:dyDescent="0.25">
      <c r="O5043" s="80"/>
      <c r="P5043" s="80"/>
    </row>
    <row r="5044" spans="15:16" x14ac:dyDescent="0.25">
      <c r="O5044" s="80"/>
      <c r="P5044" s="80"/>
    </row>
    <row r="5045" spans="15:16" x14ac:dyDescent="0.25">
      <c r="O5045" s="80"/>
      <c r="P5045" s="80"/>
    </row>
    <row r="5046" spans="15:16" x14ac:dyDescent="0.25">
      <c r="O5046" s="80"/>
      <c r="P5046" s="80"/>
    </row>
    <row r="5047" spans="15:16" x14ac:dyDescent="0.25">
      <c r="O5047" s="80"/>
      <c r="P5047" s="80"/>
    </row>
    <row r="5048" spans="15:16" x14ac:dyDescent="0.25">
      <c r="O5048" s="80"/>
      <c r="P5048" s="80"/>
    </row>
    <row r="5049" spans="15:16" x14ac:dyDescent="0.25">
      <c r="O5049" s="80"/>
      <c r="P5049" s="80"/>
    </row>
    <row r="5050" spans="15:16" x14ac:dyDescent="0.25">
      <c r="O5050" s="80"/>
      <c r="P5050" s="80"/>
    </row>
    <row r="5051" spans="15:16" x14ac:dyDescent="0.25">
      <c r="O5051" s="80"/>
      <c r="P5051" s="80"/>
    </row>
    <row r="5052" spans="15:16" x14ac:dyDescent="0.25">
      <c r="O5052" s="80"/>
      <c r="P5052" s="80"/>
    </row>
    <row r="5053" spans="15:16" x14ac:dyDescent="0.25">
      <c r="O5053" s="80"/>
      <c r="P5053" s="80"/>
    </row>
    <row r="5054" spans="15:16" x14ac:dyDescent="0.25">
      <c r="O5054" s="80"/>
      <c r="P5054" s="80"/>
    </row>
    <row r="5055" spans="15:16" x14ac:dyDescent="0.25">
      <c r="O5055" s="80"/>
      <c r="P5055" s="80"/>
    </row>
    <row r="5056" spans="15:16" x14ac:dyDescent="0.25">
      <c r="O5056" s="80"/>
      <c r="P5056" s="80"/>
    </row>
    <row r="5057" spans="15:16" x14ac:dyDescent="0.25">
      <c r="O5057" s="80"/>
      <c r="P5057" s="80"/>
    </row>
    <row r="5058" spans="15:16" x14ac:dyDescent="0.25">
      <c r="O5058" s="80"/>
      <c r="P5058" s="80"/>
    </row>
    <row r="5059" spans="15:16" x14ac:dyDescent="0.25">
      <c r="O5059" s="80"/>
      <c r="P5059" s="80"/>
    </row>
    <row r="5060" spans="15:16" x14ac:dyDescent="0.25">
      <c r="O5060" s="80"/>
      <c r="P5060" s="80"/>
    </row>
    <row r="5061" spans="15:16" x14ac:dyDescent="0.25">
      <c r="O5061" s="80"/>
      <c r="P5061" s="80"/>
    </row>
    <row r="5062" spans="15:16" x14ac:dyDescent="0.25">
      <c r="O5062" s="80"/>
      <c r="P5062" s="80"/>
    </row>
    <row r="5063" spans="15:16" x14ac:dyDescent="0.25">
      <c r="O5063" s="80"/>
      <c r="P5063" s="80"/>
    </row>
    <row r="5064" spans="15:16" x14ac:dyDescent="0.25">
      <c r="O5064" s="80"/>
      <c r="P5064" s="80"/>
    </row>
    <row r="5065" spans="15:16" x14ac:dyDescent="0.25">
      <c r="O5065" s="80"/>
      <c r="P5065" s="80"/>
    </row>
    <row r="5066" spans="15:16" x14ac:dyDescent="0.25">
      <c r="O5066" s="80"/>
      <c r="P5066" s="80"/>
    </row>
    <row r="5067" spans="15:16" x14ac:dyDescent="0.25">
      <c r="O5067" s="80"/>
      <c r="P5067" s="80"/>
    </row>
    <row r="5068" spans="15:16" x14ac:dyDescent="0.25">
      <c r="O5068" s="80"/>
      <c r="P5068" s="80"/>
    </row>
    <row r="5069" spans="15:16" x14ac:dyDescent="0.25">
      <c r="O5069" s="80"/>
      <c r="P5069" s="80"/>
    </row>
    <row r="5070" spans="15:16" x14ac:dyDescent="0.25">
      <c r="O5070" s="80"/>
      <c r="P5070" s="80"/>
    </row>
    <row r="5071" spans="15:16" x14ac:dyDescent="0.25">
      <c r="O5071" s="80"/>
      <c r="P5071" s="80"/>
    </row>
    <row r="5072" spans="15:16" x14ac:dyDescent="0.25">
      <c r="O5072" s="80"/>
      <c r="P5072" s="80"/>
    </row>
    <row r="5073" spans="15:16" x14ac:dyDescent="0.25">
      <c r="O5073" s="80"/>
      <c r="P5073" s="80"/>
    </row>
    <row r="5074" spans="15:16" x14ac:dyDescent="0.25">
      <c r="O5074" s="80"/>
      <c r="P5074" s="80"/>
    </row>
    <row r="5075" spans="15:16" x14ac:dyDescent="0.25">
      <c r="O5075" s="80"/>
      <c r="P5075" s="80"/>
    </row>
    <row r="5076" spans="15:16" x14ac:dyDescent="0.25">
      <c r="O5076" s="80"/>
      <c r="P5076" s="80"/>
    </row>
    <row r="5077" spans="15:16" x14ac:dyDescent="0.25">
      <c r="O5077" s="80"/>
      <c r="P5077" s="80"/>
    </row>
    <row r="5078" spans="15:16" x14ac:dyDescent="0.25">
      <c r="O5078" s="80"/>
      <c r="P5078" s="80"/>
    </row>
    <row r="5079" spans="15:16" x14ac:dyDescent="0.25">
      <c r="O5079" s="80"/>
      <c r="P5079" s="80"/>
    </row>
    <row r="5080" spans="15:16" x14ac:dyDescent="0.25">
      <c r="O5080" s="80"/>
      <c r="P5080" s="80"/>
    </row>
    <row r="5081" spans="15:16" x14ac:dyDescent="0.25">
      <c r="O5081" s="80"/>
      <c r="P5081" s="80"/>
    </row>
    <row r="5082" spans="15:16" x14ac:dyDescent="0.25">
      <c r="O5082" s="80"/>
      <c r="P5082" s="80"/>
    </row>
    <row r="5083" spans="15:16" x14ac:dyDescent="0.25">
      <c r="O5083" s="80"/>
      <c r="P5083" s="80"/>
    </row>
    <row r="5084" spans="15:16" x14ac:dyDescent="0.25">
      <c r="O5084" s="80"/>
      <c r="P5084" s="80"/>
    </row>
    <row r="5085" spans="15:16" x14ac:dyDescent="0.25">
      <c r="O5085" s="80"/>
      <c r="P5085" s="80"/>
    </row>
    <row r="5086" spans="15:16" x14ac:dyDescent="0.25">
      <c r="O5086" s="80"/>
      <c r="P5086" s="80"/>
    </row>
    <row r="5087" spans="15:16" x14ac:dyDescent="0.25">
      <c r="O5087" s="80"/>
      <c r="P5087" s="80"/>
    </row>
    <row r="5088" spans="15:16" x14ac:dyDescent="0.25">
      <c r="O5088" s="80"/>
      <c r="P5088" s="80"/>
    </row>
    <row r="5089" spans="15:16" x14ac:dyDescent="0.25">
      <c r="O5089" s="80"/>
      <c r="P5089" s="80"/>
    </row>
    <row r="5090" spans="15:16" x14ac:dyDescent="0.25">
      <c r="O5090" s="80"/>
      <c r="P5090" s="80"/>
    </row>
    <row r="5091" spans="15:16" x14ac:dyDescent="0.25">
      <c r="O5091" s="80"/>
      <c r="P5091" s="80"/>
    </row>
    <row r="5092" spans="15:16" x14ac:dyDescent="0.25">
      <c r="O5092" s="80"/>
      <c r="P5092" s="80"/>
    </row>
    <row r="5093" spans="15:16" x14ac:dyDescent="0.25">
      <c r="O5093" s="80"/>
      <c r="P5093" s="80"/>
    </row>
    <row r="5094" spans="15:16" x14ac:dyDescent="0.25">
      <c r="O5094" s="80"/>
      <c r="P5094" s="80"/>
    </row>
    <row r="5095" spans="15:16" x14ac:dyDescent="0.25">
      <c r="O5095" s="80"/>
      <c r="P5095" s="80"/>
    </row>
    <row r="5096" spans="15:16" x14ac:dyDescent="0.25">
      <c r="O5096" s="80"/>
      <c r="P5096" s="80"/>
    </row>
    <row r="5097" spans="15:16" x14ac:dyDescent="0.25">
      <c r="O5097" s="80"/>
      <c r="P5097" s="80"/>
    </row>
    <row r="5098" spans="15:16" x14ac:dyDescent="0.25">
      <c r="O5098" s="80"/>
      <c r="P5098" s="80"/>
    </row>
    <row r="5099" spans="15:16" x14ac:dyDescent="0.25">
      <c r="O5099" s="80"/>
      <c r="P5099" s="80"/>
    </row>
    <row r="5100" spans="15:16" x14ac:dyDescent="0.25">
      <c r="O5100" s="80"/>
      <c r="P5100" s="80"/>
    </row>
    <row r="5101" spans="15:16" x14ac:dyDescent="0.25">
      <c r="O5101" s="80"/>
      <c r="P5101" s="80"/>
    </row>
    <row r="5102" spans="15:16" x14ac:dyDescent="0.25">
      <c r="O5102" s="80"/>
      <c r="P5102" s="80"/>
    </row>
    <row r="5103" spans="15:16" x14ac:dyDescent="0.25">
      <c r="O5103" s="80"/>
      <c r="P5103" s="80"/>
    </row>
    <row r="5104" spans="15:16" x14ac:dyDescent="0.25">
      <c r="O5104" s="80"/>
      <c r="P5104" s="80"/>
    </row>
    <row r="5105" spans="15:16" x14ac:dyDescent="0.25">
      <c r="O5105" s="80"/>
      <c r="P5105" s="80"/>
    </row>
    <row r="5106" spans="15:16" x14ac:dyDescent="0.25">
      <c r="O5106" s="80"/>
      <c r="P5106" s="80"/>
    </row>
    <row r="5107" spans="15:16" x14ac:dyDescent="0.25">
      <c r="O5107" s="80"/>
      <c r="P5107" s="80"/>
    </row>
    <row r="5108" spans="15:16" x14ac:dyDescent="0.25">
      <c r="O5108" s="80"/>
      <c r="P5108" s="80"/>
    </row>
    <row r="5109" spans="15:16" x14ac:dyDescent="0.25">
      <c r="O5109" s="80"/>
      <c r="P5109" s="80"/>
    </row>
    <row r="5110" spans="15:16" x14ac:dyDescent="0.25">
      <c r="O5110" s="80"/>
      <c r="P5110" s="80"/>
    </row>
    <row r="5111" spans="15:16" x14ac:dyDescent="0.25">
      <c r="O5111" s="80"/>
      <c r="P5111" s="80"/>
    </row>
    <row r="5112" spans="15:16" x14ac:dyDescent="0.25">
      <c r="O5112" s="80"/>
      <c r="P5112" s="80"/>
    </row>
    <row r="5113" spans="15:16" x14ac:dyDescent="0.25">
      <c r="O5113" s="80"/>
      <c r="P5113" s="80"/>
    </row>
    <row r="5114" spans="15:16" x14ac:dyDescent="0.25">
      <c r="O5114" s="80"/>
      <c r="P5114" s="80"/>
    </row>
    <row r="5115" spans="15:16" x14ac:dyDescent="0.25">
      <c r="O5115" s="80"/>
      <c r="P5115" s="80"/>
    </row>
    <row r="5116" spans="15:16" x14ac:dyDescent="0.25">
      <c r="O5116" s="80"/>
      <c r="P5116" s="80"/>
    </row>
    <row r="5117" spans="15:16" x14ac:dyDescent="0.25">
      <c r="O5117" s="80"/>
      <c r="P5117" s="80"/>
    </row>
    <row r="5118" spans="15:16" x14ac:dyDescent="0.25">
      <c r="O5118" s="80"/>
      <c r="P5118" s="80"/>
    </row>
    <row r="5119" spans="15:16" x14ac:dyDescent="0.25">
      <c r="O5119" s="80"/>
      <c r="P5119" s="80"/>
    </row>
    <row r="5120" spans="15:16" x14ac:dyDescent="0.25">
      <c r="O5120" s="80"/>
      <c r="P5120" s="80"/>
    </row>
    <row r="5121" spans="15:16" x14ac:dyDescent="0.25">
      <c r="O5121" s="80"/>
      <c r="P5121" s="80"/>
    </row>
    <row r="5122" spans="15:16" x14ac:dyDescent="0.25">
      <c r="O5122" s="80"/>
      <c r="P5122" s="80"/>
    </row>
    <row r="5123" spans="15:16" x14ac:dyDescent="0.25">
      <c r="O5123" s="80"/>
      <c r="P5123" s="80"/>
    </row>
    <row r="5124" spans="15:16" x14ac:dyDescent="0.25">
      <c r="O5124" s="80"/>
      <c r="P5124" s="80"/>
    </row>
    <row r="5125" spans="15:16" x14ac:dyDescent="0.25">
      <c r="O5125" s="80"/>
      <c r="P5125" s="80"/>
    </row>
    <row r="5126" spans="15:16" x14ac:dyDescent="0.25">
      <c r="O5126" s="80"/>
      <c r="P5126" s="80"/>
    </row>
    <row r="5127" spans="15:16" x14ac:dyDescent="0.25">
      <c r="O5127" s="80"/>
      <c r="P5127" s="80"/>
    </row>
    <row r="5128" spans="15:16" x14ac:dyDescent="0.25">
      <c r="O5128" s="80"/>
      <c r="P5128" s="80"/>
    </row>
    <row r="5129" spans="15:16" x14ac:dyDescent="0.25">
      <c r="O5129" s="80"/>
      <c r="P5129" s="80"/>
    </row>
    <row r="5130" spans="15:16" x14ac:dyDescent="0.25">
      <c r="O5130" s="80"/>
      <c r="P5130" s="80"/>
    </row>
    <row r="5131" spans="15:16" x14ac:dyDescent="0.25">
      <c r="O5131" s="80"/>
      <c r="P5131" s="80"/>
    </row>
    <row r="5132" spans="15:16" x14ac:dyDescent="0.25">
      <c r="O5132" s="80"/>
      <c r="P5132" s="80"/>
    </row>
    <row r="5133" spans="15:16" x14ac:dyDescent="0.25">
      <c r="O5133" s="80"/>
      <c r="P5133" s="80"/>
    </row>
    <row r="5134" spans="15:16" x14ac:dyDescent="0.25">
      <c r="O5134" s="80"/>
      <c r="P5134" s="80"/>
    </row>
    <row r="5135" spans="15:16" x14ac:dyDescent="0.25">
      <c r="O5135" s="80"/>
      <c r="P5135" s="80"/>
    </row>
    <row r="5136" spans="15:16" x14ac:dyDescent="0.25">
      <c r="O5136" s="80"/>
      <c r="P5136" s="80"/>
    </row>
    <row r="5137" spans="15:16" x14ac:dyDescent="0.25">
      <c r="O5137" s="80"/>
      <c r="P5137" s="80"/>
    </row>
    <row r="5138" spans="15:16" x14ac:dyDescent="0.25">
      <c r="O5138" s="80"/>
      <c r="P5138" s="80"/>
    </row>
    <row r="5139" spans="15:16" x14ac:dyDescent="0.25">
      <c r="O5139" s="80"/>
      <c r="P5139" s="80"/>
    </row>
    <row r="5140" spans="15:16" x14ac:dyDescent="0.25">
      <c r="O5140" s="80"/>
      <c r="P5140" s="80"/>
    </row>
    <row r="5141" spans="15:16" x14ac:dyDescent="0.25">
      <c r="O5141" s="80"/>
      <c r="P5141" s="80"/>
    </row>
    <row r="5142" spans="15:16" x14ac:dyDescent="0.25">
      <c r="O5142" s="80"/>
      <c r="P5142" s="80"/>
    </row>
    <row r="5143" spans="15:16" x14ac:dyDescent="0.25">
      <c r="O5143" s="80"/>
      <c r="P5143" s="80"/>
    </row>
    <row r="5144" spans="15:16" x14ac:dyDescent="0.25">
      <c r="O5144" s="80"/>
      <c r="P5144" s="80"/>
    </row>
    <row r="5145" spans="15:16" x14ac:dyDescent="0.25">
      <c r="O5145" s="80"/>
      <c r="P5145" s="80"/>
    </row>
    <row r="5146" spans="15:16" x14ac:dyDescent="0.25">
      <c r="O5146" s="80"/>
      <c r="P5146" s="80"/>
    </row>
    <row r="5147" spans="15:16" x14ac:dyDescent="0.25">
      <c r="O5147" s="80"/>
      <c r="P5147" s="80"/>
    </row>
    <row r="5148" spans="15:16" x14ac:dyDescent="0.25">
      <c r="O5148" s="80"/>
      <c r="P5148" s="80"/>
    </row>
    <row r="5149" spans="15:16" x14ac:dyDescent="0.25">
      <c r="O5149" s="80"/>
      <c r="P5149" s="80"/>
    </row>
    <row r="5150" spans="15:16" x14ac:dyDescent="0.25">
      <c r="O5150" s="80"/>
      <c r="P5150" s="80"/>
    </row>
    <row r="5151" spans="15:16" x14ac:dyDescent="0.25">
      <c r="O5151" s="80"/>
      <c r="P5151" s="80"/>
    </row>
    <row r="5152" spans="15:16" x14ac:dyDescent="0.25">
      <c r="O5152" s="80"/>
      <c r="P5152" s="80"/>
    </row>
    <row r="5153" spans="15:16" x14ac:dyDescent="0.25">
      <c r="O5153" s="80"/>
      <c r="P5153" s="80"/>
    </row>
    <row r="5154" spans="15:16" x14ac:dyDescent="0.25">
      <c r="O5154" s="80"/>
      <c r="P5154" s="80"/>
    </row>
    <row r="5155" spans="15:16" x14ac:dyDescent="0.25">
      <c r="O5155" s="80"/>
      <c r="P5155" s="80"/>
    </row>
    <row r="5156" spans="15:16" x14ac:dyDescent="0.25">
      <c r="O5156" s="80"/>
      <c r="P5156" s="80"/>
    </row>
    <row r="5157" spans="15:16" x14ac:dyDescent="0.25">
      <c r="O5157" s="80"/>
      <c r="P5157" s="80"/>
    </row>
    <row r="5158" spans="15:16" x14ac:dyDescent="0.25">
      <c r="O5158" s="80"/>
      <c r="P5158" s="80"/>
    </row>
    <row r="5159" spans="15:16" x14ac:dyDescent="0.25">
      <c r="O5159" s="80"/>
      <c r="P5159" s="80"/>
    </row>
    <row r="5160" spans="15:16" x14ac:dyDescent="0.25">
      <c r="O5160" s="80"/>
      <c r="P5160" s="80"/>
    </row>
    <row r="5161" spans="15:16" x14ac:dyDescent="0.25">
      <c r="O5161" s="80"/>
      <c r="P5161" s="80"/>
    </row>
    <row r="5162" spans="15:16" x14ac:dyDescent="0.25">
      <c r="O5162" s="80"/>
      <c r="P5162" s="80"/>
    </row>
    <row r="5163" spans="15:16" x14ac:dyDescent="0.25">
      <c r="O5163" s="80"/>
      <c r="P5163" s="80"/>
    </row>
    <row r="5164" spans="15:16" x14ac:dyDescent="0.25">
      <c r="O5164" s="80"/>
      <c r="P5164" s="80"/>
    </row>
    <row r="5165" spans="15:16" x14ac:dyDescent="0.25">
      <c r="O5165" s="80"/>
      <c r="P5165" s="80"/>
    </row>
    <row r="5166" spans="15:16" x14ac:dyDescent="0.25">
      <c r="O5166" s="80"/>
      <c r="P5166" s="80"/>
    </row>
    <row r="5167" spans="15:16" x14ac:dyDescent="0.25">
      <c r="O5167" s="80"/>
      <c r="P5167" s="80"/>
    </row>
    <row r="5168" spans="15:16" x14ac:dyDescent="0.25">
      <c r="O5168" s="80"/>
      <c r="P5168" s="80"/>
    </row>
    <row r="5169" spans="15:16" x14ac:dyDescent="0.25">
      <c r="O5169" s="80"/>
      <c r="P5169" s="80"/>
    </row>
    <row r="5170" spans="15:16" x14ac:dyDescent="0.25">
      <c r="O5170" s="80"/>
      <c r="P5170" s="80"/>
    </row>
    <row r="5171" spans="15:16" x14ac:dyDescent="0.25">
      <c r="O5171" s="80"/>
      <c r="P5171" s="80"/>
    </row>
    <row r="5172" spans="15:16" x14ac:dyDescent="0.25">
      <c r="O5172" s="80"/>
      <c r="P5172" s="80"/>
    </row>
    <row r="5173" spans="15:16" x14ac:dyDescent="0.25">
      <c r="O5173" s="80"/>
      <c r="P5173" s="80"/>
    </row>
    <row r="5174" spans="15:16" x14ac:dyDescent="0.25">
      <c r="O5174" s="80"/>
      <c r="P5174" s="80"/>
    </row>
    <row r="5175" spans="15:16" x14ac:dyDescent="0.25">
      <c r="O5175" s="80"/>
      <c r="P5175" s="80"/>
    </row>
    <row r="5176" spans="15:16" x14ac:dyDescent="0.25">
      <c r="O5176" s="80"/>
      <c r="P5176" s="80"/>
    </row>
    <row r="5177" spans="15:16" x14ac:dyDescent="0.25">
      <c r="O5177" s="80"/>
      <c r="P5177" s="80"/>
    </row>
    <row r="5178" spans="15:16" x14ac:dyDescent="0.25">
      <c r="O5178" s="80"/>
      <c r="P5178" s="80"/>
    </row>
    <row r="5179" spans="15:16" x14ac:dyDescent="0.25">
      <c r="O5179" s="80"/>
      <c r="P5179" s="80"/>
    </row>
    <row r="5180" spans="15:16" x14ac:dyDescent="0.25">
      <c r="O5180" s="80"/>
      <c r="P5180" s="80"/>
    </row>
    <row r="5181" spans="15:16" x14ac:dyDescent="0.25">
      <c r="O5181" s="80"/>
      <c r="P5181" s="80"/>
    </row>
    <row r="5182" spans="15:16" x14ac:dyDescent="0.25">
      <c r="O5182" s="80"/>
      <c r="P5182" s="80"/>
    </row>
    <row r="5183" spans="15:16" x14ac:dyDescent="0.25">
      <c r="O5183" s="80"/>
      <c r="P5183" s="80"/>
    </row>
    <row r="5184" spans="15:16" x14ac:dyDescent="0.25">
      <c r="O5184" s="80"/>
      <c r="P5184" s="80"/>
    </row>
    <row r="5185" spans="15:16" x14ac:dyDescent="0.25">
      <c r="O5185" s="80"/>
      <c r="P5185" s="80"/>
    </row>
    <row r="5186" spans="15:16" x14ac:dyDescent="0.25">
      <c r="O5186" s="80"/>
      <c r="P5186" s="80"/>
    </row>
    <row r="5187" spans="15:16" x14ac:dyDescent="0.25">
      <c r="O5187" s="80"/>
      <c r="P5187" s="80"/>
    </row>
    <row r="5188" spans="15:16" x14ac:dyDescent="0.25">
      <c r="O5188" s="80"/>
      <c r="P5188" s="80"/>
    </row>
    <row r="5189" spans="15:16" x14ac:dyDescent="0.25">
      <c r="O5189" s="80"/>
      <c r="P5189" s="80"/>
    </row>
    <row r="5190" spans="15:16" x14ac:dyDescent="0.25">
      <c r="O5190" s="80"/>
      <c r="P5190" s="80"/>
    </row>
    <row r="5191" spans="15:16" x14ac:dyDescent="0.25">
      <c r="O5191" s="80"/>
      <c r="P5191" s="80"/>
    </row>
    <row r="5192" spans="15:16" x14ac:dyDescent="0.25">
      <c r="O5192" s="80"/>
      <c r="P5192" s="80"/>
    </row>
    <row r="5193" spans="15:16" x14ac:dyDescent="0.25">
      <c r="O5193" s="80"/>
      <c r="P5193" s="80"/>
    </row>
    <row r="5194" spans="15:16" x14ac:dyDescent="0.25">
      <c r="O5194" s="80"/>
      <c r="P5194" s="80"/>
    </row>
    <row r="5195" spans="15:16" x14ac:dyDescent="0.25">
      <c r="O5195" s="80"/>
      <c r="P5195" s="80"/>
    </row>
    <row r="5196" spans="15:16" x14ac:dyDescent="0.25">
      <c r="O5196" s="80"/>
      <c r="P5196" s="80"/>
    </row>
    <row r="5197" spans="15:16" x14ac:dyDescent="0.25">
      <c r="O5197" s="80"/>
      <c r="P5197" s="80"/>
    </row>
    <row r="5198" spans="15:16" x14ac:dyDescent="0.25">
      <c r="O5198" s="80"/>
      <c r="P5198" s="80"/>
    </row>
    <row r="5199" spans="15:16" x14ac:dyDescent="0.25">
      <c r="O5199" s="80"/>
      <c r="P5199" s="80"/>
    </row>
    <row r="5200" spans="15:16" x14ac:dyDescent="0.25">
      <c r="O5200" s="80"/>
      <c r="P5200" s="80"/>
    </row>
    <row r="5201" spans="15:16" x14ac:dyDescent="0.25">
      <c r="O5201" s="80"/>
      <c r="P5201" s="80"/>
    </row>
    <row r="5202" spans="15:16" x14ac:dyDescent="0.25">
      <c r="O5202" s="80"/>
      <c r="P5202" s="80"/>
    </row>
    <row r="5203" spans="15:16" x14ac:dyDescent="0.25">
      <c r="O5203" s="80"/>
      <c r="P5203" s="80"/>
    </row>
    <row r="5204" spans="15:16" x14ac:dyDescent="0.25">
      <c r="O5204" s="80"/>
      <c r="P5204" s="80"/>
    </row>
    <row r="5205" spans="15:16" x14ac:dyDescent="0.25">
      <c r="O5205" s="80"/>
      <c r="P5205" s="80"/>
    </row>
    <row r="5206" spans="15:16" x14ac:dyDescent="0.25">
      <c r="O5206" s="80"/>
      <c r="P5206" s="80"/>
    </row>
    <row r="5207" spans="15:16" x14ac:dyDescent="0.25">
      <c r="O5207" s="80"/>
      <c r="P5207" s="80"/>
    </row>
    <row r="5208" spans="15:16" x14ac:dyDescent="0.25">
      <c r="O5208" s="80"/>
      <c r="P5208" s="80"/>
    </row>
    <row r="5209" spans="15:16" x14ac:dyDescent="0.25">
      <c r="O5209" s="80"/>
      <c r="P5209" s="80"/>
    </row>
    <row r="5210" spans="15:16" x14ac:dyDescent="0.25">
      <c r="O5210" s="80"/>
      <c r="P5210" s="80"/>
    </row>
    <row r="5211" spans="15:16" x14ac:dyDescent="0.25">
      <c r="O5211" s="80"/>
      <c r="P5211" s="80"/>
    </row>
    <row r="5212" spans="15:16" x14ac:dyDescent="0.25">
      <c r="O5212" s="80"/>
      <c r="P5212" s="80"/>
    </row>
    <row r="5213" spans="15:16" x14ac:dyDescent="0.25">
      <c r="O5213" s="80"/>
      <c r="P5213" s="80"/>
    </row>
    <row r="5214" spans="15:16" x14ac:dyDescent="0.25">
      <c r="O5214" s="80"/>
      <c r="P5214" s="80"/>
    </row>
    <row r="5215" spans="15:16" x14ac:dyDescent="0.25">
      <c r="O5215" s="80"/>
      <c r="P5215" s="80"/>
    </row>
    <row r="5216" spans="15:16" x14ac:dyDescent="0.25">
      <c r="O5216" s="80"/>
      <c r="P5216" s="80"/>
    </row>
    <row r="5217" spans="15:16" x14ac:dyDescent="0.25">
      <c r="O5217" s="80"/>
      <c r="P5217" s="80"/>
    </row>
    <row r="5218" spans="15:16" x14ac:dyDescent="0.25">
      <c r="O5218" s="80"/>
      <c r="P5218" s="80"/>
    </row>
    <row r="5219" spans="15:16" x14ac:dyDescent="0.25">
      <c r="O5219" s="80"/>
      <c r="P5219" s="80"/>
    </row>
    <row r="5220" spans="15:16" x14ac:dyDescent="0.25">
      <c r="O5220" s="80"/>
      <c r="P5220" s="80"/>
    </row>
    <row r="5221" spans="15:16" x14ac:dyDescent="0.25">
      <c r="O5221" s="80"/>
      <c r="P5221" s="80"/>
    </row>
    <row r="5222" spans="15:16" x14ac:dyDescent="0.25">
      <c r="O5222" s="80"/>
      <c r="P5222" s="80"/>
    </row>
    <row r="5223" spans="15:16" x14ac:dyDescent="0.25">
      <c r="O5223" s="80"/>
      <c r="P5223" s="80"/>
    </row>
    <row r="5224" spans="15:16" x14ac:dyDescent="0.25">
      <c r="O5224" s="80"/>
      <c r="P5224" s="80"/>
    </row>
    <row r="5225" spans="15:16" x14ac:dyDescent="0.25">
      <c r="O5225" s="80"/>
      <c r="P5225" s="80"/>
    </row>
    <row r="5226" spans="15:16" x14ac:dyDescent="0.25">
      <c r="O5226" s="80"/>
      <c r="P5226" s="80"/>
    </row>
    <row r="5227" spans="15:16" x14ac:dyDescent="0.25">
      <c r="O5227" s="80"/>
      <c r="P5227" s="80"/>
    </row>
    <row r="5228" spans="15:16" x14ac:dyDescent="0.25">
      <c r="O5228" s="80"/>
      <c r="P5228" s="80"/>
    </row>
    <row r="5229" spans="15:16" x14ac:dyDescent="0.25">
      <c r="O5229" s="80"/>
      <c r="P5229" s="80"/>
    </row>
    <row r="5230" spans="15:16" x14ac:dyDescent="0.25">
      <c r="O5230" s="80"/>
      <c r="P5230" s="80"/>
    </row>
    <row r="5231" spans="15:16" x14ac:dyDescent="0.25">
      <c r="O5231" s="80"/>
      <c r="P5231" s="80"/>
    </row>
    <row r="5232" spans="15:16" x14ac:dyDescent="0.25">
      <c r="O5232" s="80"/>
      <c r="P5232" s="80"/>
    </row>
    <row r="5233" spans="15:16" x14ac:dyDescent="0.25">
      <c r="O5233" s="80"/>
      <c r="P5233" s="80"/>
    </row>
    <row r="5234" spans="15:16" x14ac:dyDescent="0.25">
      <c r="O5234" s="80"/>
      <c r="P5234" s="80"/>
    </row>
    <row r="5235" spans="15:16" x14ac:dyDescent="0.25">
      <c r="O5235" s="80"/>
      <c r="P5235" s="80"/>
    </row>
    <row r="5236" spans="15:16" x14ac:dyDescent="0.25">
      <c r="O5236" s="80"/>
      <c r="P5236" s="80"/>
    </row>
    <row r="5237" spans="15:16" x14ac:dyDescent="0.25">
      <c r="O5237" s="80"/>
      <c r="P5237" s="80"/>
    </row>
    <row r="5238" spans="15:16" x14ac:dyDescent="0.25">
      <c r="O5238" s="80"/>
      <c r="P5238" s="80"/>
    </row>
    <row r="5239" spans="15:16" x14ac:dyDescent="0.25">
      <c r="O5239" s="80"/>
      <c r="P5239" s="80"/>
    </row>
    <row r="5240" spans="15:16" x14ac:dyDescent="0.25">
      <c r="O5240" s="80"/>
      <c r="P5240" s="80"/>
    </row>
    <row r="5241" spans="15:16" x14ac:dyDescent="0.25">
      <c r="O5241" s="80"/>
      <c r="P5241" s="80"/>
    </row>
    <row r="5242" spans="15:16" x14ac:dyDescent="0.25">
      <c r="O5242" s="80"/>
      <c r="P5242" s="80"/>
    </row>
    <row r="5243" spans="15:16" x14ac:dyDescent="0.25">
      <c r="O5243" s="80"/>
      <c r="P5243" s="80"/>
    </row>
    <row r="5244" spans="15:16" x14ac:dyDescent="0.25">
      <c r="O5244" s="80"/>
      <c r="P5244" s="80"/>
    </row>
    <row r="5245" spans="15:16" x14ac:dyDescent="0.25">
      <c r="O5245" s="80"/>
      <c r="P5245" s="80"/>
    </row>
    <row r="5246" spans="15:16" x14ac:dyDescent="0.25">
      <c r="O5246" s="80"/>
      <c r="P5246" s="80"/>
    </row>
    <row r="5247" spans="15:16" x14ac:dyDescent="0.25">
      <c r="O5247" s="80"/>
      <c r="P5247" s="80"/>
    </row>
    <row r="5248" spans="15:16" x14ac:dyDescent="0.25">
      <c r="O5248" s="80"/>
      <c r="P5248" s="80"/>
    </row>
    <row r="5249" spans="15:16" x14ac:dyDescent="0.25">
      <c r="O5249" s="80"/>
      <c r="P5249" s="80"/>
    </row>
    <row r="5250" spans="15:16" x14ac:dyDescent="0.25">
      <c r="O5250" s="80"/>
      <c r="P5250" s="80"/>
    </row>
    <row r="5251" spans="15:16" x14ac:dyDescent="0.25">
      <c r="O5251" s="80"/>
      <c r="P5251" s="80"/>
    </row>
    <row r="5252" spans="15:16" x14ac:dyDescent="0.25">
      <c r="O5252" s="80"/>
      <c r="P5252" s="80"/>
    </row>
    <row r="5253" spans="15:16" x14ac:dyDescent="0.25">
      <c r="O5253" s="80"/>
      <c r="P5253" s="80"/>
    </row>
    <row r="5254" spans="15:16" x14ac:dyDescent="0.25">
      <c r="O5254" s="80"/>
      <c r="P5254" s="80"/>
    </row>
    <row r="5255" spans="15:16" x14ac:dyDescent="0.25">
      <c r="O5255" s="80"/>
      <c r="P5255" s="80"/>
    </row>
    <row r="5256" spans="15:16" x14ac:dyDescent="0.25">
      <c r="O5256" s="80"/>
      <c r="P5256" s="80"/>
    </row>
    <row r="5257" spans="15:16" x14ac:dyDescent="0.25">
      <c r="O5257" s="80"/>
      <c r="P5257" s="80"/>
    </row>
    <row r="5258" spans="15:16" x14ac:dyDescent="0.25">
      <c r="O5258" s="80"/>
      <c r="P5258" s="80"/>
    </row>
    <row r="5259" spans="15:16" x14ac:dyDescent="0.25">
      <c r="O5259" s="80"/>
      <c r="P5259" s="80"/>
    </row>
    <row r="5260" spans="15:16" x14ac:dyDescent="0.25">
      <c r="O5260" s="80"/>
      <c r="P5260" s="80"/>
    </row>
    <row r="5261" spans="15:16" x14ac:dyDescent="0.25">
      <c r="O5261" s="80"/>
      <c r="P5261" s="80"/>
    </row>
    <row r="5262" spans="15:16" x14ac:dyDescent="0.25">
      <c r="O5262" s="80"/>
      <c r="P5262" s="80"/>
    </row>
    <row r="5263" spans="15:16" x14ac:dyDescent="0.25">
      <c r="O5263" s="80"/>
      <c r="P5263" s="80"/>
    </row>
    <row r="5264" spans="15:16" x14ac:dyDescent="0.25">
      <c r="O5264" s="80"/>
      <c r="P5264" s="80"/>
    </row>
    <row r="5265" spans="15:16" x14ac:dyDescent="0.25">
      <c r="O5265" s="80"/>
      <c r="P5265" s="80"/>
    </row>
    <row r="5266" spans="15:16" x14ac:dyDescent="0.25">
      <c r="O5266" s="80"/>
      <c r="P5266" s="80"/>
    </row>
    <row r="5267" spans="15:16" x14ac:dyDescent="0.25">
      <c r="O5267" s="80"/>
      <c r="P5267" s="80"/>
    </row>
    <row r="5268" spans="15:16" x14ac:dyDescent="0.25">
      <c r="O5268" s="80"/>
      <c r="P5268" s="80"/>
    </row>
    <row r="5269" spans="15:16" x14ac:dyDescent="0.25">
      <c r="O5269" s="80"/>
      <c r="P5269" s="80"/>
    </row>
    <row r="5270" spans="15:16" x14ac:dyDescent="0.25">
      <c r="O5270" s="80"/>
      <c r="P5270" s="80"/>
    </row>
    <row r="5271" spans="15:16" x14ac:dyDescent="0.25">
      <c r="O5271" s="80"/>
      <c r="P5271" s="80"/>
    </row>
    <row r="5272" spans="15:16" x14ac:dyDescent="0.25">
      <c r="O5272" s="80"/>
      <c r="P5272" s="80"/>
    </row>
    <row r="5273" spans="15:16" x14ac:dyDescent="0.25">
      <c r="O5273" s="80"/>
      <c r="P5273" s="80"/>
    </row>
    <row r="5274" spans="15:16" x14ac:dyDescent="0.25">
      <c r="O5274" s="80"/>
      <c r="P5274" s="80"/>
    </row>
    <row r="5275" spans="15:16" x14ac:dyDescent="0.25">
      <c r="O5275" s="80"/>
      <c r="P5275" s="80"/>
    </row>
    <row r="5276" spans="15:16" x14ac:dyDescent="0.25">
      <c r="O5276" s="80"/>
      <c r="P5276" s="80"/>
    </row>
    <row r="5277" spans="15:16" x14ac:dyDescent="0.25">
      <c r="O5277" s="80"/>
      <c r="P5277" s="80"/>
    </row>
    <row r="5278" spans="15:16" x14ac:dyDescent="0.25">
      <c r="O5278" s="80"/>
      <c r="P5278" s="80"/>
    </row>
    <row r="5279" spans="15:16" x14ac:dyDescent="0.25">
      <c r="O5279" s="80"/>
      <c r="P5279" s="80"/>
    </row>
    <row r="5280" spans="15:16" x14ac:dyDescent="0.25">
      <c r="O5280" s="80"/>
      <c r="P5280" s="80"/>
    </row>
    <row r="5281" spans="15:16" x14ac:dyDescent="0.25">
      <c r="O5281" s="80"/>
      <c r="P5281" s="80"/>
    </row>
    <row r="5282" spans="15:16" x14ac:dyDescent="0.25">
      <c r="O5282" s="80"/>
      <c r="P5282" s="80"/>
    </row>
    <row r="5283" spans="15:16" x14ac:dyDescent="0.25">
      <c r="O5283" s="80"/>
      <c r="P5283" s="80"/>
    </row>
    <row r="5284" spans="15:16" x14ac:dyDescent="0.25">
      <c r="O5284" s="80"/>
      <c r="P5284" s="80"/>
    </row>
    <row r="5285" spans="15:16" x14ac:dyDescent="0.25">
      <c r="O5285" s="80"/>
      <c r="P5285" s="80"/>
    </row>
    <row r="5286" spans="15:16" x14ac:dyDescent="0.25">
      <c r="O5286" s="80"/>
      <c r="P5286" s="80"/>
    </row>
    <row r="5287" spans="15:16" x14ac:dyDescent="0.25">
      <c r="O5287" s="80"/>
      <c r="P5287" s="80"/>
    </row>
    <row r="5288" spans="15:16" x14ac:dyDescent="0.25">
      <c r="O5288" s="80"/>
      <c r="P5288" s="80"/>
    </row>
    <row r="5289" spans="15:16" x14ac:dyDescent="0.25">
      <c r="O5289" s="80"/>
      <c r="P5289" s="80"/>
    </row>
    <row r="5290" spans="15:16" x14ac:dyDescent="0.25">
      <c r="O5290" s="80"/>
      <c r="P5290" s="80"/>
    </row>
    <row r="5291" spans="15:16" x14ac:dyDescent="0.25">
      <c r="O5291" s="80"/>
      <c r="P5291" s="80"/>
    </row>
    <row r="5292" spans="15:16" x14ac:dyDescent="0.25">
      <c r="O5292" s="80"/>
      <c r="P5292" s="80"/>
    </row>
    <row r="5293" spans="15:16" x14ac:dyDescent="0.25">
      <c r="O5293" s="80"/>
      <c r="P5293" s="80"/>
    </row>
    <row r="5294" spans="15:16" x14ac:dyDescent="0.25">
      <c r="O5294" s="80"/>
      <c r="P5294" s="80"/>
    </row>
    <row r="5295" spans="15:16" x14ac:dyDescent="0.25">
      <c r="O5295" s="80"/>
      <c r="P5295" s="80"/>
    </row>
    <row r="5296" spans="15:16" x14ac:dyDescent="0.25">
      <c r="O5296" s="80"/>
      <c r="P5296" s="80"/>
    </row>
    <row r="5297" spans="15:16" x14ac:dyDescent="0.25">
      <c r="O5297" s="80"/>
      <c r="P5297" s="80"/>
    </row>
    <row r="5298" spans="15:16" x14ac:dyDescent="0.25">
      <c r="O5298" s="80"/>
      <c r="P5298" s="80"/>
    </row>
    <row r="5299" spans="15:16" x14ac:dyDescent="0.25">
      <c r="O5299" s="80"/>
      <c r="P5299" s="80"/>
    </row>
    <row r="5300" spans="15:16" x14ac:dyDescent="0.25">
      <c r="O5300" s="80"/>
      <c r="P5300" s="80"/>
    </row>
    <row r="5301" spans="15:16" x14ac:dyDescent="0.25">
      <c r="O5301" s="80"/>
      <c r="P5301" s="80"/>
    </row>
    <row r="5302" spans="15:16" x14ac:dyDescent="0.25">
      <c r="O5302" s="80"/>
      <c r="P5302" s="80"/>
    </row>
    <row r="5303" spans="15:16" x14ac:dyDescent="0.25">
      <c r="O5303" s="80"/>
      <c r="P5303" s="80"/>
    </row>
    <row r="5304" spans="15:16" x14ac:dyDescent="0.25">
      <c r="O5304" s="80"/>
      <c r="P5304" s="80"/>
    </row>
    <row r="5305" spans="15:16" x14ac:dyDescent="0.25">
      <c r="O5305" s="80"/>
      <c r="P5305" s="80"/>
    </row>
    <row r="5306" spans="15:16" x14ac:dyDescent="0.25">
      <c r="O5306" s="80"/>
      <c r="P5306" s="80"/>
    </row>
    <row r="5307" spans="15:16" x14ac:dyDescent="0.25">
      <c r="O5307" s="80"/>
      <c r="P5307" s="80"/>
    </row>
    <row r="5308" spans="15:16" x14ac:dyDescent="0.25">
      <c r="O5308" s="80"/>
      <c r="P5308" s="80"/>
    </row>
    <row r="5309" spans="15:16" x14ac:dyDescent="0.25">
      <c r="O5309" s="80"/>
      <c r="P5309" s="80"/>
    </row>
    <row r="5310" spans="15:16" x14ac:dyDescent="0.25">
      <c r="O5310" s="80"/>
      <c r="P5310" s="80"/>
    </row>
    <row r="5311" spans="15:16" x14ac:dyDescent="0.25">
      <c r="O5311" s="80"/>
      <c r="P5311" s="80"/>
    </row>
    <row r="5312" spans="15:16" x14ac:dyDescent="0.25">
      <c r="O5312" s="80"/>
      <c r="P5312" s="80"/>
    </row>
    <row r="5313" spans="15:16" x14ac:dyDescent="0.25">
      <c r="O5313" s="80"/>
      <c r="P5313" s="80"/>
    </row>
    <row r="5314" spans="15:16" x14ac:dyDescent="0.25">
      <c r="O5314" s="80"/>
      <c r="P5314" s="80"/>
    </row>
    <row r="5315" spans="15:16" x14ac:dyDescent="0.25">
      <c r="O5315" s="80"/>
      <c r="P5315" s="80"/>
    </row>
    <row r="5316" spans="15:16" x14ac:dyDescent="0.25">
      <c r="O5316" s="80"/>
      <c r="P5316" s="80"/>
    </row>
    <row r="5317" spans="15:16" x14ac:dyDescent="0.25">
      <c r="O5317" s="80"/>
      <c r="P5317" s="80"/>
    </row>
    <row r="5318" spans="15:16" x14ac:dyDescent="0.25">
      <c r="O5318" s="80"/>
      <c r="P5318" s="80"/>
    </row>
    <row r="5319" spans="15:16" x14ac:dyDescent="0.25">
      <c r="O5319" s="80"/>
      <c r="P5319" s="80"/>
    </row>
    <row r="5320" spans="15:16" x14ac:dyDescent="0.25">
      <c r="O5320" s="80"/>
      <c r="P5320" s="80"/>
    </row>
    <row r="5321" spans="15:16" x14ac:dyDescent="0.25">
      <c r="O5321" s="80"/>
      <c r="P5321" s="80"/>
    </row>
    <row r="5322" spans="15:16" x14ac:dyDescent="0.25">
      <c r="O5322" s="80"/>
      <c r="P5322" s="80"/>
    </row>
    <row r="5323" spans="15:16" x14ac:dyDescent="0.25">
      <c r="O5323" s="80"/>
      <c r="P5323" s="80"/>
    </row>
    <row r="5324" spans="15:16" x14ac:dyDescent="0.25">
      <c r="O5324" s="80"/>
      <c r="P5324" s="80"/>
    </row>
    <row r="5325" spans="15:16" x14ac:dyDescent="0.25">
      <c r="O5325" s="80"/>
      <c r="P5325" s="80"/>
    </row>
    <row r="5326" spans="15:16" x14ac:dyDescent="0.25">
      <c r="O5326" s="80"/>
      <c r="P5326" s="80"/>
    </row>
    <row r="5327" spans="15:16" x14ac:dyDescent="0.25">
      <c r="O5327" s="80"/>
      <c r="P5327" s="80"/>
    </row>
    <row r="5328" spans="15:16" x14ac:dyDescent="0.25">
      <c r="O5328" s="80"/>
      <c r="P5328" s="80"/>
    </row>
    <row r="5329" spans="15:16" x14ac:dyDescent="0.25">
      <c r="O5329" s="80"/>
      <c r="P5329" s="80"/>
    </row>
    <row r="5330" spans="15:16" x14ac:dyDescent="0.25">
      <c r="O5330" s="80"/>
      <c r="P5330" s="80"/>
    </row>
    <row r="5331" spans="15:16" x14ac:dyDescent="0.25">
      <c r="O5331" s="80"/>
      <c r="P5331" s="80"/>
    </row>
    <row r="5332" spans="15:16" x14ac:dyDescent="0.25">
      <c r="O5332" s="80"/>
      <c r="P5332" s="80"/>
    </row>
    <row r="5333" spans="15:16" x14ac:dyDescent="0.25">
      <c r="O5333" s="80"/>
      <c r="P5333" s="80"/>
    </row>
    <row r="5334" spans="15:16" x14ac:dyDescent="0.25">
      <c r="O5334" s="80"/>
      <c r="P5334" s="80"/>
    </row>
    <row r="5335" spans="15:16" x14ac:dyDescent="0.25">
      <c r="O5335" s="80"/>
      <c r="P5335" s="80"/>
    </row>
    <row r="5336" spans="15:16" x14ac:dyDescent="0.25">
      <c r="O5336" s="80"/>
      <c r="P5336" s="80"/>
    </row>
    <row r="5337" spans="15:16" x14ac:dyDescent="0.25">
      <c r="O5337" s="80"/>
      <c r="P5337" s="80"/>
    </row>
    <row r="5338" spans="15:16" x14ac:dyDescent="0.25">
      <c r="O5338" s="80"/>
      <c r="P5338" s="80"/>
    </row>
    <row r="5339" spans="15:16" x14ac:dyDescent="0.25">
      <c r="O5339" s="80"/>
      <c r="P5339" s="80"/>
    </row>
    <row r="5340" spans="15:16" x14ac:dyDescent="0.25">
      <c r="O5340" s="80"/>
      <c r="P5340" s="80"/>
    </row>
    <row r="5341" spans="15:16" x14ac:dyDescent="0.25">
      <c r="O5341" s="80"/>
      <c r="P5341" s="80"/>
    </row>
    <row r="5342" spans="15:16" x14ac:dyDescent="0.25">
      <c r="O5342" s="80"/>
      <c r="P5342" s="80"/>
    </row>
    <row r="5343" spans="15:16" x14ac:dyDescent="0.25">
      <c r="O5343" s="80"/>
      <c r="P5343" s="80"/>
    </row>
    <row r="5344" spans="15:16" x14ac:dyDescent="0.25">
      <c r="O5344" s="80"/>
      <c r="P5344" s="80"/>
    </row>
    <row r="5345" spans="15:16" x14ac:dyDescent="0.25">
      <c r="O5345" s="80"/>
      <c r="P5345" s="80"/>
    </row>
    <row r="5346" spans="15:16" x14ac:dyDescent="0.25">
      <c r="O5346" s="80"/>
      <c r="P5346" s="80"/>
    </row>
    <row r="5347" spans="15:16" x14ac:dyDescent="0.25">
      <c r="O5347" s="80"/>
      <c r="P5347" s="80"/>
    </row>
    <row r="5348" spans="15:16" x14ac:dyDescent="0.25">
      <c r="O5348" s="80"/>
      <c r="P5348" s="80"/>
    </row>
    <row r="5349" spans="15:16" x14ac:dyDescent="0.25">
      <c r="O5349" s="80"/>
      <c r="P5349" s="80"/>
    </row>
    <row r="5350" spans="15:16" x14ac:dyDescent="0.25">
      <c r="O5350" s="80"/>
      <c r="P5350" s="80"/>
    </row>
    <row r="5351" spans="15:16" x14ac:dyDescent="0.25">
      <c r="O5351" s="80"/>
      <c r="P5351" s="80"/>
    </row>
    <row r="5352" spans="15:16" x14ac:dyDescent="0.25">
      <c r="O5352" s="80"/>
      <c r="P5352" s="80"/>
    </row>
    <row r="5353" spans="15:16" x14ac:dyDescent="0.25">
      <c r="O5353" s="80"/>
      <c r="P5353" s="80"/>
    </row>
    <row r="5354" spans="15:16" x14ac:dyDescent="0.25">
      <c r="O5354" s="80"/>
      <c r="P5354" s="80"/>
    </row>
    <row r="5355" spans="15:16" x14ac:dyDescent="0.25">
      <c r="O5355" s="80"/>
      <c r="P5355" s="80"/>
    </row>
    <row r="5356" spans="15:16" x14ac:dyDescent="0.25">
      <c r="O5356" s="80"/>
      <c r="P5356" s="80"/>
    </row>
    <row r="5357" spans="15:16" x14ac:dyDescent="0.25">
      <c r="O5357" s="80"/>
      <c r="P5357" s="80"/>
    </row>
    <row r="5358" spans="15:16" x14ac:dyDescent="0.25">
      <c r="O5358" s="80"/>
      <c r="P5358" s="80"/>
    </row>
    <row r="5359" spans="15:16" x14ac:dyDescent="0.25">
      <c r="O5359" s="80"/>
      <c r="P5359" s="80"/>
    </row>
    <row r="5360" spans="15:16" x14ac:dyDescent="0.25">
      <c r="O5360" s="80"/>
      <c r="P5360" s="80"/>
    </row>
    <row r="5361" spans="15:16" x14ac:dyDescent="0.25">
      <c r="O5361" s="80"/>
      <c r="P5361" s="80"/>
    </row>
    <row r="5362" spans="15:16" x14ac:dyDescent="0.25">
      <c r="O5362" s="80"/>
      <c r="P5362" s="80"/>
    </row>
    <row r="5363" spans="15:16" x14ac:dyDescent="0.25">
      <c r="O5363" s="80"/>
      <c r="P5363" s="80"/>
    </row>
    <row r="5364" spans="15:16" x14ac:dyDescent="0.25">
      <c r="O5364" s="80"/>
      <c r="P5364" s="80"/>
    </row>
    <row r="5365" spans="15:16" x14ac:dyDescent="0.25">
      <c r="O5365" s="80"/>
      <c r="P5365" s="80"/>
    </row>
    <row r="5366" spans="15:16" x14ac:dyDescent="0.25">
      <c r="O5366" s="80"/>
      <c r="P5366" s="80"/>
    </row>
    <row r="5367" spans="15:16" x14ac:dyDescent="0.25">
      <c r="O5367" s="80"/>
      <c r="P5367" s="80"/>
    </row>
    <row r="5368" spans="15:16" x14ac:dyDescent="0.25">
      <c r="O5368" s="80"/>
      <c r="P5368" s="80"/>
    </row>
    <row r="5369" spans="15:16" x14ac:dyDescent="0.25">
      <c r="O5369" s="80"/>
      <c r="P5369" s="80"/>
    </row>
    <row r="5370" spans="15:16" x14ac:dyDescent="0.25">
      <c r="O5370" s="80"/>
      <c r="P5370" s="80"/>
    </row>
    <row r="5371" spans="15:16" x14ac:dyDescent="0.25">
      <c r="O5371" s="80"/>
      <c r="P5371" s="80"/>
    </row>
    <row r="5372" spans="15:16" x14ac:dyDescent="0.25">
      <c r="O5372" s="80"/>
      <c r="P5372" s="80"/>
    </row>
    <row r="5373" spans="15:16" x14ac:dyDescent="0.25">
      <c r="O5373" s="80"/>
      <c r="P5373" s="80"/>
    </row>
    <row r="5374" spans="15:16" x14ac:dyDescent="0.25">
      <c r="O5374" s="80"/>
      <c r="P5374" s="80"/>
    </row>
    <row r="5375" spans="15:16" x14ac:dyDescent="0.25">
      <c r="O5375" s="80"/>
      <c r="P5375" s="80"/>
    </row>
    <row r="5376" spans="15:16" x14ac:dyDescent="0.25">
      <c r="O5376" s="80"/>
      <c r="P5376" s="80"/>
    </row>
    <row r="5377" spans="15:16" x14ac:dyDescent="0.25">
      <c r="O5377" s="80"/>
      <c r="P5377" s="80"/>
    </row>
    <row r="5378" spans="15:16" x14ac:dyDescent="0.25">
      <c r="O5378" s="80"/>
      <c r="P5378" s="80"/>
    </row>
    <row r="5379" spans="15:16" x14ac:dyDescent="0.25">
      <c r="O5379" s="80"/>
      <c r="P5379" s="80"/>
    </row>
    <row r="5380" spans="15:16" x14ac:dyDescent="0.25">
      <c r="O5380" s="80"/>
      <c r="P5380" s="80"/>
    </row>
    <row r="5381" spans="15:16" x14ac:dyDescent="0.25">
      <c r="O5381" s="80"/>
      <c r="P5381" s="80"/>
    </row>
    <row r="5382" spans="15:16" x14ac:dyDescent="0.25">
      <c r="O5382" s="80"/>
      <c r="P5382" s="80"/>
    </row>
    <row r="5383" spans="15:16" x14ac:dyDescent="0.25">
      <c r="O5383" s="80"/>
      <c r="P5383" s="80"/>
    </row>
    <row r="5384" spans="15:16" x14ac:dyDescent="0.25">
      <c r="O5384" s="80"/>
      <c r="P5384" s="80"/>
    </row>
    <row r="5385" spans="15:16" x14ac:dyDescent="0.25">
      <c r="O5385" s="80"/>
      <c r="P5385" s="80"/>
    </row>
    <row r="5386" spans="15:16" x14ac:dyDescent="0.25">
      <c r="O5386" s="80"/>
      <c r="P5386" s="80"/>
    </row>
    <row r="5387" spans="15:16" x14ac:dyDescent="0.25">
      <c r="O5387" s="80"/>
      <c r="P5387" s="80"/>
    </row>
    <row r="5388" spans="15:16" x14ac:dyDescent="0.25">
      <c r="O5388" s="80"/>
      <c r="P5388" s="80"/>
    </row>
    <row r="5389" spans="15:16" x14ac:dyDescent="0.25">
      <c r="O5389" s="80"/>
      <c r="P5389" s="80"/>
    </row>
    <row r="5390" spans="15:16" x14ac:dyDescent="0.25">
      <c r="O5390" s="80"/>
      <c r="P5390" s="80"/>
    </row>
    <row r="5391" spans="15:16" x14ac:dyDescent="0.25">
      <c r="O5391" s="80"/>
      <c r="P5391" s="80"/>
    </row>
    <row r="5392" spans="15:16" x14ac:dyDescent="0.25">
      <c r="O5392" s="80"/>
      <c r="P5392" s="80"/>
    </row>
    <row r="5393" spans="15:16" x14ac:dyDescent="0.25">
      <c r="O5393" s="80"/>
      <c r="P5393" s="80"/>
    </row>
    <row r="5394" spans="15:16" x14ac:dyDescent="0.25">
      <c r="O5394" s="80"/>
      <c r="P5394" s="80"/>
    </row>
    <row r="5395" spans="15:16" x14ac:dyDescent="0.25">
      <c r="O5395" s="80"/>
      <c r="P5395" s="80"/>
    </row>
    <row r="5396" spans="15:16" x14ac:dyDescent="0.25">
      <c r="O5396" s="80"/>
      <c r="P5396" s="80"/>
    </row>
    <row r="5397" spans="15:16" x14ac:dyDescent="0.25">
      <c r="O5397" s="80"/>
      <c r="P5397" s="80"/>
    </row>
    <row r="5398" spans="15:16" x14ac:dyDescent="0.25">
      <c r="O5398" s="80"/>
      <c r="P5398" s="80"/>
    </row>
    <row r="5399" spans="15:16" x14ac:dyDescent="0.25">
      <c r="O5399" s="80"/>
      <c r="P5399" s="80"/>
    </row>
    <row r="5400" spans="15:16" x14ac:dyDescent="0.25">
      <c r="O5400" s="80"/>
      <c r="P5400" s="80"/>
    </row>
    <row r="5401" spans="15:16" x14ac:dyDescent="0.25">
      <c r="O5401" s="80"/>
      <c r="P5401" s="80"/>
    </row>
    <row r="5402" spans="15:16" x14ac:dyDescent="0.25">
      <c r="O5402" s="80"/>
      <c r="P5402" s="80"/>
    </row>
    <row r="5403" spans="15:16" x14ac:dyDescent="0.25">
      <c r="O5403" s="80"/>
      <c r="P5403" s="80"/>
    </row>
    <row r="5404" spans="15:16" x14ac:dyDescent="0.25">
      <c r="O5404" s="80"/>
      <c r="P5404" s="80"/>
    </row>
    <row r="5405" spans="15:16" x14ac:dyDescent="0.25">
      <c r="O5405" s="80"/>
      <c r="P5405" s="80"/>
    </row>
    <row r="5406" spans="15:16" x14ac:dyDescent="0.25">
      <c r="O5406" s="80"/>
      <c r="P5406" s="80"/>
    </row>
    <row r="5407" spans="15:16" x14ac:dyDescent="0.25">
      <c r="O5407" s="80"/>
      <c r="P5407" s="80"/>
    </row>
    <row r="5408" spans="15:16" x14ac:dyDescent="0.25">
      <c r="O5408" s="80"/>
      <c r="P5408" s="80"/>
    </row>
    <row r="5409" spans="15:16" x14ac:dyDescent="0.25">
      <c r="O5409" s="80"/>
      <c r="P5409" s="80"/>
    </row>
    <row r="5410" spans="15:16" x14ac:dyDescent="0.25">
      <c r="O5410" s="80"/>
      <c r="P5410" s="80"/>
    </row>
    <row r="5411" spans="15:16" x14ac:dyDescent="0.25">
      <c r="O5411" s="80"/>
      <c r="P5411" s="80"/>
    </row>
    <row r="5412" spans="15:16" x14ac:dyDescent="0.25">
      <c r="O5412" s="80"/>
      <c r="P5412" s="80"/>
    </row>
    <row r="5413" spans="15:16" x14ac:dyDescent="0.25">
      <c r="O5413" s="80"/>
      <c r="P5413" s="80"/>
    </row>
    <row r="5414" spans="15:16" x14ac:dyDescent="0.25">
      <c r="O5414" s="80"/>
      <c r="P5414" s="80"/>
    </row>
    <row r="5415" spans="15:16" x14ac:dyDescent="0.25">
      <c r="O5415" s="80"/>
      <c r="P5415" s="80"/>
    </row>
    <row r="5416" spans="15:16" x14ac:dyDescent="0.25">
      <c r="O5416" s="80"/>
      <c r="P5416" s="80"/>
    </row>
    <row r="5417" spans="15:16" x14ac:dyDescent="0.25">
      <c r="O5417" s="80"/>
      <c r="P5417" s="80"/>
    </row>
    <row r="5418" spans="15:16" x14ac:dyDescent="0.25">
      <c r="O5418" s="80"/>
      <c r="P5418" s="80"/>
    </row>
    <row r="5419" spans="15:16" x14ac:dyDescent="0.25">
      <c r="O5419" s="80"/>
      <c r="P5419" s="80"/>
    </row>
    <row r="5420" spans="15:16" x14ac:dyDescent="0.25">
      <c r="O5420" s="80"/>
      <c r="P5420" s="80"/>
    </row>
    <row r="5421" spans="15:16" x14ac:dyDescent="0.25">
      <c r="O5421" s="80"/>
      <c r="P5421" s="80"/>
    </row>
    <row r="5422" spans="15:16" x14ac:dyDescent="0.25">
      <c r="O5422" s="80"/>
      <c r="P5422" s="80"/>
    </row>
    <row r="5423" spans="15:16" x14ac:dyDescent="0.25">
      <c r="O5423" s="80"/>
      <c r="P5423" s="80"/>
    </row>
    <row r="5424" spans="15:16" x14ac:dyDescent="0.25">
      <c r="O5424" s="80"/>
      <c r="P5424" s="80"/>
    </row>
    <row r="5425" spans="15:16" x14ac:dyDescent="0.25">
      <c r="O5425" s="80"/>
      <c r="P5425" s="80"/>
    </row>
    <row r="5426" spans="15:16" x14ac:dyDescent="0.25">
      <c r="O5426" s="80"/>
      <c r="P5426" s="80"/>
    </row>
    <row r="5427" spans="15:16" x14ac:dyDescent="0.25">
      <c r="O5427" s="80"/>
      <c r="P5427" s="80"/>
    </row>
    <row r="5428" spans="15:16" x14ac:dyDescent="0.25">
      <c r="O5428" s="80"/>
      <c r="P5428" s="80"/>
    </row>
    <row r="5429" spans="15:16" x14ac:dyDescent="0.25">
      <c r="O5429" s="80"/>
      <c r="P5429" s="80"/>
    </row>
    <row r="5430" spans="15:16" x14ac:dyDescent="0.25">
      <c r="O5430" s="80"/>
      <c r="P5430" s="80"/>
    </row>
    <row r="5431" spans="15:16" x14ac:dyDescent="0.25">
      <c r="O5431" s="80"/>
      <c r="P5431" s="80"/>
    </row>
    <row r="5432" spans="15:16" x14ac:dyDescent="0.25">
      <c r="O5432" s="80"/>
      <c r="P5432" s="80"/>
    </row>
    <row r="5433" spans="15:16" x14ac:dyDescent="0.25">
      <c r="O5433" s="80"/>
      <c r="P5433" s="80"/>
    </row>
    <row r="5434" spans="15:16" x14ac:dyDescent="0.25">
      <c r="O5434" s="80"/>
      <c r="P5434" s="80"/>
    </row>
    <row r="5435" spans="15:16" x14ac:dyDescent="0.25">
      <c r="O5435" s="80"/>
      <c r="P5435" s="80"/>
    </row>
    <row r="5436" spans="15:16" x14ac:dyDescent="0.25">
      <c r="O5436" s="80"/>
      <c r="P5436" s="80"/>
    </row>
    <row r="5437" spans="15:16" x14ac:dyDescent="0.25">
      <c r="O5437" s="80"/>
      <c r="P5437" s="80"/>
    </row>
    <row r="5438" spans="15:16" x14ac:dyDescent="0.25">
      <c r="O5438" s="80"/>
      <c r="P5438" s="80"/>
    </row>
    <row r="5439" spans="15:16" x14ac:dyDescent="0.25">
      <c r="O5439" s="80"/>
      <c r="P5439" s="80"/>
    </row>
    <row r="5440" spans="15:16" x14ac:dyDescent="0.25">
      <c r="O5440" s="80"/>
      <c r="P5440" s="80"/>
    </row>
    <row r="5441" spans="15:16" x14ac:dyDescent="0.25">
      <c r="O5441" s="80"/>
      <c r="P5441" s="80"/>
    </row>
    <row r="5442" spans="15:16" x14ac:dyDescent="0.25">
      <c r="O5442" s="80"/>
      <c r="P5442" s="80"/>
    </row>
    <row r="5443" spans="15:16" x14ac:dyDescent="0.25">
      <c r="O5443" s="80"/>
      <c r="P5443" s="80"/>
    </row>
    <row r="5444" spans="15:16" x14ac:dyDescent="0.25">
      <c r="O5444" s="80"/>
      <c r="P5444" s="80"/>
    </row>
    <row r="5445" spans="15:16" x14ac:dyDescent="0.25">
      <c r="O5445" s="80"/>
      <c r="P5445" s="80"/>
    </row>
    <row r="5446" spans="15:16" x14ac:dyDescent="0.25">
      <c r="O5446" s="80"/>
      <c r="P5446" s="80"/>
    </row>
    <row r="5447" spans="15:16" x14ac:dyDescent="0.25">
      <c r="O5447" s="80"/>
      <c r="P5447" s="80"/>
    </row>
    <row r="5448" spans="15:16" x14ac:dyDescent="0.25">
      <c r="O5448" s="80"/>
      <c r="P5448" s="80"/>
    </row>
    <row r="5449" spans="15:16" x14ac:dyDescent="0.25">
      <c r="O5449" s="80"/>
      <c r="P5449" s="80"/>
    </row>
    <row r="5450" spans="15:16" x14ac:dyDescent="0.25">
      <c r="O5450" s="80"/>
      <c r="P5450" s="80"/>
    </row>
    <row r="5451" spans="15:16" x14ac:dyDescent="0.25">
      <c r="O5451" s="80"/>
      <c r="P5451" s="80"/>
    </row>
    <row r="5452" spans="15:16" x14ac:dyDescent="0.25">
      <c r="O5452" s="80"/>
      <c r="P5452" s="80"/>
    </row>
    <row r="5453" spans="15:16" x14ac:dyDescent="0.25">
      <c r="O5453" s="80"/>
      <c r="P5453" s="80"/>
    </row>
    <row r="5454" spans="15:16" x14ac:dyDescent="0.25">
      <c r="O5454" s="80"/>
      <c r="P5454" s="80"/>
    </row>
    <row r="5455" spans="15:16" x14ac:dyDescent="0.25">
      <c r="O5455" s="80"/>
      <c r="P5455" s="80"/>
    </row>
    <row r="5456" spans="15:16" x14ac:dyDescent="0.25">
      <c r="O5456" s="80"/>
      <c r="P5456" s="80"/>
    </row>
    <row r="5457" spans="15:16" x14ac:dyDescent="0.25">
      <c r="O5457" s="80"/>
      <c r="P5457" s="80"/>
    </row>
    <row r="5458" spans="15:16" x14ac:dyDescent="0.25">
      <c r="O5458" s="80"/>
      <c r="P5458" s="80"/>
    </row>
    <row r="5459" spans="15:16" x14ac:dyDescent="0.25">
      <c r="O5459" s="80"/>
      <c r="P5459" s="80"/>
    </row>
    <row r="5460" spans="15:16" x14ac:dyDescent="0.25">
      <c r="O5460" s="80"/>
      <c r="P5460" s="80"/>
    </row>
    <row r="5461" spans="15:16" x14ac:dyDescent="0.25">
      <c r="O5461" s="80"/>
      <c r="P5461" s="80"/>
    </row>
    <row r="5462" spans="15:16" x14ac:dyDescent="0.25">
      <c r="O5462" s="80"/>
      <c r="P5462" s="80"/>
    </row>
    <row r="5463" spans="15:16" x14ac:dyDescent="0.25">
      <c r="O5463" s="80"/>
      <c r="P5463" s="80"/>
    </row>
    <row r="5464" spans="15:16" x14ac:dyDescent="0.25">
      <c r="O5464" s="80"/>
      <c r="P5464" s="80"/>
    </row>
    <row r="5465" spans="15:16" x14ac:dyDescent="0.25">
      <c r="O5465" s="80"/>
      <c r="P5465" s="80"/>
    </row>
    <row r="5466" spans="15:16" x14ac:dyDescent="0.25">
      <c r="O5466" s="80"/>
      <c r="P5466" s="80"/>
    </row>
    <row r="5467" spans="15:16" x14ac:dyDescent="0.25">
      <c r="O5467" s="80"/>
      <c r="P5467" s="80"/>
    </row>
    <row r="5468" spans="15:16" x14ac:dyDescent="0.25">
      <c r="O5468" s="80"/>
      <c r="P5468" s="80"/>
    </row>
    <row r="5469" spans="15:16" x14ac:dyDescent="0.25">
      <c r="O5469" s="80"/>
      <c r="P5469" s="80"/>
    </row>
    <row r="5470" spans="15:16" x14ac:dyDescent="0.25">
      <c r="O5470" s="80"/>
      <c r="P5470" s="80"/>
    </row>
    <row r="5471" spans="15:16" x14ac:dyDescent="0.25">
      <c r="O5471" s="80"/>
      <c r="P5471" s="80"/>
    </row>
    <row r="5472" spans="15:16" x14ac:dyDescent="0.25">
      <c r="O5472" s="80"/>
      <c r="P5472" s="80"/>
    </row>
    <row r="5473" spans="15:16" x14ac:dyDescent="0.25">
      <c r="O5473" s="80"/>
      <c r="P5473" s="80"/>
    </row>
    <row r="5474" spans="15:16" x14ac:dyDescent="0.25">
      <c r="O5474" s="80"/>
      <c r="P5474" s="80"/>
    </row>
    <row r="5475" spans="15:16" x14ac:dyDescent="0.25">
      <c r="O5475" s="80"/>
      <c r="P5475" s="80"/>
    </row>
    <row r="5476" spans="15:16" x14ac:dyDescent="0.25">
      <c r="O5476" s="80"/>
      <c r="P5476" s="80"/>
    </row>
    <row r="5477" spans="15:16" x14ac:dyDescent="0.25">
      <c r="O5477" s="80"/>
      <c r="P5477" s="80"/>
    </row>
    <row r="5478" spans="15:16" x14ac:dyDescent="0.25">
      <c r="O5478" s="80"/>
      <c r="P5478" s="80"/>
    </row>
    <row r="5479" spans="15:16" x14ac:dyDescent="0.25">
      <c r="O5479" s="80"/>
      <c r="P5479" s="80"/>
    </row>
    <row r="5480" spans="15:16" x14ac:dyDescent="0.25">
      <c r="O5480" s="80"/>
      <c r="P5480" s="80"/>
    </row>
    <row r="5481" spans="15:16" x14ac:dyDescent="0.25">
      <c r="O5481" s="80"/>
      <c r="P5481" s="80"/>
    </row>
    <row r="5482" spans="15:16" x14ac:dyDescent="0.25">
      <c r="O5482" s="80"/>
      <c r="P5482" s="80"/>
    </row>
    <row r="5483" spans="15:16" x14ac:dyDescent="0.25">
      <c r="O5483" s="80"/>
      <c r="P5483" s="80"/>
    </row>
    <row r="5484" spans="15:16" x14ac:dyDescent="0.25">
      <c r="O5484" s="80"/>
      <c r="P5484" s="80"/>
    </row>
    <row r="5485" spans="15:16" x14ac:dyDescent="0.25">
      <c r="O5485" s="80"/>
      <c r="P5485" s="80"/>
    </row>
    <row r="5486" spans="15:16" x14ac:dyDescent="0.25">
      <c r="O5486" s="80"/>
      <c r="P5486" s="80"/>
    </row>
    <row r="5487" spans="15:16" x14ac:dyDescent="0.25">
      <c r="O5487" s="80"/>
      <c r="P5487" s="80"/>
    </row>
    <row r="5488" spans="15:16" x14ac:dyDescent="0.25">
      <c r="O5488" s="80"/>
      <c r="P5488" s="80"/>
    </row>
    <row r="5489" spans="15:16" x14ac:dyDescent="0.25">
      <c r="O5489" s="80"/>
      <c r="P5489" s="80"/>
    </row>
    <row r="5490" spans="15:16" x14ac:dyDescent="0.25">
      <c r="O5490" s="80"/>
      <c r="P5490" s="80"/>
    </row>
    <row r="5491" spans="15:16" x14ac:dyDescent="0.25">
      <c r="O5491" s="80"/>
      <c r="P5491" s="80"/>
    </row>
    <row r="5492" spans="15:16" x14ac:dyDescent="0.25">
      <c r="O5492" s="80"/>
      <c r="P5492" s="80"/>
    </row>
    <row r="5493" spans="15:16" x14ac:dyDescent="0.25">
      <c r="O5493" s="80"/>
      <c r="P5493" s="80"/>
    </row>
    <row r="5494" spans="15:16" x14ac:dyDescent="0.25">
      <c r="O5494" s="80"/>
      <c r="P5494" s="80"/>
    </row>
    <row r="5495" spans="15:16" x14ac:dyDescent="0.25">
      <c r="O5495" s="80"/>
      <c r="P5495" s="80"/>
    </row>
    <row r="5496" spans="15:16" x14ac:dyDescent="0.25">
      <c r="O5496" s="80"/>
      <c r="P5496" s="80"/>
    </row>
    <row r="5497" spans="15:16" x14ac:dyDescent="0.25">
      <c r="O5497" s="80"/>
      <c r="P5497" s="80"/>
    </row>
    <row r="5498" spans="15:16" x14ac:dyDescent="0.25">
      <c r="O5498" s="80"/>
      <c r="P5498" s="80"/>
    </row>
    <row r="5499" spans="15:16" x14ac:dyDescent="0.25">
      <c r="O5499" s="80"/>
      <c r="P5499" s="80"/>
    </row>
    <row r="5500" spans="15:16" x14ac:dyDescent="0.25">
      <c r="O5500" s="80"/>
      <c r="P5500" s="80"/>
    </row>
    <row r="5501" spans="15:16" x14ac:dyDescent="0.25">
      <c r="O5501" s="80"/>
      <c r="P5501" s="80"/>
    </row>
    <row r="5502" spans="15:16" x14ac:dyDescent="0.25">
      <c r="O5502" s="80"/>
      <c r="P5502" s="80"/>
    </row>
    <row r="5503" spans="15:16" x14ac:dyDescent="0.25">
      <c r="O5503" s="80"/>
      <c r="P5503" s="80"/>
    </row>
    <row r="5504" spans="15:16" x14ac:dyDescent="0.25">
      <c r="O5504" s="80"/>
      <c r="P5504" s="80"/>
    </row>
    <row r="5505" spans="15:16" x14ac:dyDescent="0.25">
      <c r="O5505" s="80"/>
      <c r="P5505" s="80"/>
    </row>
    <row r="5506" spans="15:16" x14ac:dyDescent="0.25">
      <c r="O5506" s="80"/>
      <c r="P5506" s="80"/>
    </row>
    <row r="5507" spans="15:16" x14ac:dyDescent="0.25">
      <c r="O5507" s="80"/>
      <c r="P5507" s="80"/>
    </row>
    <row r="5508" spans="15:16" x14ac:dyDescent="0.25">
      <c r="O5508" s="80"/>
      <c r="P5508" s="80"/>
    </row>
    <row r="5509" spans="15:16" x14ac:dyDescent="0.25">
      <c r="O5509" s="80"/>
      <c r="P5509" s="80"/>
    </row>
    <row r="5510" spans="15:16" x14ac:dyDescent="0.25">
      <c r="O5510" s="80"/>
      <c r="P5510" s="80"/>
    </row>
    <row r="5511" spans="15:16" x14ac:dyDescent="0.25">
      <c r="O5511" s="80"/>
      <c r="P5511" s="80"/>
    </row>
    <row r="5512" spans="15:16" x14ac:dyDescent="0.25">
      <c r="O5512" s="80"/>
      <c r="P5512" s="80"/>
    </row>
    <row r="5513" spans="15:16" x14ac:dyDescent="0.25">
      <c r="O5513" s="80"/>
      <c r="P5513" s="80"/>
    </row>
    <row r="5514" spans="15:16" x14ac:dyDescent="0.25">
      <c r="O5514" s="80"/>
      <c r="P5514" s="80"/>
    </row>
    <row r="5515" spans="15:16" x14ac:dyDescent="0.25">
      <c r="O5515" s="80"/>
      <c r="P5515" s="80"/>
    </row>
    <row r="5516" spans="15:16" x14ac:dyDescent="0.25">
      <c r="O5516" s="80"/>
      <c r="P5516" s="80"/>
    </row>
    <row r="5517" spans="15:16" x14ac:dyDescent="0.25">
      <c r="O5517" s="80"/>
      <c r="P5517" s="80"/>
    </row>
    <row r="5518" spans="15:16" x14ac:dyDescent="0.25">
      <c r="O5518" s="80"/>
      <c r="P5518" s="80"/>
    </row>
    <row r="5519" spans="15:16" x14ac:dyDescent="0.25">
      <c r="O5519" s="80"/>
      <c r="P5519" s="80"/>
    </row>
    <row r="5520" spans="15:16" x14ac:dyDescent="0.25">
      <c r="O5520" s="80"/>
      <c r="P5520" s="80"/>
    </row>
    <row r="5521" spans="15:16" x14ac:dyDescent="0.25">
      <c r="O5521" s="80"/>
      <c r="P5521" s="80"/>
    </row>
    <row r="5522" spans="15:16" x14ac:dyDescent="0.25">
      <c r="O5522" s="80"/>
      <c r="P5522" s="80"/>
    </row>
    <row r="5523" spans="15:16" x14ac:dyDescent="0.25">
      <c r="O5523" s="80"/>
      <c r="P5523" s="80"/>
    </row>
    <row r="5524" spans="15:16" x14ac:dyDescent="0.25">
      <c r="O5524" s="80"/>
      <c r="P5524" s="80"/>
    </row>
    <row r="5525" spans="15:16" x14ac:dyDescent="0.25">
      <c r="O5525" s="80"/>
      <c r="P5525" s="80"/>
    </row>
    <row r="5526" spans="15:16" x14ac:dyDescent="0.25">
      <c r="O5526" s="80"/>
      <c r="P5526" s="80"/>
    </row>
    <row r="5527" spans="15:16" x14ac:dyDescent="0.25">
      <c r="O5527" s="80"/>
      <c r="P5527" s="80"/>
    </row>
    <row r="5528" spans="15:16" x14ac:dyDescent="0.25">
      <c r="O5528" s="80"/>
      <c r="P5528" s="80"/>
    </row>
    <row r="5529" spans="15:16" x14ac:dyDescent="0.25">
      <c r="O5529" s="80"/>
      <c r="P5529" s="80"/>
    </row>
    <row r="5530" spans="15:16" x14ac:dyDescent="0.25">
      <c r="O5530" s="80"/>
      <c r="P5530" s="80"/>
    </row>
    <row r="5531" spans="15:16" x14ac:dyDescent="0.25">
      <c r="O5531" s="80"/>
      <c r="P5531" s="80"/>
    </row>
    <row r="5532" spans="15:16" x14ac:dyDescent="0.25">
      <c r="O5532" s="80"/>
      <c r="P5532" s="80"/>
    </row>
    <row r="5533" spans="15:16" x14ac:dyDescent="0.25">
      <c r="O5533" s="80"/>
      <c r="P5533" s="80"/>
    </row>
    <row r="5534" spans="15:16" x14ac:dyDescent="0.25">
      <c r="O5534" s="80"/>
      <c r="P5534" s="80"/>
    </row>
    <row r="5535" spans="15:16" x14ac:dyDescent="0.25">
      <c r="O5535" s="80"/>
      <c r="P5535" s="80"/>
    </row>
    <row r="5536" spans="15:16" x14ac:dyDescent="0.25">
      <c r="O5536" s="80"/>
      <c r="P5536" s="80"/>
    </row>
    <row r="5537" spans="15:16" x14ac:dyDescent="0.25">
      <c r="O5537" s="80"/>
      <c r="P5537" s="80"/>
    </row>
    <row r="5538" spans="15:16" x14ac:dyDescent="0.25">
      <c r="O5538" s="80"/>
      <c r="P5538" s="80"/>
    </row>
    <row r="5539" spans="15:16" x14ac:dyDescent="0.25">
      <c r="O5539" s="80"/>
      <c r="P5539" s="80"/>
    </row>
    <row r="5540" spans="15:16" x14ac:dyDescent="0.25">
      <c r="O5540" s="80"/>
      <c r="P5540" s="80"/>
    </row>
    <row r="5541" spans="15:16" x14ac:dyDescent="0.25">
      <c r="O5541" s="80"/>
      <c r="P5541" s="80"/>
    </row>
    <row r="5542" spans="15:16" x14ac:dyDescent="0.25">
      <c r="O5542" s="80"/>
      <c r="P5542" s="80"/>
    </row>
    <row r="5543" spans="15:16" x14ac:dyDescent="0.25">
      <c r="O5543" s="80"/>
      <c r="P5543" s="80"/>
    </row>
    <row r="5544" spans="15:16" x14ac:dyDescent="0.25">
      <c r="O5544" s="80"/>
      <c r="P5544" s="80"/>
    </row>
    <row r="5545" spans="15:16" x14ac:dyDescent="0.25">
      <c r="O5545" s="80"/>
      <c r="P5545" s="80"/>
    </row>
    <row r="5546" spans="15:16" x14ac:dyDescent="0.25">
      <c r="O5546" s="80"/>
      <c r="P5546" s="80"/>
    </row>
    <row r="5547" spans="15:16" x14ac:dyDescent="0.25">
      <c r="O5547" s="80"/>
      <c r="P5547" s="80"/>
    </row>
    <row r="5548" spans="15:16" x14ac:dyDescent="0.25">
      <c r="O5548" s="80"/>
      <c r="P5548" s="80"/>
    </row>
    <row r="5549" spans="15:16" x14ac:dyDescent="0.25">
      <c r="O5549" s="80"/>
      <c r="P5549" s="80"/>
    </row>
    <row r="5550" spans="15:16" x14ac:dyDescent="0.25">
      <c r="O5550" s="80"/>
      <c r="P5550" s="80"/>
    </row>
    <row r="5551" spans="15:16" x14ac:dyDescent="0.25">
      <c r="O5551" s="80"/>
      <c r="P5551" s="80"/>
    </row>
    <row r="5552" spans="15:16" x14ac:dyDescent="0.25">
      <c r="O5552" s="80"/>
      <c r="P5552" s="80"/>
    </row>
    <row r="5553" spans="15:16" x14ac:dyDescent="0.25">
      <c r="O5553" s="80"/>
      <c r="P5553" s="80"/>
    </row>
    <row r="5554" spans="15:16" x14ac:dyDescent="0.25">
      <c r="O5554" s="80"/>
      <c r="P5554" s="80"/>
    </row>
    <row r="5555" spans="15:16" x14ac:dyDescent="0.25">
      <c r="O5555" s="80"/>
      <c r="P5555" s="80"/>
    </row>
    <row r="5556" spans="15:16" x14ac:dyDescent="0.25">
      <c r="O5556" s="80"/>
      <c r="P5556" s="80"/>
    </row>
    <row r="5557" spans="15:16" x14ac:dyDescent="0.25">
      <c r="O5557" s="80"/>
      <c r="P5557" s="80"/>
    </row>
    <row r="5558" spans="15:16" x14ac:dyDescent="0.25">
      <c r="O5558" s="80"/>
      <c r="P5558" s="80"/>
    </row>
    <row r="5559" spans="15:16" x14ac:dyDescent="0.25">
      <c r="O5559" s="80"/>
      <c r="P5559" s="80"/>
    </row>
    <row r="5560" spans="15:16" x14ac:dyDescent="0.25">
      <c r="O5560" s="80"/>
      <c r="P5560" s="80"/>
    </row>
    <row r="5561" spans="15:16" x14ac:dyDescent="0.25">
      <c r="O5561" s="80"/>
      <c r="P5561" s="80"/>
    </row>
    <row r="5562" spans="15:16" x14ac:dyDescent="0.25">
      <c r="O5562" s="80"/>
      <c r="P5562" s="80"/>
    </row>
    <row r="5563" spans="15:16" x14ac:dyDescent="0.25">
      <c r="O5563" s="80"/>
      <c r="P5563" s="80"/>
    </row>
    <row r="5564" spans="15:16" x14ac:dyDescent="0.25">
      <c r="O5564" s="80"/>
      <c r="P5564" s="80"/>
    </row>
    <row r="5565" spans="15:16" x14ac:dyDescent="0.25">
      <c r="O5565" s="80"/>
      <c r="P5565" s="80"/>
    </row>
    <row r="5566" spans="15:16" x14ac:dyDescent="0.25">
      <c r="O5566" s="80"/>
      <c r="P5566" s="80"/>
    </row>
    <row r="5567" spans="15:16" x14ac:dyDescent="0.25">
      <c r="O5567" s="80"/>
      <c r="P5567" s="80"/>
    </row>
    <row r="5568" spans="15:16" x14ac:dyDescent="0.25">
      <c r="O5568" s="80"/>
      <c r="P5568" s="80"/>
    </row>
    <row r="5569" spans="15:16" x14ac:dyDescent="0.25">
      <c r="O5569" s="80"/>
      <c r="P5569" s="80"/>
    </row>
    <row r="5570" spans="15:16" x14ac:dyDescent="0.25">
      <c r="O5570" s="80"/>
      <c r="P5570" s="80"/>
    </row>
    <row r="5571" spans="15:16" x14ac:dyDescent="0.25">
      <c r="O5571" s="80"/>
      <c r="P5571" s="80"/>
    </row>
    <row r="5572" spans="15:16" x14ac:dyDescent="0.25">
      <c r="O5572" s="80"/>
      <c r="P5572" s="80"/>
    </row>
    <row r="5573" spans="15:16" x14ac:dyDescent="0.25">
      <c r="O5573" s="80"/>
      <c r="P5573" s="80"/>
    </row>
    <row r="5574" spans="15:16" x14ac:dyDescent="0.25">
      <c r="O5574" s="80"/>
      <c r="P5574" s="80"/>
    </row>
    <row r="5575" spans="15:16" x14ac:dyDescent="0.25">
      <c r="O5575" s="80"/>
      <c r="P5575" s="80"/>
    </row>
    <row r="5576" spans="15:16" x14ac:dyDescent="0.25">
      <c r="O5576" s="80"/>
      <c r="P5576" s="80"/>
    </row>
    <row r="5577" spans="15:16" x14ac:dyDescent="0.25">
      <c r="O5577" s="80"/>
      <c r="P5577" s="80"/>
    </row>
    <row r="5578" spans="15:16" x14ac:dyDescent="0.25">
      <c r="O5578" s="80"/>
      <c r="P5578" s="80"/>
    </row>
    <row r="5579" spans="15:16" x14ac:dyDescent="0.25">
      <c r="O5579" s="80"/>
      <c r="P5579" s="80"/>
    </row>
    <row r="5580" spans="15:16" x14ac:dyDescent="0.25">
      <c r="O5580" s="80"/>
      <c r="P5580" s="80"/>
    </row>
    <row r="5581" spans="15:16" x14ac:dyDescent="0.25">
      <c r="O5581" s="80"/>
      <c r="P5581" s="80"/>
    </row>
    <row r="5582" spans="15:16" x14ac:dyDescent="0.25">
      <c r="O5582" s="80"/>
      <c r="P5582" s="80"/>
    </row>
    <row r="5583" spans="15:16" x14ac:dyDescent="0.25">
      <c r="O5583" s="80"/>
      <c r="P5583" s="80"/>
    </row>
    <row r="5584" spans="15:16" x14ac:dyDescent="0.25">
      <c r="O5584" s="80"/>
      <c r="P5584" s="80"/>
    </row>
    <row r="5585" spans="15:16" x14ac:dyDescent="0.25">
      <c r="O5585" s="80"/>
      <c r="P5585" s="80"/>
    </row>
    <row r="5586" spans="15:16" x14ac:dyDescent="0.25">
      <c r="O5586" s="80"/>
      <c r="P5586" s="80"/>
    </row>
    <row r="5587" spans="15:16" x14ac:dyDescent="0.25">
      <c r="O5587" s="80"/>
      <c r="P5587" s="80"/>
    </row>
    <row r="5588" spans="15:16" x14ac:dyDescent="0.25">
      <c r="O5588" s="80"/>
      <c r="P5588" s="80"/>
    </row>
    <row r="5589" spans="15:16" x14ac:dyDescent="0.25">
      <c r="O5589" s="80"/>
      <c r="P5589" s="80"/>
    </row>
    <row r="5590" spans="15:16" x14ac:dyDescent="0.25">
      <c r="O5590" s="80"/>
      <c r="P5590" s="80"/>
    </row>
    <row r="5591" spans="15:16" x14ac:dyDescent="0.25">
      <c r="O5591" s="80"/>
      <c r="P5591" s="80"/>
    </row>
    <row r="5592" spans="15:16" x14ac:dyDescent="0.25">
      <c r="O5592" s="80"/>
      <c r="P5592" s="80"/>
    </row>
    <row r="5593" spans="15:16" x14ac:dyDescent="0.25">
      <c r="O5593" s="80"/>
      <c r="P5593" s="80"/>
    </row>
    <row r="5594" spans="15:16" x14ac:dyDescent="0.25">
      <c r="O5594" s="80"/>
      <c r="P5594" s="80"/>
    </row>
    <row r="5595" spans="15:16" x14ac:dyDescent="0.25">
      <c r="O5595" s="80"/>
      <c r="P5595" s="80"/>
    </row>
    <row r="5596" spans="15:16" x14ac:dyDescent="0.25">
      <c r="O5596" s="80"/>
      <c r="P5596" s="80"/>
    </row>
    <row r="5597" spans="15:16" x14ac:dyDescent="0.25">
      <c r="O5597" s="80"/>
      <c r="P5597" s="80"/>
    </row>
    <row r="5598" spans="15:16" x14ac:dyDescent="0.25">
      <c r="O5598" s="80"/>
      <c r="P5598" s="80"/>
    </row>
    <row r="5599" spans="15:16" x14ac:dyDescent="0.25">
      <c r="O5599" s="80"/>
      <c r="P5599" s="80"/>
    </row>
    <row r="5600" spans="15:16" x14ac:dyDescent="0.25">
      <c r="O5600" s="80"/>
      <c r="P5600" s="80"/>
    </row>
    <row r="5601" spans="15:16" x14ac:dyDescent="0.25">
      <c r="O5601" s="80"/>
      <c r="P5601" s="80"/>
    </row>
    <row r="5602" spans="15:16" x14ac:dyDescent="0.25">
      <c r="O5602" s="80"/>
      <c r="P5602" s="80"/>
    </row>
    <row r="5603" spans="15:16" x14ac:dyDescent="0.25">
      <c r="O5603" s="80"/>
      <c r="P5603" s="80"/>
    </row>
    <row r="5604" spans="15:16" x14ac:dyDescent="0.25">
      <c r="O5604" s="80"/>
      <c r="P5604" s="80"/>
    </row>
    <row r="5605" spans="15:16" x14ac:dyDescent="0.25">
      <c r="O5605" s="80"/>
      <c r="P5605" s="80"/>
    </row>
    <row r="5606" spans="15:16" x14ac:dyDescent="0.25">
      <c r="O5606" s="80"/>
      <c r="P5606" s="80"/>
    </row>
    <row r="5607" spans="15:16" x14ac:dyDescent="0.25">
      <c r="O5607" s="80"/>
      <c r="P5607" s="80"/>
    </row>
    <row r="5608" spans="15:16" x14ac:dyDescent="0.25">
      <c r="O5608" s="80"/>
      <c r="P5608" s="80"/>
    </row>
    <row r="5609" spans="15:16" x14ac:dyDescent="0.25">
      <c r="O5609" s="80"/>
      <c r="P5609" s="80"/>
    </row>
    <row r="5610" spans="15:16" x14ac:dyDescent="0.25">
      <c r="O5610" s="80"/>
      <c r="P5610" s="80"/>
    </row>
    <row r="5611" spans="15:16" x14ac:dyDescent="0.25">
      <c r="O5611" s="80"/>
      <c r="P5611" s="80"/>
    </row>
    <row r="5612" spans="15:16" x14ac:dyDescent="0.25">
      <c r="O5612" s="80"/>
      <c r="P5612" s="80"/>
    </row>
    <row r="5613" spans="15:16" x14ac:dyDescent="0.25">
      <c r="O5613" s="80"/>
      <c r="P5613" s="80"/>
    </row>
    <row r="5614" spans="15:16" x14ac:dyDescent="0.25">
      <c r="O5614" s="80"/>
      <c r="P5614" s="80"/>
    </row>
    <row r="5615" spans="15:16" x14ac:dyDescent="0.25">
      <c r="O5615" s="80"/>
      <c r="P5615" s="80"/>
    </row>
    <row r="5616" spans="15:16" x14ac:dyDescent="0.25">
      <c r="O5616" s="80"/>
      <c r="P5616" s="80"/>
    </row>
    <row r="5617" spans="15:16" x14ac:dyDescent="0.25">
      <c r="O5617" s="80"/>
      <c r="P5617" s="80"/>
    </row>
    <row r="5618" spans="15:16" x14ac:dyDescent="0.25">
      <c r="O5618" s="80"/>
      <c r="P5618" s="80"/>
    </row>
    <row r="5619" spans="15:16" x14ac:dyDescent="0.25">
      <c r="O5619" s="80"/>
      <c r="P5619" s="80"/>
    </row>
    <row r="5620" spans="15:16" x14ac:dyDescent="0.25">
      <c r="O5620" s="80"/>
      <c r="P5620" s="80"/>
    </row>
    <row r="5621" spans="15:16" x14ac:dyDescent="0.25">
      <c r="O5621" s="80"/>
      <c r="P5621" s="80"/>
    </row>
    <row r="5622" spans="15:16" x14ac:dyDescent="0.25">
      <c r="O5622" s="80"/>
      <c r="P5622" s="80"/>
    </row>
    <row r="5623" spans="15:16" x14ac:dyDescent="0.25">
      <c r="O5623" s="80"/>
      <c r="P5623" s="80"/>
    </row>
    <row r="5624" spans="15:16" x14ac:dyDescent="0.25">
      <c r="O5624" s="80"/>
      <c r="P5624" s="80"/>
    </row>
    <row r="5625" spans="15:16" x14ac:dyDescent="0.25">
      <c r="O5625" s="80"/>
      <c r="P5625" s="80"/>
    </row>
    <row r="5626" spans="15:16" x14ac:dyDescent="0.25">
      <c r="O5626" s="80"/>
      <c r="P5626" s="80"/>
    </row>
    <row r="5627" spans="15:16" x14ac:dyDescent="0.25">
      <c r="O5627" s="80"/>
      <c r="P5627" s="80"/>
    </row>
    <row r="5628" spans="15:16" x14ac:dyDescent="0.25">
      <c r="O5628" s="80"/>
      <c r="P5628" s="80"/>
    </row>
    <row r="5629" spans="15:16" x14ac:dyDescent="0.25">
      <c r="O5629" s="80"/>
      <c r="P5629" s="80"/>
    </row>
    <row r="5630" spans="15:16" x14ac:dyDescent="0.25">
      <c r="O5630" s="80"/>
      <c r="P5630" s="80"/>
    </row>
    <row r="5631" spans="15:16" x14ac:dyDescent="0.25">
      <c r="O5631" s="80"/>
      <c r="P5631" s="80"/>
    </row>
    <row r="5632" spans="15:16" x14ac:dyDescent="0.25">
      <c r="O5632" s="80"/>
      <c r="P5632" s="80"/>
    </row>
    <row r="5633" spans="15:16" x14ac:dyDescent="0.25">
      <c r="O5633" s="80"/>
      <c r="P5633" s="80"/>
    </row>
    <row r="5634" spans="15:16" x14ac:dyDescent="0.25">
      <c r="O5634" s="80"/>
      <c r="P5634" s="80"/>
    </row>
    <row r="5635" spans="15:16" x14ac:dyDescent="0.25">
      <c r="O5635" s="80"/>
      <c r="P5635" s="80"/>
    </row>
    <row r="5636" spans="15:16" x14ac:dyDescent="0.25">
      <c r="O5636" s="80"/>
      <c r="P5636" s="80"/>
    </row>
    <row r="5637" spans="15:16" x14ac:dyDescent="0.25">
      <c r="O5637" s="80"/>
      <c r="P5637" s="80"/>
    </row>
    <row r="5638" spans="15:16" x14ac:dyDescent="0.25">
      <c r="O5638" s="80"/>
      <c r="P5638" s="80"/>
    </row>
    <row r="5639" spans="15:16" x14ac:dyDescent="0.25">
      <c r="O5639" s="80"/>
      <c r="P5639" s="80"/>
    </row>
    <row r="5640" spans="15:16" x14ac:dyDescent="0.25">
      <c r="O5640" s="80"/>
      <c r="P5640" s="80"/>
    </row>
    <row r="5641" spans="15:16" x14ac:dyDescent="0.25">
      <c r="O5641" s="80"/>
      <c r="P5641" s="80"/>
    </row>
    <row r="5642" spans="15:16" x14ac:dyDescent="0.25">
      <c r="O5642" s="80"/>
      <c r="P5642" s="80"/>
    </row>
    <row r="5643" spans="15:16" x14ac:dyDescent="0.25">
      <c r="O5643" s="80"/>
      <c r="P5643" s="80"/>
    </row>
    <row r="5644" spans="15:16" x14ac:dyDescent="0.25">
      <c r="O5644" s="80"/>
      <c r="P5644" s="80"/>
    </row>
    <row r="5645" spans="15:16" x14ac:dyDescent="0.25">
      <c r="O5645" s="80"/>
      <c r="P5645" s="80"/>
    </row>
    <row r="5646" spans="15:16" x14ac:dyDescent="0.25">
      <c r="O5646" s="80"/>
      <c r="P5646" s="80"/>
    </row>
    <row r="5647" spans="15:16" x14ac:dyDescent="0.25">
      <c r="O5647" s="80"/>
      <c r="P5647" s="80"/>
    </row>
    <row r="5648" spans="15:16" x14ac:dyDescent="0.25">
      <c r="O5648" s="80"/>
      <c r="P5648" s="80"/>
    </row>
    <row r="5649" spans="15:16" x14ac:dyDescent="0.25">
      <c r="O5649" s="80"/>
      <c r="P5649" s="80"/>
    </row>
    <row r="5650" spans="15:16" x14ac:dyDescent="0.25">
      <c r="O5650" s="80"/>
      <c r="P5650" s="80"/>
    </row>
    <row r="5651" spans="15:16" x14ac:dyDescent="0.25">
      <c r="O5651" s="80"/>
      <c r="P5651" s="80"/>
    </row>
    <row r="5652" spans="15:16" x14ac:dyDescent="0.25">
      <c r="O5652" s="80"/>
      <c r="P5652" s="80"/>
    </row>
    <row r="5653" spans="15:16" x14ac:dyDescent="0.25">
      <c r="O5653" s="80"/>
      <c r="P5653" s="80"/>
    </row>
    <row r="5654" spans="15:16" x14ac:dyDescent="0.25">
      <c r="O5654" s="80"/>
      <c r="P5654" s="80"/>
    </row>
    <row r="5655" spans="15:16" x14ac:dyDescent="0.25">
      <c r="O5655" s="80"/>
      <c r="P5655" s="80"/>
    </row>
    <row r="5656" spans="15:16" x14ac:dyDescent="0.25">
      <c r="O5656" s="80"/>
      <c r="P5656" s="80"/>
    </row>
    <row r="5657" spans="15:16" x14ac:dyDescent="0.25">
      <c r="O5657" s="80"/>
      <c r="P5657" s="80"/>
    </row>
    <row r="5658" spans="15:16" x14ac:dyDescent="0.25">
      <c r="O5658" s="80"/>
      <c r="P5658" s="80"/>
    </row>
    <row r="5659" spans="15:16" x14ac:dyDescent="0.25">
      <c r="O5659" s="80"/>
      <c r="P5659" s="80"/>
    </row>
    <row r="5660" spans="15:16" x14ac:dyDescent="0.25">
      <c r="O5660" s="80"/>
      <c r="P5660" s="80"/>
    </row>
    <row r="5661" spans="15:16" x14ac:dyDescent="0.25">
      <c r="O5661" s="80"/>
      <c r="P5661" s="80"/>
    </row>
    <row r="5662" spans="15:16" x14ac:dyDescent="0.25">
      <c r="O5662" s="80"/>
      <c r="P5662" s="80"/>
    </row>
    <row r="5663" spans="15:16" x14ac:dyDescent="0.25">
      <c r="O5663" s="80"/>
      <c r="P5663" s="80"/>
    </row>
    <row r="5664" spans="15:16" x14ac:dyDescent="0.25">
      <c r="O5664" s="80"/>
      <c r="P5664" s="80"/>
    </row>
    <row r="5665" spans="15:16" x14ac:dyDescent="0.25">
      <c r="O5665" s="80"/>
      <c r="P5665" s="80"/>
    </row>
    <row r="5666" spans="15:16" x14ac:dyDescent="0.25">
      <c r="O5666" s="80"/>
      <c r="P5666" s="80"/>
    </row>
    <row r="5667" spans="15:16" x14ac:dyDescent="0.25">
      <c r="O5667" s="80"/>
      <c r="P5667" s="80"/>
    </row>
    <row r="5668" spans="15:16" x14ac:dyDescent="0.25">
      <c r="O5668" s="80"/>
      <c r="P5668" s="80"/>
    </row>
    <row r="5669" spans="15:16" x14ac:dyDescent="0.25">
      <c r="O5669" s="80"/>
      <c r="P5669" s="80"/>
    </row>
    <row r="5670" spans="15:16" x14ac:dyDescent="0.25">
      <c r="O5670" s="80"/>
      <c r="P5670" s="80"/>
    </row>
    <row r="5671" spans="15:16" x14ac:dyDescent="0.25">
      <c r="O5671" s="80"/>
      <c r="P5671" s="80"/>
    </row>
    <row r="5672" spans="15:16" x14ac:dyDescent="0.25">
      <c r="O5672" s="80"/>
      <c r="P5672" s="80"/>
    </row>
    <row r="5673" spans="15:16" x14ac:dyDescent="0.25">
      <c r="O5673" s="80"/>
      <c r="P5673" s="80"/>
    </row>
    <row r="5674" spans="15:16" x14ac:dyDescent="0.25">
      <c r="O5674" s="80"/>
      <c r="P5674" s="80"/>
    </row>
    <row r="5675" spans="15:16" x14ac:dyDescent="0.25">
      <c r="O5675" s="80"/>
      <c r="P5675" s="80"/>
    </row>
    <row r="5676" spans="15:16" x14ac:dyDescent="0.25">
      <c r="O5676" s="80"/>
      <c r="P5676" s="80"/>
    </row>
    <row r="5677" spans="15:16" x14ac:dyDescent="0.25">
      <c r="O5677" s="80"/>
      <c r="P5677" s="80"/>
    </row>
    <row r="5678" spans="15:16" x14ac:dyDescent="0.25">
      <c r="O5678" s="80"/>
      <c r="P5678" s="80"/>
    </row>
    <row r="5679" spans="15:16" x14ac:dyDescent="0.25">
      <c r="O5679" s="80"/>
      <c r="P5679" s="80"/>
    </row>
    <row r="5680" spans="15:16" x14ac:dyDescent="0.25">
      <c r="O5680" s="80"/>
      <c r="P5680" s="80"/>
    </row>
    <row r="5681" spans="15:16" x14ac:dyDescent="0.25">
      <c r="O5681" s="80"/>
      <c r="P5681" s="80"/>
    </row>
    <row r="5682" spans="15:16" x14ac:dyDescent="0.25">
      <c r="O5682" s="80"/>
      <c r="P5682" s="80"/>
    </row>
    <row r="5683" spans="15:16" x14ac:dyDescent="0.25">
      <c r="O5683" s="80"/>
      <c r="P5683" s="80"/>
    </row>
    <row r="5684" spans="15:16" x14ac:dyDescent="0.25">
      <c r="O5684" s="80"/>
      <c r="P5684" s="80"/>
    </row>
    <row r="5685" spans="15:16" x14ac:dyDescent="0.25">
      <c r="O5685" s="80"/>
      <c r="P5685" s="80"/>
    </row>
    <row r="5686" spans="15:16" x14ac:dyDescent="0.25">
      <c r="O5686" s="80"/>
      <c r="P5686" s="80"/>
    </row>
    <row r="5687" spans="15:16" x14ac:dyDescent="0.25">
      <c r="O5687" s="80"/>
      <c r="P5687" s="80"/>
    </row>
    <row r="5688" spans="15:16" x14ac:dyDescent="0.25">
      <c r="O5688" s="80"/>
      <c r="P5688" s="80"/>
    </row>
    <row r="5689" spans="15:16" x14ac:dyDescent="0.25">
      <c r="O5689" s="80"/>
      <c r="P5689" s="80"/>
    </row>
    <row r="5690" spans="15:16" x14ac:dyDescent="0.25">
      <c r="O5690" s="80"/>
      <c r="P5690" s="80"/>
    </row>
    <row r="5691" spans="15:16" x14ac:dyDescent="0.25">
      <c r="O5691" s="80"/>
      <c r="P5691" s="80"/>
    </row>
    <row r="5692" spans="15:16" x14ac:dyDescent="0.25">
      <c r="O5692" s="80"/>
      <c r="P5692" s="80"/>
    </row>
    <row r="5693" spans="15:16" x14ac:dyDescent="0.25">
      <c r="O5693" s="80"/>
      <c r="P5693" s="80"/>
    </row>
    <row r="5694" spans="15:16" x14ac:dyDescent="0.25">
      <c r="O5694" s="80"/>
      <c r="P5694" s="80"/>
    </row>
    <row r="5695" spans="15:16" x14ac:dyDescent="0.25">
      <c r="O5695" s="80"/>
      <c r="P5695" s="80"/>
    </row>
    <row r="5696" spans="15:16" x14ac:dyDescent="0.25">
      <c r="O5696" s="80"/>
      <c r="P5696" s="80"/>
    </row>
    <row r="5697" spans="15:16" x14ac:dyDescent="0.25">
      <c r="O5697" s="80"/>
      <c r="P5697" s="80"/>
    </row>
    <row r="5698" spans="15:16" x14ac:dyDescent="0.25">
      <c r="O5698" s="80"/>
      <c r="P5698" s="80"/>
    </row>
    <row r="5699" spans="15:16" x14ac:dyDescent="0.25">
      <c r="O5699" s="80"/>
      <c r="P5699" s="80"/>
    </row>
    <row r="5700" spans="15:16" x14ac:dyDescent="0.25">
      <c r="O5700" s="80"/>
      <c r="P5700" s="80"/>
    </row>
    <row r="5701" spans="15:16" x14ac:dyDescent="0.25">
      <c r="O5701" s="80"/>
      <c r="P5701" s="80"/>
    </row>
    <row r="5702" spans="15:16" x14ac:dyDescent="0.25">
      <c r="O5702" s="80"/>
      <c r="P5702" s="80"/>
    </row>
    <row r="5703" spans="15:16" x14ac:dyDescent="0.25">
      <c r="O5703" s="80"/>
      <c r="P5703" s="80"/>
    </row>
    <row r="5704" spans="15:16" x14ac:dyDescent="0.25">
      <c r="O5704" s="80"/>
      <c r="P5704" s="80"/>
    </row>
    <row r="5705" spans="15:16" x14ac:dyDescent="0.25">
      <c r="O5705" s="80"/>
      <c r="P5705" s="80"/>
    </row>
    <row r="5706" spans="15:16" x14ac:dyDescent="0.25">
      <c r="O5706" s="80"/>
      <c r="P5706" s="80"/>
    </row>
    <row r="5707" spans="15:16" x14ac:dyDescent="0.25">
      <c r="O5707" s="80"/>
      <c r="P5707" s="80"/>
    </row>
    <row r="5708" spans="15:16" x14ac:dyDescent="0.25">
      <c r="O5708" s="80"/>
      <c r="P5708" s="80"/>
    </row>
    <row r="5709" spans="15:16" x14ac:dyDescent="0.25">
      <c r="O5709" s="80"/>
      <c r="P5709" s="80"/>
    </row>
    <row r="5710" spans="15:16" x14ac:dyDescent="0.25">
      <c r="O5710" s="80"/>
      <c r="P5710" s="80"/>
    </row>
    <row r="5711" spans="15:16" x14ac:dyDescent="0.25">
      <c r="O5711" s="80"/>
      <c r="P5711" s="80"/>
    </row>
    <row r="5712" spans="15:16" x14ac:dyDescent="0.25">
      <c r="O5712" s="80"/>
      <c r="P5712" s="80"/>
    </row>
    <row r="5713" spans="15:16" x14ac:dyDescent="0.25">
      <c r="O5713" s="80"/>
      <c r="P5713" s="80"/>
    </row>
    <row r="5714" spans="15:16" x14ac:dyDescent="0.25">
      <c r="O5714" s="80"/>
      <c r="P5714" s="80"/>
    </row>
    <row r="5715" spans="15:16" x14ac:dyDescent="0.25">
      <c r="O5715" s="80"/>
      <c r="P5715" s="80"/>
    </row>
    <row r="5716" spans="15:16" x14ac:dyDescent="0.25">
      <c r="O5716" s="80"/>
      <c r="P5716" s="80"/>
    </row>
    <row r="5717" spans="15:16" x14ac:dyDescent="0.25">
      <c r="O5717" s="80"/>
      <c r="P5717" s="80"/>
    </row>
    <row r="5718" spans="15:16" x14ac:dyDescent="0.25">
      <c r="O5718" s="80"/>
      <c r="P5718" s="80"/>
    </row>
    <row r="5719" spans="15:16" x14ac:dyDescent="0.25">
      <c r="O5719" s="80"/>
      <c r="P5719" s="80"/>
    </row>
    <row r="5720" spans="15:16" x14ac:dyDescent="0.25">
      <c r="O5720" s="80"/>
      <c r="P5720" s="80"/>
    </row>
    <row r="5721" spans="15:16" x14ac:dyDescent="0.25">
      <c r="O5721" s="80"/>
      <c r="P5721" s="80"/>
    </row>
    <row r="5722" spans="15:16" x14ac:dyDescent="0.25">
      <c r="O5722" s="80"/>
      <c r="P5722" s="80"/>
    </row>
    <row r="5723" spans="15:16" x14ac:dyDescent="0.25">
      <c r="O5723" s="80"/>
      <c r="P5723" s="80"/>
    </row>
    <row r="5724" spans="15:16" x14ac:dyDescent="0.25">
      <c r="O5724" s="80"/>
      <c r="P5724" s="80"/>
    </row>
    <row r="5725" spans="15:16" x14ac:dyDescent="0.25">
      <c r="O5725" s="80"/>
      <c r="P5725" s="80"/>
    </row>
    <row r="5726" spans="15:16" x14ac:dyDescent="0.25">
      <c r="O5726" s="80"/>
      <c r="P5726" s="80"/>
    </row>
    <row r="5727" spans="15:16" x14ac:dyDescent="0.25">
      <c r="O5727" s="80"/>
      <c r="P5727" s="80"/>
    </row>
    <row r="5728" spans="15:16" x14ac:dyDescent="0.25">
      <c r="O5728" s="80"/>
      <c r="P5728" s="80"/>
    </row>
    <row r="5729" spans="15:16" x14ac:dyDescent="0.25">
      <c r="O5729" s="80"/>
      <c r="P5729" s="80"/>
    </row>
    <row r="5730" spans="15:16" x14ac:dyDescent="0.25">
      <c r="O5730" s="80"/>
      <c r="P5730" s="80"/>
    </row>
    <row r="5731" spans="15:16" x14ac:dyDescent="0.25">
      <c r="O5731" s="80"/>
      <c r="P5731" s="80"/>
    </row>
    <row r="5732" spans="15:16" x14ac:dyDescent="0.25">
      <c r="O5732" s="80"/>
      <c r="P5732" s="80"/>
    </row>
    <row r="5733" spans="15:16" x14ac:dyDescent="0.25">
      <c r="O5733" s="80"/>
      <c r="P5733" s="80"/>
    </row>
    <row r="5734" spans="15:16" x14ac:dyDescent="0.25">
      <c r="O5734" s="80"/>
      <c r="P5734" s="80"/>
    </row>
    <row r="5735" spans="15:16" x14ac:dyDescent="0.25">
      <c r="O5735" s="80"/>
      <c r="P5735" s="80"/>
    </row>
    <row r="5736" spans="15:16" x14ac:dyDescent="0.25">
      <c r="O5736" s="80"/>
      <c r="P5736" s="80"/>
    </row>
    <row r="5737" spans="15:16" x14ac:dyDescent="0.25">
      <c r="O5737" s="80"/>
      <c r="P5737" s="80"/>
    </row>
    <row r="5738" spans="15:16" x14ac:dyDescent="0.25">
      <c r="O5738" s="80"/>
      <c r="P5738" s="80"/>
    </row>
    <row r="5739" spans="15:16" x14ac:dyDescent="0.25">
      <c r="O5739" s="80"/>
      <c r="P5739" s="80"/>
    </row>
    <row r="5740" spans="15:16" x14ac:dyDescent="0.25">
      <c r="O5740" s="80"/>
      <c r="P5740" s="80"/>
    </row>
    <row r="5741" spans="15:16" x14ac:dyDescent="0.25">
      <c r="O5741" s="80"/>
      <c r="P5741" s="80"/>
    </row>
    <row r="5742" spans="15:16" x14ac:dyDescent="0.25">
      <c r="O5742" s="80"/>
      <c r="P5742" s="80"/>
    </row>
    <row r="5743" spans="15:16" x14ac:dyDescent="0.25">
      <c r="O5743" s="80"/>
      <c r="P5743" s="80"/>
    </row>
    <row r="5744" spans="15:16" x14ac:dyDescent="0.25">
      <c r="O5744" s="80"/>
      <c r="P5744" s="80"/>
    </row>
    <row r="5745" spans="15:16" x14ac:dyDescent="0.25">
      <c r="O5745" s="80"/>
      <c r="P5745" s="80"/>
    </row>
    <row r="5746" spans="15:16" x14ac:dyDescent="0.25">
      <c r="O5746" s="80"/>
      <c r="P5746" s="80"/>
    </row>
    <row r="5747" spans="15:16" x14ac:dyDescent="0.25">
      <c r="O5747" s="80"/>
      <c r="P5747" s="80"/>
    </row>
    <row r="5748" spans="15:16" x14ac:dyDescent="0.25">
      <c r="O5748" s="80"/>
      <c r="P5748" s="80"/>
    </row>
    <row r="5749" spans="15:16" x14ac:dyDescent="0.25">
      <c r="O5749" s="80"/>
      <c r="P5749" s="80"/>
    </row>
    <row r="5750" spans="15:16" x14ac:dyDescent="0.25">
      <c r="O5750" s="80"/>
      <c r="P5750" s="80"/>
    </row>
    <row r="5751" spans="15:16" x14ac:dyDescent="0.25">
      <c r="O5751" s="80"/>
      <c r="P5751" s="80"/>
    </row>
    <row r="5752" spans="15:16" x14ac:dyDescent="0.25">
      <c r="O5752" s="80"/>
      <c r="P5752" s="80"/>
    </row>
    <row r="5753" spans="15:16" x14ac:dyDescent="0.25">
      <c r="O5753" s="80"/>
      <c r="P5753" s="80"/>
    </row>
    <row r="5754" spans="15:16" x14ac:dyDescent="0.25">
      <c r="O5754" s="80"/>
      <c r="P5754" s="80"/>
    </row>
    <row r="5755" spans="15:16" x14ac:dyDescent="0.25">
      <c r="O5755" s="80"/>
      <c r="P5755" s="80"/>
    </row>
    <row r="5756" spans="15:16" x14ac:dyDescent="0.25">
      <c r="O5756" s="80"/>
      <c r="P5756" s="80"/>
    </row>
    <row r="5757" spans="15:16" x14ac:dyDescent="0.25">
      <c r="O5757" s="80"/>
      <c r="P5757" s="80"/>
    </row>
    <row r="5758" spans="15:16" x14ac:dyDescent="0.25">
      <c r="O5758" s="80"/>
      <c r="P5758" s="80"/>
    </row>
    <row r="5759" spans="15:16" x14ac:dyDescent="0.25">
      <c r="O5759" s="80"/>
      <c r="P5759" s="80"/>
    </row>
    <row r="5760" spans="15:16" x14ac:dyDescent="0.25">
      <c r="O5760" s="80"/>
      <c r="P5760" s="80"/>
    </row>
    <row r="5761" spans="15:16" x14ac:dyDescent="0.25">
      <c r="O5761" s="80"/>
      <c r="P5761" s="80"/>
    </row>
    <row r="5762" spans="15:16" x14ac:dyDescent="0.25">
      <c r="O5762" s="80"/>
      <c r="P5762" s="80"/>
    </row>
    <row r="5763" spans="15:16" x14ac:dyDescent="0.25">
      <c r="O5763" s="80"/>
      <c r="P5763" s="80"/>
    </row>
    <row r="5764" spans="15:16" x14ac:dyDescent="0.25">
      <c r="O5764" s="80"/>
      <c r="P5764" s="80"/>
    </row>
    <row r="5765" spans="15:16" x14ac:dyDescent="0.25">
      <c r="O5765" s="80"/>
      <c r="P5765" s="80"/>
    </row>
    <row r="5766" spans="15:16" x14ac:dyDescent="0.25">
      <c r="O5766" s="80"/>
      <c r="P5766" s="80"/>
    </row>
    <row r="5767" spans="15:16" x14ac:dyDescent="0.25">
      <c r="O5767" s="80"/>
      <c r="P5767" s="80"/>
    </row>
    <row r="5768" spans="15:16" x14ac:dyDescent="0.25">
      <c r="O5768" s="80"/>
      <c r="P5768" s="80"/>
    </row>
    <row r="5769" spans="15:16" x14ac:dyDescent="0.25">
      <c r="O5769" s="80"/>
      <c r="P5769" s="80"/>
    </row>
    <row r="5770" spans="15:16" x14ac:dyDescent="0.25">
      <c r="O5770" s="80"/>
      <c r="P5770" s="80"/>
    </row>
    <row r="5771" spans="15:16" x14ac:dyDescent="0.25">
      <c r="O5771" s="80"/>
      <c r="P5771" s="80"/>
    </row>
    <row r="5772" spans="15:16" x14ac:dyDescent="0.25">
      <c r="O5772" s="80"/>
      <c r="P5772" s="80"/>
    </row>
    <row r="5773" spans="15:16" x14ac:dyDescent="0.25">
      <c r="O5773" s="80"/>
      <c r="P5773" s="80"/>
    </row>
    <row r="5774" spans="15:16" x14ac:dyDescent="0.25">
      <c r="O5774" s="80"/>
      <c r="P5774" s="80"/>
    </row>
    <row r="5775" spans="15:16" x14ac:dyDescent="0.25">
      <c r="O5775" s="80"/>
      <c r="P5775" s="80"/>
    </row>
    <row r="5776" spans="15:16" x14ac:dyDescent="0.25">
      <c r="O5776" s="80"/>
      <c r="P5776" s="80"/>
    </row>
    <row r="5777" spans="15:16" x14ac:dyDescent="0.25">
      <c r="O5777" s="80"/>
      <c r="P5777" s="80"/>
    </row>
    <row r="5778" spans="15:16" x14ac:dyDescent="0.25">
      <c r="O5778" s="80"/>
      <c r="P5778" s="80"/>
    </row>
    <row r="5779" spans="15:16" x14ac:dyDescent="0.25">
      <c r="O5779" s="80"/>
      <c r="P5779" s="80"/>
    </row>
    <row r="5780" spans="15:16" x14ac:dyDescent="0.25">
      <c r="O5780" s="80"/>
      <c r="P5780" s="80"/>
    </row>
    <row r="5781" spans="15:16" x14ac:dyDescent="0.25">
      <c r="O5781" s="80"/>
      <c r="P5781" s="80"/>
    </row>
    <row r="5782" spans="15:16" x14ac:dyDescent="0.25">
      <c r="O5782" s="80"/>
      <c r="P5782" s="80"/>
    </row>
    <row r="5783" spans="15:16" x14ac:dyDescent="0.25">
      <c r="O5783" s="80"/>
      <c r="P5783" s="80"/>
    </row>
    <row r="5784" spans="15:16" x14ac:dyDescent="0.25">
      <c r="O5784" s="80"/>
      <c r="P5784" s="80"/>
    </row>
    <row r="5785" spans="15:16" x14ac:dyDescent="0.25">
      <c r="O5785" s="80"/>
      <c r="P5785" s="80"/>
    </row>
    <row r="5786" spans="15:16" x14ac:dyDescent="0.25">
      <c r="O5786" s="80"/>
      <c r="P5786" s="80"/>
    </row>
    <row r="5787" spans="15:16" x14ac:dyDescent="0.25">
      <c r="O5787" s="80"/>
      <c r="P5787" s="80"/>
    </row>
    <row r="5788" spans="15:16" x14ac:dyDescent="0.25">
      <c r="O5788" s="80"/>
      <c r="P5788" s="80"/>
    </row>
    <row r="5789" spans="15:16" x14ac:dyDescent="0.25">
      <c r="O5789" s="80"/>
      <c r="P5789" s="80"/>
    </row>
    <row r="5790" spans="15:16" x14ac:dyDescent="0.25">
      <c r="O5790" s="80"/>
      <c r="P5790" s="80"/>
    </row>
    <row r="5791" spans="15:16" x14ac:dyDescent="0.25">
      <c r="O5791" s="80"/>
      <c r="P5791" s="80"/>
    </row>
    <row r="5792" spans="15:16" x14ac:dyDescent="0.25">
      <c r="O5792" s="80"/>
      <c r="P5792" s="80"/>
    </row>
    <row r="5793" spans="15:16" x14ac:dyDescent="0.25">
      <c r="O5793" s="80"/>
      <c r="P5793" s="80"/>
    </row>
    <row r="5794" spans="15:16" x14ac:dyDescent="0.25">
      <c r="O5794" s="80"/>
      <c r="P5794" s="80"/>
    </row>
    <row r="5795" spans="15:16" x14ac:dyDescent="0.25">
      <c r="O5795" s="80"/>
      <c r="P5795" s="80"/>
    </row>
    <row r="5796" spans="15:16" x14ac:dyDescent="0.25">
      <c r="O5796" s="80"/>
      <c r="P5796" s="80"/>
    </row>
    <row r="5797" spans="15:16" x14ac:dyDescent="0.25">
      <c r="O5797" s="80"/>
      <c r="P5797" s="80"/>
    </row>
    <row r="5798" spans="15:16" x14ac:dyDescent="0.25">
      <c r="O5798" s="80"/>
      <c r="P5798" s="80"/>
    </row>
    <row r="5799" spans="15:16" x14ac:dyDescent="0.25">
      <c r="O5799" s="80"/>
      <c r="P5799" s="80"/>
    </row>
    <row r="5800" spans="15:16" x14ac:dyDescent="0.25">
      <c r="O5800" s="80"/>
      <c r="P5800" s="80"/>
    </row>
    <row r="5801" spans="15:16" x14ac:dyDescent="0.25">
      <c r="O5801" s="80"/>
      <c r="P5801" s="80"/>
    </row>
    <row r="5802" spans="15:16" x14ac:dyDescent="0.25">
      <c r="O5802" s="80"/>
      <c r="P5802" s="80"/>
    </row>
    <row r="5803" spans="15:16" x14ac:dyDescent="0.25">
      <c r="O5803" s="80"/>
      <c r="P5803" s="80"/>
    </row>
    <row r="5804" spans="15:16" x14ac:dyDescent="0.25">
      <c r="O5804" s="80"/>
      <c r="P5804" s="80"/>
    </row>
    <row r="5805" spans="15:16" x14ac:dyDescent="0.25">
      <c r="O5805" s="80"/>
      <c r="P5805" s="80"/>
    </row>
    <row r="5806" spans="15:16" x14ac:dyDescent="0.25">
      <c r="O5806" s="80"/>
      <c r="P5806" s="80"/>
    </row>
    <row r="5807" spans="15:16" x14ac:dyDescent="0.25">
      <c r="O5807" s="80"/>
      <c r="P5807" s="80"/>
    </row>
    <row r="5808" spans="15:16" x14ac:dyDescent="0.25">
      <c r="O5808" s="80"/>
      <c r="P5808" s="80"/>
    </row>
    <row r="5809" spans="15:16" x14ac:dyDescent="0.25">
      <c r="O5809" s="80"/>
      <c r="P5809" s="80"/>
    </row>
    <row r="5810" spans="15:16" x14ac:dyDescent="0.25">
      <c r="O5810" s="80"/>
      <c r="P5810" s="80"/>
    </row>
    <row r="5811" spans="15:16" x14ac:dyDescent="0.25">
      <c r="O5811" s="80"/>
      <c r="P5811" s="80"/>
    </row>
    <row r="5812" spans="15:16" x14ac:dyDescent="0.25">
      <c r="O5812" s="80"/>
      <c r="P5812" s="80"/>
    </row>
    <row r="5813" spans="15:16" x14ac:dyDescent="0.25">
      <c r="O5813" s="80"/>
      <c r="P5813" s="80"/>
    </row>
    <row r="5814" spans="15:16" x14ac:dyDescent="0.25">
      <c r="O5814" s="80"/>
      <c r="P5814" s="80"/>
    </row>
    <row r="5815" spans="15:16" x14ac:dyDescent="0.25">
      <c r="O5815" s="80"/>
      <c r="P5815" s="80"/>
    </row>
    <row r="5816" spans="15:16" x14ac:dyDescent="0.25">
      <c r="O5816" s="80"/>
      <c r="P5816" s="80"/>
    </row>
    <row r="5817" spans="15:16" x14ac:dyDescent="0.25">
      <c r="O5817" s="80"/>
      <c r="P5817" s="80"/>
    </row>
    <row r="5818" spans="15:16" x14ac:dyDescent="0.25">
      <c r="O5818" s="80"/>
      <c r="P5818" s="80"/>
    </row>
    <row r="5819" spans="15:16" x14ac:dyDescent="0.25">
      <c r="O5819" s="80"/>
      <c r="P5819" s="80"/>
    </row>
    <row r="5820" spans="15:16" x14ac:dyDescent="0.25">
      <c r="O5820" s="80"/>
      <c r="P5820" s="80"/>
    </row>
    <row r="5821" spans="15:16" x14ac:dyDescent="0.25">
      <c r="O5821" s="80"/>
      <c r="P5821" s="80"/>
    </row>
    <row r="5822" spans="15:16" x14ac:dyDescent="0.25">
      <c r="O5822" s="80"/>
      <c r="P5822" s="80"/>
    </row>
    <row r="5823" spans="15:16" x14ac:dyDescent="0.25">
      <c r="O5823" s="80"/>
      <c r="P5823" s="80"/>
    </row>
    <row r="5824" spans="15:16" x14ac:dyDescent="0.25">
      <c r="O5824" s="80"/>
      <c r="P5824" s="80"/>
    </row>
    <row r="5825" spans="15:16" x14ac:dyDescent="0.25">
      <c r="O5825" s="80"/>
      <c r="P5825" s="80"/>
    </row>
    <row r="5826" spans="15:16" x14ac:dyDescent="0.25">
      <c r="O5826" s="80"/>
      <c r="P5826" s="80"/>
    </row>
    <row r="5827" spans="15:16" x14ac:dyDescent="0.25">
      <c r="O5827" s="80"/>
      <c r="P5827" s="80"/>
    </row>
    <row r="5828" spans="15:16" x14ac:dyDescent="0.25">
      <c r="O5828" s="80"/>
      <c r="P5828" s="80"/>
    </row>
    <row r="5829" spans="15:16" x14ac:dyDescent="0.25">
      <c r="O5829" s="80"/>
      <c r="P5829" s="80"/>
    </row>
    <row r="5830" spans="15:16" x14ac:dyDescent="0.25">
      <c r="O5830" s="80"/>
      <c r="P5830" s="80"/>
    </row>
    <row r="5831" spans="15:16" x14ac:dyDescent="0.25">
      <c r="O5831" s="80"/>
      <c r="P5831" s="80"/>
    </row>
    <row r="5832" spans="15:16" x14ac:dyDescent="0.25">
      <c r="O5832" s="80"/>
      <c r="P5832" s="80"/>
    </row>
    <row r="5833" spans="15:16" x14ac:dyDescent="0.25">
      <c r="O5833" s="80"/>
      <c r="P5833" s="80"/>
    </row>
    <row r="5834" spans="15:16" x14ac:dyDescent="0.25">
      <c r="O5834" s="80"/>
      <c r="P5834" s="80"/>
    </row>
    <row r="5835" spans="15:16" x14ac:dyDescent="0.25">
      <c r="O5835" s="80"/>
      <c r="P5835" s="80"/>
    </row>
    <row r="5836" spans="15:16" x14ac:dyDescent="0.25">
      <c r="O5836" s="80"/>
      <c r="P5836" s="80"/>
    </row>
    <row r="5837" spans="15:16" x14ac:dyDescent="0.25">
      <c r="O5837" s="80"/>
      <c r="P5837" s="80"/>
    </row>
    <row r="5838" spans="15:16" x14ac:dyDescent="0.25">
      <c r="O5838" s="80"/>
      <c r="P5838" s="80"/>
    </row>
    <row r="5839" spans="15:16" x14ac:dyDescent="0.25">
      <c r="O5839" s="80"/>
      <c r="P5839" s="80"/>
    </row>
    <row r="5840" spans="15:16" x14ac:dyDescent="0.25">
      <c r="O5840" s="80"/>
      <c r="P5840" s="80"/>
    </row>
    <row r="5841" spans="15:16" x14ac:dyDescent="0.25">
      <c r="O5841" s="80"/>
      <c r="P5841" s="80"/>
    </row>
    <row r="5842" spans="15:16" x14ac:dyDescent="0.25">
      <c r="O5842" s="80"/>
      <c r="P5842" s="80"/>
    </row>
    <row r="5843" spans="15:16" x14ac:dyDescent="0.25">
      <c r="O5843" s="80"/>
      <c r="P5843" s="80"/>
    </row>
    <row r="5844" spans="15:16" x14ac:dyDescent="0.25">
      <c r="O5844" s="80"/>
      <c r="P5844" s="80"/>
    </row>
    <row r="5845" spans="15:16" x14ac:dyDescent="0.25">
      <c r="O5845" s="80"/>
      <c r="P5845" s="80"/>
    </row>
    <row r="5846" spans="15:16" x14ac:dyDescent="0.25">
      <c r="O5846" s="80"/>
      <c r="P5846" s="80"/>
    </row>
    <row r="5847" spans="15:16" x14ac:dyDescent="0.25">
      <c r="O5847" s="80"/>
      <c r="P5847" s="80"/>
    </row>
    <row r="5848" spans="15:16" x14ac:dyDescent="0.25">
      <c r="O5848" s="80"/>
      <c r="P5848" s="80"/>
    </row>
    <row r="5849" spans="15:16" x14ac:dyDescent="0.25">
      <c r="O5849" s="80"/>
      <c r="P5849" s="80"/>
    </row>
    <row r="5850" spans="15:16" x14ac:dyDescent="0.25">
      <c r="O5850" s="80"/>
      <c r="P5850" s="80"/>
    </row>
    <row r="5851" spans="15:16" x14ac:dyDescent="0.25">
      <c r="O5851" s="80"/>
      <c r="P5851" s="80"/>
    </row>
    <row r="5852" spans="15:16" x14ac:dyDescent="0.25">
      <c r="O5852" s="80"/>
      <c r="P5852" s="80"/>
    </row>
    <row r="5853" spans="15:16" x14ac:dyDescent="0.25">
      <c r="O5853" s="80"/>
      <c r="P5853" s="80"/>
    </row>
    <row r="5854" spans="15:16" x14ac:dyDescent="0.25">
      <c r="O5854" s="80"/>
      <c r="P5854" s="80"/>
    </row>
    <row r="5855" spans="15:16" x14ac:dyDescent="0.25">
      <c r="O5855" s="80"/>
      <c r="P5855" s="80"/>
    </row>
    <row r="5856" spans="15:16" x14ac:dyDescent="0.25">
      <c r="O5856" s="80"/>
      <c r="P5856" s="80"/>
    </row>
    <row r="5857" spans="15:16" x14ac:dyDescent="0.25">
      <c r="O5857" s="80"/>
      <c r="P5857" s="80"/>
    </row>
    <row r="5858" spans="15:16" x14ac:dyDescent="0.25">
      <c r="O5858" s="80"/>
      <c r="P5858" s="80"/>
    </row>
    <row r="5859" spans="15:16" x14ac:dyDescent="0.25">
      <c r="O5859" s="80"/>
      <c r="P5859" s="80"/>
    </row>
    <row r="5860" spans="15:16" x14ac:dyDescent="0.25">
      <c r="O5860" s="80"/>
      <c r="P5860" s="80"/>
    </row>
    <row r="5861" spans="15:16" x14ac:dyDescent="0.25">
      <c r="O5861" s="80"/>
      <c r="P5861" s="80"/>
    </row>
    <row r="5862" spans="15:16" x14ac:dyDescent="0.25">
      <c r="O5862" s="80"/>
      <c r="P5862" s="80"/>
    </row>
    <row r="5863" spans="15:16" x14ac:dyDescent="0.25">
      <c r="O5863" s="80"/>
      <c r="P5863" s="80"/>
    </row>
    <row r="5864" spans="15:16" x14ac:dyDescent="0.25">
      <c r="O5864" s="80"/>
      <c r="P5864" s="80"/>
    </row>
    <row r="5865" spans="15:16" x14ac:dyDescent="0.25">
      <c r="O5865" s="80"/>
      <c r="P5865" s="80"/>
    </row>
    <row r="5866" spans="15:16" x14ac:dyDescent="0.25">
      <c r="O5866" s="80"/>
      <c r="P5866" s="80"/>
    </row>
    <row r="5867" spans="15:16" x14ac:dyDescent="0.25">
      <c r="O5867" s="80"/>
      <c r="P5867" s="80"/>
    </row>
    <row r="5868" spans="15:16" x14ac:dyDescent="0.25">
      <c r="O5868" s="80"/>
      <c r="P5868" s="80"/>
    </row>
    <row r="5869" spans="15:16" x14ac:dyDescent="0.25">
      <c r="O5869" s="80"/>
      <c r="P5869" s="80"/>
    </row>
    <row r="5870" spans="15:16" x14ac:dyDescent="0.25">
      <c r="O5870" s="80"/>
      <c r="P5870" s="80"/>
    </row>
    <row r="5871" spans="15:16" x14ac:dyDescent="0.25">
      <c r="O5871" s="80"/>
      <c r="P5871" s="80"/>
    </row>
    <row r="5872" spans="15:16" x14ac:dyDescent="0.25">
      <c r="O5872" s="80"/>
      <c r="P5872" s="80"/>
    </row>
    <row r="5873" spans="15:16" x14ac:dyDescent="0.25">
      <c r="O5873" s="80"/>
      <c r="P5873" s="80"/>
    </row>
    <row r="5874" spans="15:16" x14ac:dyDescent="0.25">
      <c r="O5874" s="80"/>
      <c r="P5874" s="80"/>
    </row>
    <row r="5875" spans="15:16" x14ac:dyDescent="0.25">
      <c r="O5875" s="80"/>
      <c r="P5875" s="80"/>
    </row>
    <row r="5876" spans="15:16" x14ac:dyDescent="0.25">
      <c r="O5876" s="80"/>
      <c r="P5876" s="80"/>
    </row>
    <row r="5877" spans="15:16" x14ac:dyDescent="0.25">
      <c r="O5877" s="80"/>
      <c r="P5877" s="80"/>
    </row>
    <row r="5878" spans="15:16" x14ac:dyDescent="0.25">
      <c r="O5878" s="80"/>
      <c r="P5878" s="80"/>
    </row>
    <row r="5879" spans="15:16" x14ac:dyDescent="0.25">
      <c r="O5879" s="80"/>
      <c r="P5879" s="80"/>
    </row>
    <row r="5880" spans="15:16" x14ac:dyDescent="0.25">
      <c r="O5880" s="80"/>
      <c r="P5880" s="80"/>
    </row>
    <row r="5881" spans="15:16" x14ac:dyDescent="0.25">
      <c r="O5881" s="80"/>
      <c r="P5881" s="80"/>
    </row>
    <row r="5882" spans="15:16" x14ac:dyDescent="0.25">
      <c r="O5882" s="80"/>
      <c r="P5882" s="80"/>
    </row>
    <row r="5883" spans="15:16" x14ac:dyDescent="0.25">
      <c r="O5883" s="80"/>
      <c r="P5883" s="80"/>
    </row>
    <row r="5884" spans="15:16" x14ac:dyDescent="0.25">
      <c r="O5884" s="80"/>
      <c r="P5884" s="80"/>
    </row>
    <row r="5885" spans="15:16" x14ac:dyDescent="0.25">
      <c r="O5885" s="80"/>
      <c r="P5885" s="80"/>
    </row>
    <row r="5886" spans="15:16" x14ac:dyDescent="0.25">
      <c r="O5886" s="80"/>
      <c r="P5886" s="80"/>
    </row>
    <row r="5887" spans="15:16" x14ac:dyDescent="0.25">
      <c r="O5887" s="80"/>
      <c r="P5887" s="80"/>
    </row>
    <row r="5888" spans="15:16" x14ac:dyDescent="0.25">
      <c r="O5888" s="80"/>
      <c r="P5888" s="80"/>
    </row>
    <row r="5889" spans="15:16" x14ac:dyDescent="0.25">
      <c r="O5889" s="80"/>
      <c r="P5889" s="80"/>
    </row>
    <row r="5890" spans="15:16" x14ac:dyDescent="0.25">
      <c r="O5890" s="80"/>
      <c r="P5890" s="80"/>
    </row>
    <row r="5891" spans="15:16" x14ac:dyDescent="0.25">
      <c r="O5891" s="80"/>
      <c r="P5891" s="80"/>
    </row>
    <row r="5892" spans="15:16" x14ac:dyDescent="0.25">
      <c r="O5892" s="80"/>
      <c r="P5892" s="80"/>
    </row>
    <row r="5893" spans="15:16" x14ac:dyDescent="0.25">
      <c r="O5893" s="80"/>
      <c r="P5893" s="80"/>
    </row>
    <row r="5894" spans="15:16" x14ac:dyDescent="0.25">
      <c r="O5894" s="80"/>
      <c r="P5894" s="80"/>
    </row>
    <row r="5895" spans="15:16" x14ac:dyDescent="0.25">
      <c r="O5895" s="80"/>
      <c r="P5895" s="80"/>
    </row>
    <row r="5896" spans="15:16" x14ac:dyDescent="0.25">
      <c r="O5896" s="80"/>
      <c r="P5896" s="80"/>
    </row>
    <row r="5897" spans="15:16" x14ac:dyDescent="0.25">
      <c r="O5897" s="80"/>
      <c r="P5897" s="80"/>
    </row>
    <row r="5898" spans="15:16" x14ac:dyDescent="0.25">
      <c r="O5898" s="80"/>
      <c r="P5898" s="80"/>
    </row>
    <row r="5899" spans="15:16" x14ac:dyDescent="0.25">
      <c r="O5899" s="80"/>
      <c r="P5899" s="80"/>
    </row>
    <row r="5900" spans="15:16" x14ac:dyDescent="0.25">
      <c r="O5900" s="80"/>
      <c r="P5900" s="80"/>
    </row>
    <row r="5901" spans="15:16" x14ac:dyDescent="0.25">
      <c r="O5901" s="80"/>
      <c r="P5901" s="80"/>
    </row>
    <row r="5902" spans="15:16" x14ac:dyDescent="0.25">
      <c r="O5902" s="80"/>
      <c r="P5902" s="80"/>
    </row>
    <row r="5903" spans="15:16" x14ac:dyDescent="0.25">
      <c r="O5903" s="80"/>
      <c r="P5903" s="80"/>
    </row>
    <row r="5904" spans="15:16" x14ac:dyDescent="0.25">
      <c r="O5904" s="80"/>
      <c r="P5904" s="80"/>
    </row>
    <row r="5905" spans="15:16" x14ac:dyDescent="0.25">
      <c r="O5905" s="80"/>
      <c r="P5905" s="80"/>
    </row>
    <row r="5906" spans="15:16" x14ac:dyDescent="0.25">
      <c r="O5906" s="80"/>
      <c r="P5906" s="80"/>
    </row>
    <row r="5907" spans="15:16" x14ac:dyDescent="0.25">
      <c r="O5907" s="80"/>
      <c r="P5907" s="80"/>
    </row>
    <row r="5908" spans="15:16" x14ac:dyDescent="0.25">
      <c r="O5908" s="80"/>
      <c r="P5908" s="80"/>
    </row>
    <row r="5909" spans="15:16" x14ac:dyDescent="0.25">
      <c r="O5909" s="80"/>
      <c r="P5909" s="80"/>
    </row>
    <row r="5910" spans="15:16" x14ac:dyDescent="0.25">
      <c r="O5910" s="80"/>
      <c r="P5910" s="80"/>
    </row>
    <row r="5911" spans="15:16" x14ac:dyDescent="0.25">
      <c r="O5911" s="80"/>
      <c r="P5911" s="80"/>
    </row>
    <row r="5912" spans="15:16" x14ac:dyDescent="0.25">
      <c r="O5912" s="80"/>
      <c r="P5912" s="80"/>
    </row>
    <row r="5913" spans="15:16" x14ac:dyDescent="0.25">
      <c r="O5913" s="80"/>
      <c r="P5913" s="80"/>
    </row>
    <row r="5914" spans="15:16" x14ac:dyDescent="0.25">
      <c r="O5914" s="80"/>
      <c r="P5914" s="80"/>
    </row>
    <row r="5915" spans="15:16" x14ac:dyDescent="0.25">
      <c r="O5915" s="80"/>
      <c r="P5915" s="80"/>
    </row>
    <row r="5916" spans="15:16" x14ac:dyDescent="0.25">
      <c r="O5916" s="80"/>
      <c r="P5916" s="80"/>
    </row>
    <row r="5917" spans="15:16" x14ac:dyDescent="0.25">
      <c r="O5917" s="80"/>
      <c r="P5917" s="80"/>
    </row>
    <row r="5918" spans="15:16" x14ac:dyDescent="0.25">
      <c r="O5918" s="80"/>
      <c r="P5918" s="80"/>
    </row>
    <row r="5919" spans="15:16" x14ac:dyDescent="0.25">
      <c r="O5919" s="80"/>
      <c r="P5919" s="80"/>
    </row>
    <row r="5920" spans="15:16" x14ac:dyDescent="0.25">
      <c r="O5920" s="80"/>
      <c r="P5920" s="80"/>
    </row>
    <row r="5921" spans="15:16" x14ac:dyDescent="0.25">
      <c r="O5921" s="80"/>
      <c r="P5921" s="80"/>
    </row>
    <row r="5922" spans="15:16" x14ac:dyDescent="0.25">
      <c r="O5922" s="80"/>
      <c r="P5922" s="80"/>
    </row>
    <row r="5923" spans="15:16" x14ac:dyDescent="0.25">
      <c r="O5923" s="80"/>
      <c r="P5923" s="80"/>
    </row>
    <row r="5924" spans="15:16" x14ac:dyDescent="0.25">
      <c r="O5924" s="80"/>
      <c r="P5924" s="80"/>
    </row>
    <row r="5925" spans="15:16" x14ac:dyDescent="0.25">
      <c r="O5925" s="80"/>
      <c r="P5925" s="80"/>
    </row>
    <row r="5926" spans="15:16" x14ac:dyDescent="0.25">
      <c r="O5926" s="80"/>
      <c r="P5926" s="80"/>
    </row>
    <row r="5927" spans="15:16" x14ac:dyDescent="0.25">
      <c r="O5927" s="80"/>
      <c r="P5927" s="80"/>
    </row>
    <row r="5928" spans="15:16" x14ac:dyDescent="0.25">
      <c r="O5928" s="80"/>
      <c r="P5928" s="80"/>
    </row>
    <row r="5929" spans="15:16" x14ac:dyDescent="0.25">
      <c r="O5929" s="80"/>
      <c r="P5929" s="80"/>
    </row>
    <row r="5930" spans="15:16" x14ac:dyDescent="0.25">
      <c r="O5930" s="80"/>
      <c r="P5930" s="80"/>
    </row>
    <row r="5931" spans="15:16" x14ac:dyDescent="0.25">
      <c r="O5931" s="80"/>
      <c r="P5931" s="80"/>
    </row>
    <row r="5932" spans="15:16" x14ac:dyDescent="0.25">
      <c r="O5932" s="80"/>
      <c r="P5932" s="80"/>
    </row>
    <row r="5933" spans="15:16" x14ac:dyDescent="0.25">
      <c r="O5933" s="80"/>
      <c r="P5933" s="80"/>
    </row>
    <row r="5934" spans="15:16" x14ac:dyDescent="0.25">
      <c r="O5934" s="80"/>
      <c r="P5934" s="80"/>
    </row>
    <row r="5935" spans="15:16" x14ac:dyDescent="0.25">
      <c r="O5935" s="80"/>
      <c r="P5935" s="80"/>
    </row>
    <row r="5936" spans="15:16" x14ac:dyDescent="0.25">
      <c r="O5936" s="80"/>
      <c r="P5936" s="80"/>
    </row>
    <row r="5937" spans="15:16" x14ac:dyDescent="0.25">
      <c r="O5937" s="80"/>
      <c r="P5937" s="80"/>
    </row>
    <row r="5938" spans="15:16" x14ac:dyDescent="0.25">
      <c r="O5938" s="80"/>
      <c r="P5938" s="80"/>
    </row>
    <row r="5939" spans="15:16" x14ac:dyDescent="0.25">
      <c r="O5939" s="80"/>
      <c r="P5939" s="80"/>
    </row>
    <row r="5940" spans="15:16" x14ac:dyDescent="0.25">
      <c r="O5940" s="80"/>
      <c r="P5940" s="80"/>
    </row>
    <row r="5941" spans="15:16" x14ac:dyDescent="0.25">
      <c r="O5941" s="80"/>
      <c r="P5941" s="80"/>
    </row>
    <row r="5942" spans="15:16" x14ac:dyDescent="0.25">
      <c r="O5942" s="80"/>
      <c r="P5942" s="80"/>
    </row>
    <row r="5943" spans="15:16" x14ac:dyDescent="0.25">
      <c r="O5943" s="80"/>
      <c r="P5943" s="80"/>
    </row>
    <row r="5944" spans="15:16" x14ac:dyDescent="0.25">
      <c r="O5944" s="80"/>
      <c r="P5944" s="80"/>
    </row>
    <row r="5945" spans="15:16" x14ac:dyDescent="0.25">
      <c r="O5945" s="80"/>
      <c r="P5945" s="80"/>
    </row>
    <row r="5946" spans="15:16" x14ac:dyDescent="0.25">
      <c r="O5946" s="80"/>
      <c r="P5946" s="80"/>
    </row>
    <row r="5947" spans="15:16" x14ac:dyDescent="0.25">
      <c r="O5947" s="80"/>
      <c r="P5947" s="80"/>
    </row>
    <row r="5948" spans="15:16" x14ac:dyDescent="0.25">
      <c r="O5948" s="80"/>
      <c r="P5948" s="80"/>
    </row>
    <row r="5949" spans="15:16" x14ac:dyDescent="0.25">
      <c r="O5949" s="80"/>
      <c r="P5949" s="80"/>
    </row>
    <row r="5950" spans="15:16" x14ac:dyDescent="0.25">
      <c r="O5950" s="80"/>
      <c r="P5950" s="80"/>
    </row>
    <row r="5951" spans="15:16" x14ac:dyDescent="0.25">
      <c r="O5951" s="80"/>
      <c r="P5951" s="80"/>
    </row>
    <row r="5952" spans="15:16" x14ac:dyDescent="0.25">
      <c r="O5952" s="80"/>
      <c r="P5952" s="80"/>
    </row>
    <row r="5953" spans="15:16" x14ac:dyDescent="0.25">
      <c r="O5953" s="80"/>
      <c r="P5953" s="80"/>
    </row>
    <row r="5954" spans="15:16" x14ac:dyDescent="0.25">
      <c r="O5954" s="80"/>
      <c r="P5954" s="80"/>
    </row>
    <row r="5955" spans="15:16" x14ac:dyDescent="0.25">
      <c r="O5955" s="80"/>
      <c r="P5955" s="80"/>
    </row>
    <row r="5956" spans="15:16" x14ac:dyDescent="0.25">
      <c r="O5956" s="80"/>
      <c r="P5956" s="80"/>
    </row>
    <row r="5957" spans="15:16" x14ac:dyDescent="0.25">
      <c r="O5957" s="80"/>
      <c r="P5957" s="80"/>
    </row>
    <row r="5958" spans="15:16" x14ac:dyDescent="0.25">
      <c r="O5958" s="80"/>
      <c r="P5958" s="80"/>
    </row>
    <row r="5959" spans="15:16" x14ac:dyDescent="0.25">
      <c r="O5959" s="80"/>
      <c r="P5959" s="80"/>
    </row>
    <row r="5960" spans="15:16" x14ac:dyDescent="0.25">
      <c r="O5960" s="80"/>
      <c r="P5960" s="80"/>
    </row>
    <row r="5961" spans="15:16" x14ac:dyDescent="0.25">
      <c r="O5961" s="80"/>
      <c r="P5961" s="80"/>
    </row>
    <row r="5962" spans="15:16" x14ac:dyDescent="0.25">
      <c r="O5962" s="80"/>
      <c r="P5962" s="80"/>
    </row>
    <row r="5963" spans="15:16" x14ac:dyDescent="0.25">
      <c r="O5963" s="80"/>
      <c r="P5963" s="80"/>
    </row>
    <row r="5964" spans="15:16" x14ac:dyDescent="0.25">
      <c r="O5964" s="80"/>
      <c r="P5964" s="80"/>
    </row>
    <row r="5965" spans="15:16" x14ac:dyDescent="0.25">
      <c r="O5965" s="80"/>
      <c r="P5965" s="80"/>
    </row>
    <row r="5966" spans="15:16" x14ac:dyDescent="0.25">
      <c r="O5966" s="80"/>
      <c r="P5966" s="80"/>
    </row>
    <row r="5967" spans="15:16" x14ac:dyDescent="0.25">
      <c r="O5967" s="80"/>
      <c r="P5967" s="80"/>
    </row>
    <row r="5968" spans="15:16" x14ac:dyDescent="0.25">
      <c r="O5968" s="80"/>
      <c r="P5968" s="80"/>
    </row>
    <row r="5969" spans="15:16" x14ac:dyDescent="0.25">
      <c r="O5969" s="80"/>
      <c r="P5969" s="80"/>
    </row>
    <row r="5970" spans="15:16" x14ac:dyDescent="0.25">
      <c r="O5970" s="80"/>
      <c r="P5970" s="80"/>
    </row>
    <row r="5971" spans="15:16" x14ac:dyDescent="0.25">
      <c r="O5971" s="80"/>
      <c r="P5971" s="80"/>
    </row>
    <row r="5972" spans="15:16" x14ac:dyDescent="0.25">
      <c r="O5972" s="80"/>
      <c r="P5972" s="80"/>
    </row>
    <row r="5973" spans="15:16" x14ac:dyDescent="0.25">
      <c r="O5973" s="80"/>
      <c r="P5973" s="80"/>
    </row>
    <row r="5974" spans="15:16" x14ac:dyDescent="0.25">
      <c r="O5974" s="80"/>
      <c r="P5974" s="80"/>
    </row>
    <row r="5975" spans="15:16" x14ac:dyDescent="0.25">
      <c r="O5975" s="80"/>
      <c r="P5975" s="80"/>
    </row>
    <row r="5976" spans="15:16" x14ac:dyDescent="0.25">
      <c r="O5976" s="80"/>
      <c r="P5976" s="80"/>
    </row>
    <row r="5977" spans="15:16" x14ac:dyDescent="0.25">
      <c r="O5977" s="80"/>
      <c r="P5977" s="80"/>
    </row>
    <row r="5978" spans="15:16" x14ac:dyDescent="0.25">
      <c r="O5978" s="80"/>
      <c r="P5978" s="80"/>
    </row>
    <row r="5979" spans="15:16" x14ac:dyDescent="0.25">
      <c r="O5979" s="80"/>
      <c r="P5979" s="80"/>
    </row>
    <row r="5980" spans="15:16" x14ac:dyDescent="0.25">
      <c r="O5980" s="80"/>
      <c r="P5980" s="80"/>
    </row>
    <row r="5981" spans="15:16" x14ac:dyDescent="0.25">
      <c r="O5981" s="80"/>
      <c r="P5981" s="80"/>
    </row>
    <row r="5982" spans="15:16" x14ac:dyDescent="0.25">
      <c r="O5982" s="80"/>
      <c r="P5982" s="80"/>
    </row>
    <row r="5983" spans="15:16" x14ac:dyDescent="0.25">
      <c r="O5983" s="80"/>
      <c r="P5983" s="80"/>
    </row>
    <row r="5984" spans="15:16" x14ac:dyDescent="0.25">
      <c r="O5984" s="80"/>
      <c r="P5984" s="80"/>
    </row>
    <row r="5985" spans="15:16" x14ac:dyDescent="0.25">
      <c r="O5985" s="80"/>
      <c r="P5985" s="80"/>
    </row>
    <row r="5986" spans="15:16" x14ac:dyDescent="0.25">
      <c r="O5986" s="80"/>
      <c r="P5986" s="80"/>
    </row>
    <row r="5987" spans="15:16" x14ac:dyDescent="0.25">
      <c r="O5987" s="80"/>
      <c r="P5987" s="80"/>
    </row>
    <row r="5988" spans="15:16" x14ac:dyDescent="0.25">
      <c r="O5988" s="80"/>
      <c r="P5988" s="80"/>
    </row>
    <row r="5989" spans="15:16" x14ac:dyDescent="0.25">
      <c r="O5989" s="80"/>
      <c r="P5989" s="80"/>
    </row>
    <row r="5990" spans="15:16" x14ac:dyDescent="0.25">
      <c r="O5990" s="80"/>
      <c r="P5990" s="80"/>
    </row>
    <row r="5991" spans="15:16" x14ac:dyDescent="0.25">
      <c r="O5991" s="80"/>
      <c r="P5991" s="80"/>
    </row>
    <row r="5992" spans="15:16" x14ac:dyDescent="0.25">
      <c r="O5992" s="80"/>
      <c r="P5992" s="80"/>
    </row>
    <row r="5993" spans="15:16" x14ac:dyDescent="0.25">
      <c r="O5993" s="80"/>
      <c r="P5993" s="80"/>
    </row>
    <row r="5994" spans="15:16" x14ac:dyDescent="0.25">
      <c r="O5994" s="80"/>
      <c r="P5994" s="80"/>
    </row>
    <row r="5995" spans="15:16" x14ac:dyDescent="0.25">
      <c r="O5995" s="80"/>
      <c r="P5995" s="80"/>
    </row>
    <row r="5996" spans="15:16" x14ac:dyDescent="0.25">
      <c r="O5996" s="80"/>
      <c r="P5996" s="80"/>
    </row>
    <row r="5997" spans="15:16" x14ac:dyDescent="0.25">
      <c r="O5997" s="80"/>
      <c r="P5997" s="80"/>
    </row>
    <row r="5998" spans="15:16" x14ac:dyDescent="0.25">
      <c r="O5998" s="80"/>
      <c r="P5998" s="80"/>
    </row>
    <row r="5999" spans="15:16" x14ac:dyDescent="0.25">
      <c r="O5999" s="80"/>
      <c r="P5999" s="80"/>
    </row>
    <row r="6000" spans="15:16" x14ac:dyDescent="0.25">
      <c r="O6000" s="80"/>
      <c r="P6000" s="80"/>
    </row>
    <row r="6001" spans="15:16" x14ac:dyDescent="0.25">
      <c r="O6001" s="80"/>
      <c r="P6001" s="80"/>
    </row>
    <row r="6002" spans="15:16" x14ac:dyDescent="0.25">
      <c r="O6002" s="80"/>
      <c r="P6002" s="80"/>
    </row>
    <row r="6003" spans="15:16" x14ac:dyDescent="0.25">
      <c r="O6003" s="80"/>
      <c r="P6003" s="80"/>
    </row>
    <row r="6004" spans="15:16" x14ac:dyDescent="0.25">
      <c r="O6004" s="80"/>
      <c r="P6004" s="80"/>
    </row>
    <row r="6005" spans="15:16" x14ac:dyDescent="0.25">
      <c r="O6005" s="80"/>
      <c r="P6005" s="80"/>
    </row>
    <row r="6006" spans="15:16" x14ac:dyDescent="0.25">
      <c r="O6006" s="80"/>
      <c r="P6006" s="80"/>
    </row>
    <row r="6007" spans="15:16" x14ac:dyDescent="0.25">
      <c r="O6007" s="80"/>
      <c r="P6007" s="80"/>
    </row>
    <row r="6008" spans="15:16" x14ac:dyDescent="0.25">
      <c r="O6008" s="80"/>
      <c r="P6008" s="80"/>
    </row>
    <row r="6009" spans="15:16" x14ac:dyDescent="0.25">
      <c r="O6009" s="80"/>
      <c r="P6009" s="80"/>
    </row>
    <row r="6010" spans="15:16" x14ac:dyDescent="0.25">
      <c r="O6010" s="80"/>
      <c r="P6010" s="80"/>
    </row>
    <row r="6011" spans="15:16" x14ac:dyDescent="0.25">
      <c r="O6011" s="80"/>
      <c r="P6011" s="80"/>
    </row>
    <row r="6012" spans="15:16" x14ac:dyDescent="0.25">
      <c r="O6012" s="80"/>
      <c r="P6012" s="80"/>
    </row>
    <row r="6013" spans="15:16" x14ac:dyDescent="0.25">
      <c r="O6013" s="80"/>
      <c r="P6013" s="80"/>
    </row>
    <row r="6014" spans="15:16" x14ac:dyDescent="0.25">
      <c r="O6014" s="80"/>
      <c r="P6014" s="80"/>
    </row>
    <row r="6015" spans="15:16" x14ac:dyDescent="0.25">
      <c r="O6015" s="80"/>
      <c r="P6015" s="80"/>
    </row>
    <row r="6016" spans="15:16" x14ac:dyDescent="0.25">
      <c r="O6016" s="80"/>
      <c r="P6016" s="80"/>
    </row>
    <row r="6017" spans="15:16" x14ac:dyDescent="0.25">
      <c r="O6017" s="80"/>
      <c r="P6017" s="80"/>
    </row>
    <row r="6018" spans="15:16" x14ac:dyDescent="0.25">
      <c r="O6018" s="80"/>
      <c r="P6018" s="80"/>
    </row>
    <row r="6019" spans="15:16" x14ac:dyDescent="0.25">
      <c r="O6019" s="80"/>
      <c r="P6019" s="80"/>
    </row>
    <row r="6020" spans="15:16" x14ac:dyDescent="0.25">
      <c r="O6020" s="80"/>
      <c r="P6020" s="80"/>
    </row>
    <row r="6021" spans="15:16" x14ac:dyDescent="0.25">
      <c r="O6021" s="80"/>
      <c r="P6021" s="80"/>
    </row>
    <row r="6022" spans="15:16" x14ac:dyDescent="0.25">
      <c r="O6022" s="80"/>
      <c r="P6022" s="80"/>
    </row>
    <row r="6023" spans="15:16" x14ac:dyDescent="0.25">
      <c r="O6023" s="80"/>
      <c r="P6023" s="80"/>
    </row>
    <row r="6024" spans="15:16" x14ac:dyDescent="0.25">
      <c r="O6024" s="80"/>
      <c r="P6024" s="80"/>
    </row>
    <row r="6025" spans="15:16" x14ac:dyDescent="0.25">
      <c r="O6025" s="80"/>
      <c r="P6025" s="80"/>
    </row>
    <row r="6026" spans="15:16" x14ac:dyDescent="0.25">
      <c r="O6026" s="80"/>
      <c r="P6026" s="80"/>
    </row>
    <row r="6027" spans="15:16" x14ac:dyDescent="0.25">
      <c r="O6027" s="80"/>
      <c r="P6027" s="80"/>
    </row>
    <row r="6028" spans="15:16" x14ac:dyDescent="0.25">
      <c r="O6028" s="80"/>
      <c r="P6028" s="80"/>
    </row>
    <row r="6029" spans="15:16" x14ac:dyDescent="0.25">
      <c r="O6029" s="80"/>
      <c r="P6029" s="80"/>
    </row>
    <row r="6030" spans="15:16" x14ac:dyDescent="0.25">
      <c r="O6030" s="80"/>
      <c r="P6030" s="80"/>
    </row>
    <row r="6031" spans="15:16" x14ac:dyDescent="0.25">
      <c r="O6031" s="80"/>
      <c r="P6031" s="80"/>
    </row>
    <row r="6032" spans="15:16" x14ac:dyDescent="0.25">
      <c r="O6032" s="80"/>
      <c r="P6032" s="80"/>
    </row>
    <row r="6033" spans="15:16" x14ac:dyDescent="0.25">
      <c r="O6033" s="80"/>
      <c r="P6033" s="80"/>
    </row>
    <row r="6034" spans="15:16" x14ac:dyDescent="0.25">
      <c r="O6034" s="80"/>
      <c r="P6034" s="80"/>
    </row>
    <row r="6035" spans="15:16" x14ac:dyDescent="0.25">
      <c r="O6035" s="80"/>
      <c r="P6035" s="80"/>
    </row>
    <row r="6036" spans="15:16" x14ac:dyDescent="0.25">
      <c r="O6036" s="80"/>
      <c r="P6036" s="80"/>
    </row>
    <row r="6037" spans="15:16" x14ac:dyDescent="0.25">
      <c r="O6037" s="80"/>
      <c r="P6037" s="80"/>
    </row>
    <row r="6038" spans="15:16" x14ac:dyDescent="0.25">
      <c r="O6038" s="80"/>
      <c r="P6038" s="80"/>
    </row>
    <row r="6039" spans="15:16" x14ac:dyDescent="0.25">
      <c r="O6039" s="80"/>
      <c r="P6039" s="80"/>
    </row>
    <row r="6040" spans="15:16" x14ac:dyDescent="0.25">
      <c r="O6040" s="80"/>
      <c r="P6040" s="80"/>
    </row>
    <row r="6041" spans="15:16" x14ac:dyDescent="0.25">
      <c r="O6041" s="80"/>
      <c r="P6041" s="80"/>
    </row>
    <row r="6042" spans="15:16" x14ac:dyDescent="0.25">
      <c r="O6042" s="80"/>
      <c r="P6042" s="80"/>
    </row>
    <row r="6043" spans="15:16" x14ac:dyDescent="0.25">
      <c r="O6043" s="80"/>
      <c r="P6043" s="80"/>
    </row>
    <row r="6044" spans="15:16" x14ac:dyDescent="0.25">
      <c r="O6044" s="80"/>
      <c r="P6044" s="80"/>
    </row>
    <row r="6045" spans="15:16" x14ac:dyDescent="0.25">
      <c r="O6045" s="80"/>
      <c r="P6045" s="80"/>
    </row>
    <row r="6046" spans="15:16" x14ac:dyDescent="0.25">
      <c r="O6046" s="80"/>
      <c r="P6046" s="80"/>
    </row>
    <row r="6047" spans="15:16" x14ac:dyDescent="0.25">
      <c r="O6047" s="80"/>
      <c r="P6047" s="80"/>
    </row>
    <row r="6048" spans="15:16" x14ac:dyDescent="0.25">
      <c r="O6048" s="80"/>
      <c r="P6048" s="80"/>
    </row>
    <row r="6049" spans="15:16" x14ac:dyDescent="0.25">
      <c r="O6049" s="80"/>
      <c r="P6049" s="80"/>
    </row>
    <row r="6050" spans="15:16" x14ac:dyDescent="0.25">
      <c r="O6050" s="80"/>
      <c r="P6050" s="80"/>
    </row>
    <row r="6051" spans="15:16" x14ac:dyDescent="0.25">
      <c r="O6051" s="80"/>
      <c r="P6051" s="80"/>
    </row>
    <row r="6052" spans="15:16" x14ac:dyDescent="0.25">
      <c r="O6052" s="80"/>
      <c r="P6052" s="80"/>
    </row>
    <row r="6053" spans="15:16" x14ac:dyDescent="0.25">
      <c r="O6053" s="80"/>
      <c r="P6053" s="80"/>
    </row>
    <row r="6054" spans="15:16" x14ac:dyDescent="0.25">
      <c r="O6054" s="80"/>
      <c r="P6054" s="80"/>
    </row>
    <row r="6055" spans="15:16" x14ac:dyDescent="0.25">
      <c r="O6055" s="80"/>
      <c r="P6055" s="80"/>
    </row>
    <row r="6056" spans="15:16" x14ac:dyDescent="0.25">
      <c r="O6056" s="80"/>
      <c r="P6056" s="80"/>
    </row>
    <row r="6057" spans="15:16" x14ac:dyDescent="0.25">
      <c r="O6057" s="80"/>
      <c r="P6057" s="80"/>
    </row>
    <row r="6058" spans="15:16" x14ac:dyDescent="0.25">
      <c r="O6058" s="80"/>
      <c r="P6058" s="80"/>
    </row>
    <row r="6059" spans="15:16" x14ac:dyDescent="0.25">
      <c r="O6059" s="80"/>
      <c r="P6059" s="80"/>
    </row>
    <row r="6060" spans="15:16" x14ac:dyDescent="0.25">
      <c r="O6060" s="80"/>
      <c r="P6060" s="80"/>
    </row>
    <row r="6061" spans="15:16" x14ac:dyDescent="0.25">
      <c r="O6061" s="80"/>
      <c r="P6061" s="80"/>
    </row>
    <row r="6062" spans="15:16" x14ac:dyDescent="0.25">
      <c r="O6062" s="80"/>
      <c r="P6062" s="80"/>
    </row>
    <row r="6063" spans="15:16" x14ac:dyDescent="0.25">
      <c r="O6063" s="80"/>
      <c r="P6063" s="80"/>
    </row>
    <row r="6064" spans="15:16" x14ac:dyDescent="0.25">
      <c r="O6064" s="80"/>
      <c r="P6064" s="80"/>
    </row>
    <row r="6065" spans="15:16" x14ac:dyDescent="0.25">
      <c r="O6065" s="80"/>
      <c r="P6065" s="80"/>
    </row>
    <row r="6066" spans="15:16" x14ac:dyDescent="0.25">
      <c r="O6066" s="80"/>
      <c r="P6066" s="80"/>
    </row>
    <row r="6067" spans="15:16" x14ac:dyDescent="0.25">
      <c r="O6067" s="80"/>
      <c r="P6067" s="80"/>
    </row>
    <row r="6068" spans="15:16" x14ac:dyDescent="0.25">
      <c r="O6068" s="80"/>
      <c r="P6068" s="80"/>
    </row>
    <row r="6069" spans="15:16" x14ac:dyDescent="0.25">
      <c r="O6069" s="80"/>
      <c r="P6069" s="80"/>
    </row>
    <row r="6070" spans="15:16" x14ac:dyDescent="0.25">
      <c r="O6070" s="80"/>
      <c r="P6070" s="80"/>
    </row>
    <row r="6071" spans="15:16" x14ac:dyDescent="0.25">
      <c r="O6071" s="80"/>
      <c r="P6071" s="80"/>
    </row>
    <row r="6072" spans="15:16" x14ac:dyDescent="0.25">
      <c r="O6072" s="80"/>
      <c r="P6072" s="80"/>
    </row>
    <row r="6073" spans="15:16" x14ac:dyDescent="0.25">
      <c r="O6073" s="80"/>
      <c r="P6073" s="80"/>
    </row>
    <row r="6074" spans="15:16" x14ac:dyDescent="0.25">
      <c r="O6074" s="80"/>
      <c r="P6074" s="80"/>
    </row>
    <row r="6075" spans="15:16" x14ac:dyDescent="0.25">
      <c r="O6075" s="80"/>
      <c r="P6075" s="80"/>
    </row>
    <row r="6076" spans="15:16" x14ac:dyDescent="0.25">
      <c r="O6076" s="80"/>
      <c r="P6076" s="80"/>
    </row>
    <row r="6077" spans="15:16" x14ac:dyDescent="0.25">
      <c r="O6077" s="80"/>
      <c r="P6077" s="80"/>
    </row>
    <row r="6078" spans="15:16" x14ac:dyDescent="0.25">
      <c r="O6078" s="80"/>
      <c r="P6078" s="80"/>
    </row>
    <row r="6079" spans="15:16" x14ac:dyDescent="0.25">
      <c r="O6079" s="80"/>
      <c r="P6079" s="80"/>
    </row>
    <row r="6080" spans="15:16" x14ac:dyDescent="0.25">
      <c r="O6080" s="80"/>
      <c r="P6080" s="80"/>
    </row>
    <row r="6081" spans="15:16" x14ac:dyDescent="0.25">
      <c r="O6081" s="80"/>
      <c r="P6081" s="80"/>
    </row>
    <row r="6082" spans="15:16" x14ac:dyDescent="0.25">
      <c r="O6082" s="80"/>
      <c r="P6082" s="80"/>
    </row>
    <row r="6083" spans="15:16" x14ac:dyDescent="0.25">
      <c r="O6083" s="80"/>
      <c r="P6083" s="80"/>
    </row>
    <row r="6084" spans="15:16" x14ac:dyDescent="0.25">
      <c r="O6084" s="80"/>
      <c r="P6084" s="80"/>
    </row>
    <row r="6085" spans="15:16" x14ac:dyDescent="0.25">
      <c r="O6085" s="80"/>
      <c r="P6085" s="80"/>
    </row>
    <row r="6086" spans="15:16" x14ac:dyDescent="0.25">
      <c r="O6086" s="80"/>
      <c r="P6086" s="80"/>
    </row>
    <row r="6087" spans="15:16" x14ac:dyDescent="0.25">
      <c r="O6087" s="80"/>
      <c r="P6087" s="80"/>
    </row>
    <row r="6088" spans="15:16" x14ac:dyDescent="0.25">
      <c r="O6088" s="80"/>
      <c r="P6088" s="80"/>
    </row>
    <row r="6089" spans="15:16" x14ac:dyDescent="0.25">
      <c r="O6089" s="80"/>
      <c r="P6089" s="80"/>
    </row>
    <row r="6090" spans="15:16" x14ac:dyDescent="0.25">
      <c r="O6090" s="80"/>
      <c r="P6090" s="80"/>
    </row>
    <row r="6091" spans="15:16" x14ac:dyDescent="0.25">
      <c r="O6091" s="80"/>
      <c r="P6091" s="80"/>
    </row>
    <row r="6092" spans="15:16" x14ac:dyDescent="0.25">
      <c r="O6092" s="80"/>
      <c r="P6092" s="80"/>
    </row>
    <row r="6093" spans="15:16" x14ac:dyDescent="0.25">
      <c r="O6093" s="80"/>
      <c r="P6093" s="80"/>
    </row>
    <row r="6094" spans="15:16" x14ac:dyDescent="0.25">
      <c r="O6094" s="80"/>
      <c r="P6094" s="80"/>
    </row>
    <row r="6095" spans="15:16" x14ac:dyDescent="0.25">
      <c r="O6095" s="80"/>
      <c r="P6095" s="80"/>
    </row>
    <row r="6096" spans="15:16" x14ac:dyDescent="0.25">
      <c r="O6096" s="80"/>
      <c r="P6096" s="80"/>
    </row>
    <row r="6097" spans="15:16" x14ac:dyDescent="0.25">
      <c r="O6097" s="80"/>
      <c r="P6097" s="80"/>
    </row>
    <row r="6098" spans="15:16" x14ac:dyDescent="0.25">
      <c r="O6098" s="80"/>
      <c r="P6098" s="80"/>
    </row>
    <row r="6099" spans="15:16" x14ac:dyDescent="0.25">
      <c r="O6099" s="80"/>
      <c r="P6099" s="80"/>
    </row>
    <row r="6100" spans="15:16" x14ac:dyDescent="0.25">
      <c r="O6100" s="80"/>
      <c r="P6100" s="80"/>
    </row>
    <row r="6101" spans="15:16" x14ac:dyDescent="0.25">
      <c r="O6101" s="80"/>
      <c r="P6101" s="80"/>
    </row>
    <row r="6102" spans="15:16" x14ac:dyDescent="0.25">
      <c r="O6102" s="80"/>
      <c r="P6102" s="80"/>
    </row>
    <row r="6103" spans="15:16" x14ac:dyDescent="0.25">
      <c r="O6103" s="80"/>
      <c r="P6103" s="80"/>
    </row>
    <row r="6104" spans="15:16" x14ac:dyDescent="0.25">
      <c r="O6104" s="80"/>
      <c r="P6104" s="80"/>
    </row>
    <row r="6105" spans="15:16" x14ac:dyDescent="0.25">
      <c r="O6105" s="80"/>
      <c r="P6105" s="80"/>
    </row>
    <row r="6106" spans="15:16" x14ac:dyDescent="0.25">
      <c r="O6106" s="80"/>
      <c r="P6106" s="80"/>
    </row>
    <row r="6107" spans="15:16" x14ac:dyDescent="0.25">
      <c r="O6107" s="80"/>
      <c r="P6107" s="80"/>
    </row>
    <row r="6108" spans="15:16" x14ac:dyDescent="0.25">
      <c r="O6108" s="80"/>
      <c r="P6108" s="80"/>
    </row>
    <row r="6109" spans="15:16" x14ac:dyDescent="0.25">
      <c r="O6109" s="80"/>
      <c r="P6109" s="80"/>
    </row>
    <row r="6110" spans="15:16" x14ac:dyDescent="0.25">
      <c r="O6110" s="80"/>
      <c r="P6110" s="80"/>
    </row>
    <row r="6111" spans="15:16" x14ac:dyDescent="0.25">
      <c r="O6111" s="80"/>
      <c r="P6111" s="80"/>
    </row>
    <row r="6112" spans="15:16" x14ac:dyDescent="0.25">
      <c r="O6112" s="80"/>
      <c r="P6112" s="80"/>
    </row>
    <row r="6113" spans="15:16" x14ac:dyDescent="0.25">
      <c r="O6113" s="80"/>
      <c r="P6113" s="80"/>
    </row>
    <row r="6114" spans="15:16" x14ac:dyDescent="0.25">
      <c r="O6114" s="80"/>
      <c r="P6114" s="80"/>
    </row>
    <row r="6115" spans="15:16" x14ac:dyDescent="0.25">
      <c r="O6115" s="80"/>
      <c r="P6115" s="80"/>
    </row>
    <row r="6116" spans="15:16" x14ac:dyDescent="0.25">
      <c r="O6116" s="80"/>
      <c r="P6116" s="80"/>
    </row>
    <row r="6117" spans="15:16" x14ac:dyDescent="0.25">
      <c r="O6117" s="80"/>
      <c r="P6117" s="80"/>
    </row>
    <row r="6118" spans="15:16" x14ac:dyDescent="0.25">
      <c r="O6118" s="80"/>
      <c r="P6118" s="80"/>
    </row>
    <row r="6119" spans="15:16" x14ac:dyDescent="0.25">
      <c r="O6119" s="80"/>
      <c r="P6119" s="80"/>
    </row>
    <row r="6120" spans="15:16" x14ac:dyDescent="0.25">
      <c r="O6120" s="80"/>
      <c r="P6120" s="80"/>
    </row>
    <row r="6121" spans="15:16" x14ac:dyDescent="0.25">
      <c r="O6121" s="80"/>
      <c r="P6121" s="80"/>
    </row>
    <row r="6122" spans="15:16" x14ac:dyDescent="0.25">
      <c r="O6122" s="80"/>
      <c r="P6122" s="80"/>
    </row>
    <row r="6123" spans="15:16" x14ac:dyDescent="0.25">
      <c r="O6123" s="80"/>
      <c r="P6123" s="80"/>
    </row>
    <row r="6124" spans="15:16" x14ac:dyDescent="0.25">
      <c r="O6124" s="80"/>
      <c r="P6124" s="80"/>
    </row>
    <row r="6125" spans="15:16" x14ac:dyDescent="0.25">
      <c r="O6125" s="80"/>
      <c r="P6125" s="80"/>
    </row>
    <row r="6126" spans="15:16" x14ac:dyDescent="0.25">
      <c r="O6126" s="80"/>
      <c r="P6126" s="80"/>
    </row>
    <row r="6127" spans="15:16" x14ac:dyDescent="0.25">
      <c r="O6127" s="80"/>
      <c r="P6127" s="80"/>
    </row>
    <row r="6128" spans="15:16" x14ac:dyDescent="0.25">
      <c r="O6128" s="80"/>
      <c r="P6128" s="80"/>
    </row>
    <row r="6129" spans="15:16" x14ac:dyDescent="0.25">
      <c r="O6129" s="80"/>
      <c r="P6129" s="80"/>
    </row>
    <row r="6130" spans="15:16" x14ac:dyDescent="0.25">
      <c r="O6130" s="80"/>
      <c r="P6130" s="80"/>
    </row>
    <row r="6131" spans="15:16" x14ac:dyDescent="0.25">
      <c r="O6131" s="80"/>
      <c r="P6131" s="80"/>
    </row>
    <row r="6132" spans="15:16" x14ac:dyDescent="0.25">
      <c r="O6132" s="80"/>
      <c r="P6132" s="80"/>
    </row>
    <row r="6133" spans="15:16" x14ac:dyDescent="0.25">
      <c r="O6133" s="80"/>
      <c r="P6133" s="80"/>
    </row>
    <row r="6134" spans="15:16" x14ac:dyDescent="0.25">
      <c r="O6134" s="80"/>
      <c r="P6134" s="80"/>
    </row>
    <row r="6135" spans="15:16" x14ac:dyDescent="0.25">
      <c r="O6135" s="80"/>
      <c r="P6135" s="80"/>
    </row>
    <row r="6136" spans="15:16" x14ac:dyDescent="0.25">
      <c r="O6136" s="80"/>
      <c r="P6136" s="80"/>
    </row>
    <row r="6137" spans="15:16" x14ac:dyDescent="0.25">
      <c r="O6137" s="80"/>
      <c r="P6137" s="80"/>
    </row>
    <row r="6138" spans="15:16" x14ac:dyDescent="0.25">
      <c r="O6138" s="80"/>
      <c r="P6138" s="80"/>
    </row>
    <row r="6139" spans="15:16" x14ac:dyDescent="0.25">
      <c r="O6139" s="80"/>
      <c r="P6139" s="80"/>
    </row>
    <row r="6140" spans="15:16" x14ac:dyDescent="0.25">
      <c r="O6140" s="80"/>
      <c r="P6140" s="80"/>
    </row>
    <row r="6141" spans="15:16" x14ac:dyDescent="0.25">
      <c r="O6141" s="80"/>
      <c r="P6141" s="80"/>
    </row>
    <row r="6142" spans="15:16" x14ac:dyDescent="0.25">
      <c r="O6142" s="80"/>
      <c r="P6142" s="80"/>
    </row>
    <row r="6143" spans="15:16" x14ac:dyDescent="0.25">
      <c r="O6143" s="80"/>
      <c r="P6143" s="80"/>
    </row>
    <row r="6144" spans="15:16" x14ac:dyDescent="0.25">
      <c r="O6144" s="80"/>
      <c r="P6144" s="80"/>
    </row>
    <row r="6145" spans="15:16" x14ac:dyDescent="0.25">
      <c r="O6145" s="80"/>
      <c r="P6145" s="80"/>
    </row>
    <row r="6146" spans="15:16" x14ac:dyDescent="0.25">
      <c r="O6146" s="80"/>
      <c r="P6146" s="80"/>
    </row>
    <row r="6147" spans="15:16" x14ac:dyDescent="0.25">
      <c r="O6147" s="80"/>
      <c r="P6147" s="80"/>
    </row>
    <row r="6148" spans="15:16" x14ac:dyDescent="0.25">
      <c r="O6148" s="80"/>
      <c r="P6148" s="80"/>
    </row>
    <row r="6149" spans="15:16" x14ac:dyDescent="0.25">
      <c r="O6149" s="80"/>
      <c r="P6149" s="80"/>
    </row>
    <row r="6150" spans="15:16" x14ac:dyDescent="0.25">
      <c r="O6150" s="80"/>
      <c r="P6150" s="80"/>
    </row>
    <row r="6151" spans="15:16" x14ac:dyDescent="0.25">
      <c r="O6151" s="80"/>
      <c r="P6151" s="80"/>
    </row>
    <row r="6152" spans="15:16" x14ac:dyDescent="0.25">
      <c r="O6152" s="80"/>
      <c r="P6152" s="80"/>
    </row>
    <row r="6153" spans="15:16" x14ac:dyDescent="0.25">
      <c r="O6153" s="80"/>
      <c r="P6153" s="80"/>
    </row>
    <row r="6154" spans="15:16" x14ac:dyDescent="0.25">
      <c r="O6154" s="80"/>
      <c r="P6154" s="80"/>
    </row>
    <row r="6155" spans="15:16" x14ac:dyDescent="0.25">
      <c r="O6155" s="80"/>
      <c r="P6155" s="80"/>
    </row>
    <row r="6156" spans="15:16" x14ac:dyDescent="0.25">
      <c r="O6156" s="80"/>
      <c r="P6156" s="80"/>
    </row>
    <row r="6157" spans="15:16" x14ac:dyDescent="0.25">
      <c r="O6157" s="80"/>
      <c r="P6157" s="80"/>
    </row>
    <row r="6158" spans="15:16" x14ac:dyDescent="0.25">
      <c r="O6158" s="80"/>
      <c r="P6158" s="80"/>
    </row>
    <row r="6159" spans="15:16" x14ac:dyDescent="0.25">
      <c r="O6159" s="80"/>
      <c r="P6159" s="80"/>
    </row>
    <row r="6160" spans="15:16" x14ac:dyDescent="0.25">
      <c r="O6160" s="80"/>
      <c r="P6160" s="80"/>
    </row>
    <row r="6161" spans="15:16" x14ac:dyDescent="0.25">
      <c r="O6161" s="80"/>
      <c r="P6161" s="80"/>
    </row>
    <row r="6162" spans="15:16" x14ac:dyDescent="0.25">
      <c r="O6162" s="80"/>
      <c r="P6162" s="80"/>
    </row>
    <row r="6163" spans="15:16" x14ac:dyDescent="0.25">
      <c r="O6163" s="80"/>
      <c r="P6163" s="80"/>
    </row>
    <row r="6164" spans="15:16" x14ac:dyDescent="0.25">
      <c r="O6164" s="80"/>
      <c r="P6164" s="80"/>
    </row>
    <row r="6165" spans="15:16" x14ac:dyDescent="0.25">
      <c r="O6165" s="80"/>
      <c r="P6165" s="80"/>
    </row>
    <row r="6166" spans="15:16" x14ac:dyDescent="0.25">
      <c r="O6166" s="80"/>
      <c r="P6166" s="80"/>
    </row>
    <row r="6167" spans="15:16" x14ac:dyDescent="0.25">
      <c r="O6167" s="80"/>
      <c r="P6167" s="80"/>
    </row>
    <row r="6168" spans="15:16" x14ac:dyDescent="0.25">
      <c r="O6168" s="80"/>
      <c r="P6168" s="80"/>
    </row>
    <row r="6169" spans="15:16" x14ac:dyDescent="0.25">
      <c r="O6169" s="80"/>
      <c r="P6169" s="80"/>
    </row>
    <row r="6170" spans="15:16" x14ac:dyDescent="0.25">
      <c r="O6170" s="80"/>
      <c r="P6170" s="80"/>
    </row>
    <row r="6171" spans="15:16" x14ac:dyDescent="0.25">
      <c r="O6171" s="80"/>
      <c r="P6171" s="80"/>
    </row>
    <row r="6172" spans="15:16" x14ac:dyDescent="0.25">
      <c r="O6172" s="80"/>
      <c r="P6172" s="80"/>
    </row>
    <row r="6173" spans="15:16" x14ac:dyDescent="0.25">
      <c r="O6173" s="80"/>
      <c r="P6173" s="80"/>
    </row>
    <row r="6174" spans="15:16" x14ac:dyDescent="0.25">
      <c r="O6174" s="80"/>
      <c r="P6174" s="80"/>
    </row>
    <row r="6175" spans="15:16" x14ac:dyDescent="0.25">
      <c r="O6175" s="80"/>
      <c r="P6175" s="80"/>
    </row>
    <row r="6176" spans="15:16" x14ac:dyDescent="0.25">
      <c r="O6176" s="80"/>
      <c r="P6176" s="80"/>
    </row>
    <row r="6177" spans="15:16" x14ac:dyDescent="0.25">
      <c r="O6177" s="80"/>
      <c r="P6177" s="80"/>
    </row>
    <row r="6178" spans="15:16" x14ac:dyDescent="0.25">
      <c r="O6178" s="80"/>
      <c r="P6178" s="80"/>
    </row>
    <row r="6179" spans="15:16" x14ac:dyDescent="0.25">
      <c r="O6179" s="80"/>
      <c r="P6179" s="80"/>
    </row>
    <row r="6180" spans="15:16" x14ac:dyDescent="0.25">
      <c r="O6180" s="80"/>
      <c r="P6180" s="80"/>
    </row>
    <row r="6181" spans="15:16" x14ac:dyDescent="0.25">
      <c r="O6181" s="80"/>
      <c r="P6181" s="80"/>
    </row>
    <row r="6182" spans="15:16" x14ac:dyDescent="0.25">
      <c r="O6182" s="80"/>
      <c r="P6182" s="80"/>
    </row>
    <row r="6183" spans="15:16" x14ac:dyDescent="0.25">
      <c r="O6183" s="80"/>
      <c r="P6183" s="80"/>
    </row>
    <row r="6184" spans="15:16" x14ac:dyDescent="0.25">
      <c r="O6184" s="80"/>
      <c r="P6184" s="80"/>
    </row>
    <row r="6185" spans="15:16" x14ac:dyDescent="0.25">
      <c r="O6185" s="80"/>
      <c r="P6185" s="80"/>
    </row>
    <row r="6186" spans="15:16" x14ac:dyDescent="0.25">
      <c r="O6186" s="80"/>
      <c r="P6186" s="80"/>
    </row>
    <row r="6187" spans="15:16" x14ac:dyDescent="0.25">
      <c r="O6187" s="80"/>
      <c r="P6187" s="80"/>
    </row>
    <row r="6188" spans="15:16" x14ac:dyDescent="0.25">
      <c r="O6188" s="80"/>
      <c r="P6188" s="80"/>
    </row>
    <row r="6189" spans="15:16" x14ac:dyDescent="0.25">
      <c r="O6189" s="80"/>
      <c r="P6189" s="80"/>
    </row>
    <row r="6190" spans="15:16" x14ac:dyDescent="0.25">
      <c r="O6190" s="80"/>
      <c r="P6190" s="80"/>
    </row>
    <row r="6191" spans="15:16" x14ac:dyDescent="0.25">
      <c r="O6191" s="80"/>
      <c r="P6191" s="80"/>
    </row>
    <row r="6192" spans="15:16" x14ac:dyDescent="0.25">
      <c r="O6192" s="80"/>
      <c r="P6192" s="80"/>
    </row>
    <row r="6193" spans="15:16" x14ac:dyDescent="0.25">
      <c r="O6193" s="80"/>
      <c r="P6193" s="80"/>
    </row>
    <row r="6194" spans="15:16" x14ac:dyDescent="0.25">
      <c r="O6194" s="80"/>
      <c r="P6194" s="80"/>
    </row>
    <row r="6195" spans="15:16" x14ac:dyDescent="0.25">
      <c r="O6195" s="80"/>
      <c r="P6195" s="80"/>
    </row>
    <row r="6196" spans="15:16" x14ac:dyDescent="0.25">
      <c r="O6196" s="80"/>
      <c r="P6196" s="80"/>
    </row>
    <row r="6197" spans="15:16" x14ac:dyDescent="0.25">
      <c r="O6197" s="80"/>
      <c r="P6197" s="80"/>
    </row>
    <row r="6198" spans="15:16" x14ac:dyDescent="0.25">
      <c r="O6198" s="80"/>
      <c r="P6198" s="80"/>
    </row>
    <row r="6199" spans="15:16" x14ac:dyDescent="0.25">
      <c r="O6199" s="80"/>
      <c r="P6199" s="80"/>
    </row>
    <row r="6200" spans="15:16" x14ac:dyDescent="0.25">
      <c r="O6200" s="80"/>
      <c r="P6200" s="80"/>
    </row>
    <row r="6201" spans="15:16" x14ac:dyDescent="0.25">
      <c r="O6201" s="80"/>
      <c r="P6201" s="80"/>
    </row>
    <row r="6202" spans="15:16" x14ac:dyDescent="0.25">
      <c r="O6202" s="80"/>
      <c r="P6202" s="80"/>
    </row>
    <row r="6203" spans="15:16" x14ac:dyDescent="0.25">
      <c r="O6203" s="80"/>
      <c r="P6203" s="80"/>
    </row>
    <row r="6204" spans="15:16" x14ac:dyDescent="0.25">
      <c r="O6204" s="80"/>
      <c r="P6204" s="80"/>
    </row>
    <row r="6205" spans="15:16" x14ac:dyDescent="0.25">
      <c r="O6205" s="80"/>
      <c r="P6205" s="80"/>
    </row>
    <row r="6206" spans="15:16" x14ac:dyDescent="0.25">
      <c r="O6206" s="80"/>
      <c r="P6206" s="80"/>
    </row>
    <row r="6207" spans="15:16" x14ac:dyDescent="0.25">
      <c r="O6207" s="80"/>
      <c r="P6207" s="80"/>
    </row>
    <row r="6208" spans="15:16" x14ac:dyDescent="0.25">
      <c r="O6208" s="80"/>
      <c r="P6208" s="80"/>
    </row>
    <row r="6209" spans="15:16" x14ac:dyDescent="0.25">
      <c r="O6209" s="80"/>
      <c r="P6209" s="80"/>
    </row>
    <row r="6210" spans="15:16" x14ac:dyDescent="0.25">
      <c r="O6210" s="80"/>
      <c r="P6210" s="80"/>
    </row>
    <row r="6211" spans="15:16" x14ac:dyDescent="0.25">
      <c r="O6211" s="80"/>
      <c r="P6211" s="80"/>
    </row>
    <row r="6212" spans="15:16" x14ac:dyDescent="0.25">
      <c r="O6212" s="80"/>
      <c r="P6212" s="80"/>
    </row>
    <row r="6213" spans="15:16" x14ac:dyDescent="0.25">
      <c r="O6213" s="80"/>
      <c r="P6213" s="80"/>
    </row>
    <row r="6214" spans="15:16" x14ac:dyDescent="0.25">
      <c r="O6214" s="80"/>
      <c r="P6214" s="80"/>
    </row>
    <row r="6215" spans="15:16" x14ac:dyDescent="0.25">
      <c r="O6215" s="80"/>
      <c r="P6215" s="80"/>
    </row>
    <row r="6216" spans="15:16" x14ac:dyDescent="0.25">
      <c r="O6216" s="80"/>
      <c r="P6216" s="80"/>
    </row>
    <row r="6217" spans="15:16" x14ac:dyDescent="0.25">
      <c r="O6217" s="80"/>
      <c r="P6217" s="80"/>
    </row>
    <row r="6218" spans="15:16" x14ac:dyDescent="0.25">
      <c r="O6218" s="80"/>
      <c r="P6218" s="80"/>
    </row>
    <row r="6219" spans="15:16" x14ac:dyDescent="0.25">
      <c r="O6219" s="80"/>
      <c r="P6219" s="80"/>
    </row>
    <row r="6220" spans="15:16" x14ac:dyDescent="0.25">
      <c r="O6220" s="80"/>
      <c r="P6220" s="80"/>
    </row>
    <row r="6221" spans="15:16" x14ac:dyDescent="0.25">
      <c r="O6221" s="80"/>
      <c r="P6221" s="80"/>
    </row>
    <row r="6222" spans="15:16" x14ac:dyDescent="0.25">
      <c r="O6222" s="80"/>
      <c r="P6222" s="80"/>
    </row>
    <row r="6223" spans="15:16" x14ac:dyDescent="0.25">
      <c r="O6223" s="80"/>
      <c r="P6223" s="80"/>
    </row>
    <row r="6224" spans="15:16" x14ac:dyDescent="0.25">
      <c r="O6224" s="80"/>
      <c r="P6224" s="80"/>
    </row>
    <row r="6225" spans="15:16" x14ac:dyDescent="0.25">
      <c r="O6225" s="80"/>
      <c r="P6225" s="80"/>
    </row>
    <row r="6226" spans="15:16" x14ac:dyDescent="0.25">
      <c r="O6226" s="80"/>
      <c r="P6226" s="80"/>
    </row>
    <row r="6227" spans="15:16" x14ac:dyDescent="0.25">
      <c r="O6227" s="80"/>
      <c r="P6227" s="80"/>
    </row>
    <row r="6228" spans="15:16" x14ac:dyDescent="0.25">
      <c r="O6228" s="80"/>
      <c r="P6228" s="80"/>
    </row>
    <row r="6229" spans="15:16" x14ac:dyDescent="0.25">
      <c r="O6229" s="80"/>
      <c r="P6229" s="80"/>
    </row>
    <row r="6230" spans="15:16" x14ac:dyDescent="0.25">
      <c r="O6230" s="80"/>
      <c r="P6230" s="80"/>
    </row>
    <row r="6231" spans="15:16" x14ac:dyDescent="0.25">
      <c r="O6231" s="80"/>
      <c r="P6231" s="80"/>
    </row>
    <row r="6232" spans="15:16" x14ac:dyDescent="0.25">
      <c r="O6232" s="80"/>
      <c r="P6232" s="80"/>
    </row>
    <row r="6233" spans="15:16" x14ac:dyDescent="0.25">
      <c r="O6233" s="80"/>
      <c r="P6233" s="80"/>
    </row>
    <row r="6234" spans="15:16" x14ac:dyDescent="0.25">
      <c r="O6234" s="80"/>
      <c r="P6234" s="80"/>
    </row>
    <row r="6235" spans="15:16" x14ac:dyDescent="0.25">
      <c r="O6235" s="80"/>
      <c r="P6235" s="80"/>
    </row>
    <row r="6236" spans="15:16" x14ac:dyDescent="0.25">
      <c r="O6236" s="80"/>
      <c r="P6236" s="80"/>
    </row>
    <row r="6237" spans="15:16" x14ac:dyDescent="0.25">
      <c r="O6237" s="80"/>
      <c r="P6237" s="80"/>
    </row>
    <row r="6238" spans="15:16" x14ac:dyDescent="0.25">
      <c r="O6238" s="80"/>
      <c r="P6238" s="80"/>
    </row>
    <row r="6239" spans="15:16" x14ac:dyDescent="0.25">
      <c r="O6239" s="80"/>
      <c r="P6239" s="80"/>
    </row>
    <row r="6240" spans="15:16" x14ac:dyDescent="0.25">
      <c r="O6240" s="80"/>
      <c r="P6240" s="80"/>
    </row>
    <row r="6241" spans="15:16" x14ac:dyDescent="0.25">
      <c r="O6241" s="80"/>
      <c r="P6241" s="80"/>
    </row>
    <row r="6242" spans="15:16" x14ac:dyDescent="0.25">
      <c r="O6242" s="80"/>
      <c r="P6242" s="80"/>
    </row>
    <row r="6243" spans="15:16" x14ac:dyDescent="0.25">
      <c r="O6243" s="80"/>
      <c r="P6243" s="80"/>
    </row>
    <row r="6244" spans="15:16" x14ac:dyDescent="0.25">
      <c r="O6244" s="80"/>
      <c r="P6244" s="80"/>
    </row>
    <row r="6245" spans="15:16" x14ac:dyDescent="0.25">
      <c r="O6245" s="80"/>
      <c r="P6245" s="80"/>
    </row>
    <row r="6246" spans="15:16" x14ac:dyDescent="0.25">
      <c r="O6246" s="80"/>
      <c r="P6246" s="80"/>
    </row>
    <row r="6247" spans="15:16" x14ac:dyDescent="0.25">
      <c r="O6247" s="80"/>
      <c r="P6247" s="80"/>
    </row>
    <row r="6248" spans="15:16" x14ac:dyDescent="0.25">
      <c r="O6248" s="80"/>
      <c r="P6248" s="80"/>
    </row>
    <row r="6249" spans="15:16" x14ac:dyDescent="0.25">
      <c r="O6249" s="80"/>
      <c r="P6249" s="80"/>
    </row>
    <row r="6250" spans="15:16" x14ac:dyDescent="0.25">
      <c r="O6250" s="80"/>
      <c r="P6250" s="80"/>
    </row>
    <row r="6251" spans="15:16" x14ac:dyDescent="0.25">
      <c r="O6251" s="80"/>
      <c r="P6251" s="80"/>
    </row>
    <row r="6252" spans="15:16" x14ac:dyDescent="0.25">
      <c r="O6252" s="80"/>
      <c r="P6252" s="80"/>
    </row>
    <row r="6253" spans="15:16" x14ac:dyDescent="0.25">
      <c r="O6253" s="80"/>
      <c r="P6253" s="80"/>
    </row>
    <row r="6254" spans="15:16" x14ac:dyDescent="0.25">
      <c r="O6254" s="80"/>
      <c r="P6254" s="80"/>
    </row>
    <row r="6255" spans="15:16" x14ac:dyDescent="0.25">
      <c r="O6255" s="80"/>
      <c r="P6255" s="80"/>
    </row>
    <row r="6256" spans="15:16" x14ac:dyDescent="0.25">
      <c r="O6256" s="80"/>
      <c r="P6256" s="80"/>
    </row>
    <row r="6257" spans="15:16" x14ac:dyDescent="0.25">
      <c r="O6257" s="80"/>
      <c r="P6257" s="80"/>
    </row>
    <row r="6258" spans="15:16" x14ac:dyDescent="0.25">
      <c r="O6258" s="80"/>
      <c r="P6258" s="80"/>
    </row>
    <row r="6259" spans="15:16" x14ac:dyDescent="0.25">
      <c r="O6259" s="80"/>
      <c r="P6259" s="80"/>
    </row>
    <row r="6260" spans="15:16" x14ac:dyDescent="0.25">
      <c r="O6260" s="80"/>
      <c r="P6260" s="80"/>
    </row>
    <row r="6261" spans="15:16" x14ac:dyDescent="0.25">
      <c r="O6261" s="80"/>
      <c r="P6261" s="80"/>
    </row>
    <row r="6262" spans="15:16" x14ac:dyDescent="0.25">
      <c r="O6262" s="80"/>
      <c r="P6262" s="80"/>
    </row>
    <row r="6263" spans="15:16" x14ac:dyDescent="0.25">
      <c r="O6263" s="80"/>
      <c r="P6263" s="80"/>
    </row>
    <row r="6264" spans="15:16" x14ac:dyDescent="0.25">
      <c r="O6264" s="80"/>
      <c r="P6264" s="80"/>
    </row>
    <row r="6265" spans="15:16" x14ac:dyDescent="0.25">
      <c r="O6265" s="80"/>
      <c r="P6265" s="80"/>
    </row>
    <row r="6266" spans="15:16" x14ac:dyDescent="0.25">
      <c r="O6266" s="80"/>
      <c r="P6266" s="80"/>
    </row>
    <row r="6267" spans="15:16" x14ac:dyDescent="0.25">
      <c r="O6267" s="80"/>
      <c r="P6267" s="80"/>
    </row>
    <row r="6268" spans="15:16" x14ac:dyDescent="0.25">
      <c r="O6268" s="80"/>
      <c r="P6268" s="80"/>
    </row>
    <row r="6269" spans="15:16" x14ac:dyDescent="0.25">
      <c r="O6269" s="80"/>
      <c r="P6269" s="80"/>
    </row>
    <row r="6270" spans="15:16" x14ac:dyDescent="0.25">
      <c r="O6270" s="80"/>
      <c r="P6270" s="80"/>
    </row>
    <row r="6271" spans="15:16" x14ac:dyDescent="0.25">
      <c r="O6271" s="80"/>
      <c r="P6271" s="80"/>
    </row>
    <row r="6272" spans="15:16" x14ac:dyDescent="0.25">
      <c r="O6272" s="80"/>
      <c r="P6272" s="80"/>
    </row>
    <row r="6273" spans="15:16" x14ac:dyDescent="0.25">
      <c r="O6273" s="80"/>
      <c r="P6273" s="80"/>
    </row>
    <row r="6274" spans="15:16" x14ac:dyDescent="0.25">
      <c r="O6274" s="80"/>
      <c r="P6274" s="80"/>
    </row>
    <row r="6275" spans="15:16" x14ac:dyDescent="0.25">
      <c r="O6275" s="80"/>
      <c r="P6275" s="80"/>
    </row>
    <row r="6276" spans="15:16" x14ac:dyDescent="0.25">
      <c r="O6276" s="80"/>
      <c r="P6276" s="80"/>
    </row>
    <row r="6277" spans="15:16" x14ac:dyDescent="0.25">
      <c r="O6277" s="80"/>
      <c r="P6277" s="80"/>
    </row>
    <row r="6278" spans="15:16" x14ac:dyDescent="0.25">
      <c r="O6278" s="80"/>
      <c r="P6278" s="80"/>
    </row>
    <row r="6279" spans="15:16" x14ac:dyDescent="0.25">
      <c r="O6279" s="80"/>
      <c r="P6279" s="80"/>
    </row>
    <row r="6280" spans="15:16" x14ac:dyDescent="0.25">
      <c r="O6280" s="80"/>
      <c r="P6280" s="80"/>
    </row>
    <row r="6281" spans="15:16" x14ac:dyDescent="0.25">
      <c r="O6281" s="80"/>
      <c r="P6281" s="80"/>
    </row>
    <row r="6282" spans="15:16" x14ac:dyDescent="0.25">
      <c r="O6282" s="80"/>
      <c r="P6282" s="80"/>
    </row>
    <row r="6283" spans="15:16" x14ac:dyDescent="0.25">
      <c r="O6283" s="80"/>
      <c r="P6283" s="80"/>
    </row>
    <row r="6284" spans="15:16" x14ac:dyDescent="0.25">
      <c r="O6284" s="80"/>
      <c r="P6284" s="80"/>
    </row>
    <row r="6285" spans="15:16" x14ac:dyDescent="0.25">
      <c r="O6285" s="80"/>
      <c r="P6285" s="80"/>
    </row>
    <row r="6286" spans="15:16" x14ac:dyDescent="0.25">
      <c r="O6286" s="80"/>
      <c r="P6286" s="80"/>
    </row>
    <row r="6287" spans="15:16" x14ac:dyDescent="0.25">
      <c r="O6287" s="80"/>
      <c r="P6287" s="80"/>
    </row>
    <row r="6288" spans="15:16" x14ac:dyDescent="0.25">
      <c r="O6288" s="80"/>
      <c r="P6288" s="80"/>
    </row>
    <row r="6289" spans="15:16" x14ac:dyDescent="0.25">
      <c r="O6289" s="80"/>
      <c r="P6289" s="80"/>
    </row>
    <row r="6290" spans="15:16" x14ac:dyDescent="0.25">
      <c r="O6290" s="80"/>
      <c r="P6290" s="80"/>
    </row>
    <row r="6291" spans="15:16" x14ac:dyDescent="0.25">
      <c r="O6291" s="80"/>
      <c r="P6291" s="80"/>
    </row>
    <row r="6292" spans="15:16" x14ac:dyDescent="0.25">
      <c r="O6292" s="80"/>
      <c r="P6292" s="80"/>
    </row>
    <row r="6293" spans="15:16" x14ac:dyDescent="0.25">
      <c r="O6293" s="80"/>
      <c r="P6293" s="80"/>
    </row>
    <row r="6294" spans="15:16" x14ac:dyDescent="0.25">
      <c r="O6294" s="80"/>
      <c r="P6294" s="80"/>
    </row>
    <row r="6295" spans="15:16" x14ac:dyDescent="0.25">
      <c r="O6295" s="80"/>
      <c r="P6295" s="80"/>
    </row>
    <row r="6296" spans="15:16" x14ac:dyDescent="0.25">
      <c r="O6296" s="80"/>
      <c r="P6296" s="80"/>
    </row>
    <row r="6297" spans="15:16" x14ac:dyDescent="0.25">
      <c r="O6297" s="80"/>
      <c r="P6297" s="80"/>
    </row>
    <row r="6298" spans="15:16" x14ac:dyDescent="0.25">
      <c r="O6298" s="80"/>
      <c r="P6298" s="80"/>
    </row>
    <row r="6299" spans="15:16" x14ac:dyDescent="0.25">
      <c r="O6299" s="80"/>
      <c r="P6299" s="80"/>
    </row>
    <row r="6300" spans="15:16" x14ac:dyDescent="0.25">
      <c r="O6300" s="80"/>
      <c r="P6300" s="80"/>
    </row>
    <row r="6301" spans="15:16" x14ac:dyDescent="0.25">
      <c r="O6301" s="80"/>
      <c r="P6301" s="80"/>
    </row>
    <row r="6302" spans="15:16" x14ac:dyDescent="0.25">
      <c r="O6302" s="80"/>
      <c r="P6302" s="80"/>
    </row>
    <row r="6303" spans="15:16" x14ac:dyDescent="0.25">
      <c r="O6303" s="80"/>
      <c r="P6303" s="80"/>
    </row>
    <row r="6304" spans="15:16" x14ac:dyDescent="0.25">
      <c r="O6304" s="80"/>
      <c r="P6304" s="80"/>
    </row>
    <row r="6305" spans="15:16" x14ac:dyDescent="0.25">
      <c r="O6305" s="80"/>
      <c r="P6305" s="80"/>
    </row>
    <row r="6306" spans="15:16" x14ac:dyDescent="0.25">
      <c r="O6306" s="80"/>
      <c r="P6306" s="80"/>
    </row>
    <row r="6307" spans="15:16" x14ac:dyDescent="0.25">
      <c r="O6307" s="80"/>
      <c r="P6307" s="80"/>
    </row>
    <row r="6308" spans="15:16" x14ac:dyDescent="0.25">
      <c r="O6308" s="80"/>
      <c r="P6308" s="80"/>
    </row>
    <row r="6309" spans="15:16" x14ac:dyDescent="0.25">
      <c r="O6309" s="80"/>
      <c r="P6309" s="80"/>
    </row>
    <row r="6310" spans="15:16" x14ac:dyDescent="0.25">
      <c r="O6310" s="80"/>
      <c r="P6310" s="80"/>
    </row>
    <row r="6311" spans="15:16" x14ac:dyDescent="0.25">
      <c r="O6311" s="80"/>
      <c r="P6311" s="80"/>
    </row>
    <row r="6312" spans="15:16" x14ac:dyDescent="0.25">
      <c r="O6312" s="80"/>
      <c r="P6312" s="80"/>
    </row>
    <row r="6313" spans="15:16" x14ac:dyDescent="0.25">
      <c r="O6313" s="80"/>
      <c r="P6313" s="80"/>
    </row>
    <row r="6314" spans="15:16" x14ac:dyDescent="0.25">
      <c r="O6314" s="80"/>
      <c r="P6314" s="80"/>
    </row>
    <row r="6315" spans="15:16" x14ac:dyDescent="0.25">
      <c r="O6315" s="80"/>
      <c r="P6315" s="80"/>
    </row>
    <row r="6316" spans="15:16" x14ac:dyDescent="0.25">
      <c r="O6316" s="80"/>
      <c r="P6316" s="80"/>
    </row>
    <row r="6317" spans="15:16" x14ac:dyDescent="0.25">
      <c r="O6317" s="80"/>
      <c r="P6317" s="80"/>
    </row>
    <row r="6318" spans="15:16" x14ac:dyDescent="0.25">
      <c r="O6318" s="80"/>
      <c r="P6318" s="80"/>
    </row>
    <row r="6319" spans="15:16" x14ac:dyDescent="0.25">
      <c r="O6319" s="80"/>
      <c r="P6319" s="80"/>
    </row>
    <row r="6320" spans="15:16" x14ac:dyDescent="0.25">
      <c r="O6320" s="80"/>
      <c r="P6320" s="80"/>
    </row>
    <row r="6321" spans="15:16" x14ac:dyDescent="0.25">
      <c r="O6321" s="80"/>
      <c r="P6321" s="80"/>
    </row>
    <row r="6322" spans="15:16" x14ac:dyDescent="0.25">
      <c r="O6322" s="80"/>
      <c r="P6322" s="80"/>
    </row>
    <row r="6323" spans="15:16" x14ac:dyDescent="0.25">
      <c r="O6323" s="80"/>
      <c r="P6323" s="80"/>
    </row>
    <row r="6324" spans="15:16" x14ac:dyDescent="0.25">
      <c r="O6324" s="80"/>
      <c r="P6324" s="80"/>
    </row>
    <row r="6325" spans="15:16" x14ac:dyDescent="0.25">
      <c r="O6325" s="80"/>
      <c r="P6325" s="80"/>
    </row>
    <row r="6326" spans="15:16" x14ac:dyDescent="0.25">
      <c r="O6326" s="80"/>
      <c r="P6326" s="80"/>
    </row>
    <row r="6327" spans="15:16" x14ac:dyDescent="0.25">
      <c r="O6327" s="80"/>
      <c r="P6327" s="80"/>
    </row>
    <row r="6328" spans="15:16" x14ac:dyDescent="0.25">
      <c r="O6328" s="80"/>
      <c r="P6328" s="80"/>
    </row>
    <row r="6329" spans="15:16" x14ac:dyDescent="0.25">
      <c r="O6329" s="80"/>
      <c r="P6329" s="80"/>
    </row>
    <row r="6330" spans="15:16" x14ac:dyDescent="0.25">
      <c r="O6330" s="80"/>
      <c r="P6330" s="80"/>
    </row>
    <row r="6331" spans="15:16" x14ac:dyDescent="0.25">
      <c r="O6331" s="80"/>
      <c r="P6331" s="80"/>
    </row>
    <row r="6332" spans="15:16" x14ac:dyDescent="0.25">
      <c r="O6332" s="80"/>
      <c r="P6332" s="80"/>
    </row>
    <row r="6333" spans="15:16" x14ac:dyDescent="0.25">
      <c r="O6333" s="80"/>
      <c r="P6333" s="80"/>
    </row>
    <row r="6334" spans="15:16" x14ac:dyDescent="0.25">
      <c r="O6334" s="80"/>
      <c r="P6334" s="80"/>
    </row>
    <row r="6335" spans="15:16" x14ac:dyDescent="0.25">
      <c r="O6335" s="80"/>
      <c r="P6335" s="80"/>
    </row>
    <row r="6336" spans="15:16" x14ac:dyDescent="0.25">
      <c r="O6336" s="80"/>
      <c r="P6336" s="80"/>
    </row>
    <row r="6337" spans="15:16" x14ac:dyDescent="0.25">
      <c r="O6337" s="80"/>
      <c r="P6337" s="80"/>
    </row>
    <row r="6338" spans="15:16" x14ac:dyDescent="0.25">
      <c r="O6338" s="80"/>
      <c r="P6338" s="80"/>
    </row>
    <row r="6339" spans="15:16" x14ac:dyDescent="0.25">
      <c r="O6339" s="80"/>
      <c r="P6339" s="80"/>
    </row>
    <row r="6340" spans="15:16" x14ac:dyDescent="0.25">
      <c r="O6340" s="80"/>
      <c r="P6340" s="80"/>
    </row>
    <row r="6341" spans="15:16" x14ac:dyDescent="0.25">
      <c r="O6341" s="80"/>
      <c r="P6341" s="80"/>
    </row>
    <row r="6342" spans="15:16" x14ac:dyDescent="0.25">
      <c r="O6342" s="80"/>
      <c r="P6342" s="80"/>
    </row>
    <row r="6343" spans="15:16" x14ac:dyDescent="0.25">
      <c r="O6343" s="80"/>
      <c r="P6343" s="80"/>
    </row>
    <row r="6344" spans="15:16" x14ac:dyDescent="0.25">
      <c r="O6344" s="80"/>
      <c r="P6344" s="80"/>
    </row>
    <row r="6345" spans="15:16" x14ac:dyDescent="0.25">
      <c r="O6345" s="80"/>
      <c r="P6345" s="80"/>
    </row>
    <row r="6346" spans="15:16" x14ac:dyDescent="0.25">
      <c r="O6346" s="80"/>
      <c r="P6346" s="80"/>
    </row>
    <row r="6347" spans="15:16" x14ac:dyDescent="0.25">
      <c r="O6347" s="80"/>
      <c r="P6347" s="80"/>
    </row>
    <row r="6348" spans="15:16" x14ac:dyDescent="0.25">
      <c r="O6348" s="80"/>
      <c r="P6348" s="80"/>
    </row>
    <row r="6349" spans="15:16" x14ac:dyDescent="0.25">
      <c r="O6349" s="80"/>
      <c r="P6349" s="80"/>
    </row>
    <row r="6350" spans="15:16" x14ac:dyDescent="0.25">
      <c r="O6350" s="80"/>
      <c r="P6350" s="80"/>
    </row>
    <row r="6351" spans="15:16" x14ac:dyDescent="0.25">
      <c r="O6351" s="80"/>
      <c r="P6351" s="80"/>
    </row>
    <row r="6352" spans="15:16" x14ac:dyDescent="0.25">
      <c r="O6352" s="80"/>
      <c r="P6352" s="80"/>
    </row>
    <row r="6353" spans="15:16" x14ac:dyDescent="0.25">
      <c r="O6353" s="80"/>
      <c r="P6353" s="80"/>
    </row>
    <row r="6354" spans="15:16" x14ac:dyDescent="0.25">
      <c r="O6354" s="80"/>
      <c r="P6354" s="80"/>
    </row>
    <row r="6355" spans="15:16" x14ac:dyDescent="0.25">
      <c r="O6355" s="80"/>
      <c r="P6355" s="80"/>
    </row>
    <row r="6356" spans="15:16" x14ac:dyDescent="0.25">
      <c r="O6356" s="80"/>
      <c r="P6356" s="80"/>
    </row>
    <row r="6357" spans="15:16" x14ac:dyDescent="0.25">
      <c r="O6357" s="80"/>
      <c r="P6357" s="80"/>
    </row>
    <row r="6358" spans="15:16" x14ac:dyDescent="0.25">
      <c r="O6358" s="80"/>
      <c r="P6358" s="80"/>
    </row>
    <row r="6359" spans="15:16" x14ac:dyDescent="0.25">
      <c r="O6359" s="80"/>
      <c r="P6359" s="80"/>
    </row>
    <row r="6360" spans="15:16" x14ac:dyDescent="0.25">
      <c r="O6360" s="80"/>
      <c r="P6360" s="80"/>
    </row>
    <row r="6361" spans="15:16" x14ac:dyDescent="0.25">
      <c r="O6361" s="80"/>
      <c r="P6361" s="80"/>
    </row>
    <row r="6362" spans="15:16" x14ac:dyDescent="0.25">
      <c r="O6362" s="80"/>
      <c r="P6362" s="80"/>
    </row>
    <row r="6363" spans="15:16" x14ac:dyDescent="0.25">
      <c r="O6363" s="80"/>
      <c r="P6363" s="80"/>
    </row>
    <row r="6364" spans="15:16" x14ac:dyDescent="0.25">
      <c r="O6364" s="80"/>
      <c r="P6364" s="80"/>
    </row>
    <row r="6365" spans="15:16" x14ac:dyDescent="0.25">
      <c r="O6365" s="80"/>
      <c r="P6365" s="80"/>
    </row>
    <row r="6366" spans="15:16" x14ac:dyDescent="0.25">
      <c r="O6366" s="80"/>
      <c r="P6366" s="80"/>
    </row>
    <row r="6367" spans="15:16" x14ac:dyDescent="0.25">
      <c r="O6367" s="80"/>
      <c r="P6367" s="80"/>
    </row>
    <row r="6368" spans="15:16" x14ac:dyDescent="0.25">
      <c r="O6368" s="80"/>
      <c r="P6368" s="80"/>
    </row>
    <row r="6369" spans="15:16" x14ac:dyDescent="0.25">
      <c r="O6369" s="80"/>
      <c r="P6369" s="80"/>
    </row>
    <row r="6370" spans="15:16" x14ac:dyDescent="0.25">
      <c r="O6370" s="80"/>
      <c r="P6370" s="80"/>
    </row>
    <row r="6371" spans="15:16" x14ac:dyDescent="0.25">
      <c r="O6371" s="80"/>
      <c r="P6371" s="80"/>
    </row>
    <row r="6372" spans="15:16" x14ac:dyDescent="0.25">
      <c r="O6372" s="80"/>
      <c r="P6372" s="80"/>
    </row>
    <row r="6373" spans="15:16" x14ac:dyDescent="0.25">
      <c r="O6373" s="80"/>
      <c r="P6373" s="80"/>
    </row>
    <row r="6374" spans="15:16" x14ac:dyDescent="0.25">
      <c r="O6374" s="80"/>
      <c r="P6374" s="80"/>
    </row>
    <row r="6375" spans="15:16" x14ac:dyDescent="0.25">
      <c r="O6375" s="80"/>
      <c r="P6375" s="80"/>
    </row>
    <row r="6376" spans="15:16" x14ac:dyDescent="0.25">
      <c r="O6376" s="80"/>
      <c r="P6376" s="80"/>
    </row>
    <row r="6377" spans="15:16" x14ac:dyDescent="0.25">
      <c r="O6377" s="80"/>
      <c r="P6377" s="80"/>
    </row>
    <row r="6378" spans="15:16" x14ac:dyDescent="0.25">
      <c r="O6378" s="80"/>
      <c r="P6378" s="80"/>
    </row>
    <row r="6379" spans="15:16" x14ac:dyDescent="0.25">
      <c r="O6379" s="80"/>
      <c r="P6379" s="80"/>
    </row>
    <row r="6380" spans="15:16" x14ac:dyDescent="0.25">
      <c r="O6380" s="80"/>
      <c r="P6380" s="80"/>
    </row>
    <row r="6381" spans="15:16" x14ac:dyDescent="0.25">
      <c r="O6381" s="80"/>
      <c r="P6381" s="80"/>
    </row>
    <row r="6382" spans="15:16" x14ac:dyDescent="0.25">
      <c r="O6382" s="80"/>
      <c r="P6382" s="80"/>
    </row>
    <row r="6383" spans="15:16" x14ac:dyDescent="0.25">
      <c r="O6383" s="80"/>
      <c r="P6383" s="80"/>
    </row>
    <row r="6384" spans="15:16" x14ac:dyDescent="0.25">
      <c r="O6384" s="80"/>
      <c r="P6384" s="80"/>
    </row>
    <row r="6385" spans="15:16" x14ac:dyDescent="0.25">
      <c r="O6385" s="80"/>
      <c r="P6385" s="80"/>
    </row>
    <row r="6386" spans="15:16" x14ac:dyDescent="0.25">
      <c r="O6386" s="80"/>
      <c r="P6386" s="80"/>
    </row>
    <row r="6387" spans="15:16" x14ac:dyDescent="0.25">
      <c r="O6387" s="80"/>
      <c r="P6387" s="80"/>
    </row>
    <row r="6388" spans="15:16" x14ac:dyDescent="0.25">
      <c r="O6388" s="80"/>
      <c r="P6388" s="80"/>
    </row>
    <row r="6389" spans="15:16" x14ac:dyDescent="0.25">
      <c r="O6389" s="80"/>
      <c r="P6389" s="80"/>
    </row>
    <row r="6390" spans="15:16" x14ac:dyDescent="0.25">
      <c r="O6390" s="80"/>
      <c r="P6390" s="80"/>
    </row>
    <row r="6391" spans="15:16" x14ac:dyDescent="0.25">
      <c r="O6391" s="80"/>
      <c r="P6391" s="80"/>
    </row>
    <row r="6392" spans="15:16" x14ac:dyDescent="0.25">
      <c r="O6392" s="80"/>
      <c r="P6392" s="80"/>
    </row>
    <row r="6393" spans="15:16" x14ac:dyDescent="0.25">
      <c r="O6393" s="80"/>
      <c r="P6393" s="80"/>
    </row>
    <row r="6394" spans="15:16" x14ac:dyDescent="0.25">
      <c r="O6394" s="80"/>
      <c r="P6394" s="80"/>
    </row>
    <row r="6395" spans="15:16" x14ac:dyDescent="0.25">
      <c r="O6395" s="80"/>
      <c r="P6395" s="80"/>
    </row>
    <row r="6396" spans="15:16" x14ac:dyDescent="0.25">
      <c r="O6396" s="80"/>
      <c r="P6396" s="80"/>
    </row>
    <row r="6397" spans="15:16" x14ac:dyDescent="0.25">
      <c r="O6397" s="80"/>
      <c r="P6397" s="80"/>
    </row>
    <row r="6398" spans="15:16" x14ac:dyDescent="0.25">
      <c r="O6398" s="80"/>
      <c r="P6398" s="80"/>
    </row>
    <row r="6399" spans="15:16" x14ac:dyDescent="0.25">
      <c r="O6399" s="80"/>
      <c r="P6399" s="80"/>
    </row>
    <row r="6400" spans="15:16" x14ac:dyDescent="0.25">
      <c r="O6400" s="80"/>
      <c r="P6400" s="80"/>
    </row>
    <row r="6401" spans="15:16" x14ac:dyDescent="0.25">
      <c r="O6401" s="80"/>
      <c r="P6401" s="80"/>
    </row>
    <row r="6402" spans="15:16" x14ac:dyDescent="0.25">
      <c r="O6402" s="80"/>
      <c r="P6402" s="80"/>
    </row>
    <row r="6403" spans="15:16" x14ac:dyDescent="0.25">
      <c r="O6403" s="80"/>
      <c r="P6403" s="80"/>
    </row>
    <row r="6404" spans="15:16" x14ac:dyDescent="0.25">
      <c r="O6404" s="80"/>
      <c r="P6404" s="80"/>
    </row>
    <row r="6405" spans="15:16" x14ac:dyDescent="0.25">
      <c r="O6405" s="80"/>
      <c r="P6405" s="80"/>
    </row>
    <row r="6406" spans="15:16" x14ac:dyDescent="0.25">
      <c r="O6406" s="80"/>
      <c r="P6406" s="80"/>
    </row>
    <row r="6407" spans="15:16" x14ac:dyDescent="0.25">
      <c r="O6407" s="80"/>
      <c r="P6407" s="80"/>
    </row>
    <row r="6408" spans="15:16" x14ac:dyDescent="0.25">
      <c r="O6408" s="80"/>
      <c r="P6408" s="80"/>
    </row>
    <row r="6409" spans="15:16" x14ac:dyDescent="0.25">
      <c r="O6409" s="80"/>
      <c r="P6409" s="80"/>
    </row>
    <row r="6410" spans="15:16" x14ac:dyDescent="0.25">
      <c r="O6410" s="80"/>
      <c r="P6410" s="80"/>
    </row>
    <row r="6411" spans="15:16" x14ac:dyDescent="0.25">
      <c r="O6411" s="80"/>
      <c r="P6411" s="80"/>
    </row>
    <row r="6412" spans="15:16" x14ac:dyDescent="0.25">
      <c r="O6412" s="80"/>
      <c r="P6412" s="80"/>
    </row>
    <row r="6413" spans="15:16" x14ac:dyDescent="0.25">
      <c r="O6413" s="80"/>
      <c r="P6413" s="80"/>
    </row>
    <row r="6414" spans="15:16" x14ac:dyDescent="0.25">
      <c r="O6414" s="80"/>
      <c r="P6414" s="80"/>
    </row>
    <row r="6415" spans="15:16" x14ac:dyDescent="0.25">
      <c r="O6415" s="80"/>
      <c r="P6415" s="80"/>
    </row>
    <row r="6416" spans="15:16" x14ac:dyDescent="0.25">
      <c r="O6416" s="80"/>
      <c r="P6416" s="80"/>
    </row>
    <row r="6417" spans="15:16" x14ac:dyDescent="0.25">
      <c r="O6417" s="80"/>
      <c r="P6417" s="80"/>
    </row>
    <row r="6418" spans="15:16" x14ac:dyDescent="0.25">
      <c r="O6418" s="80"/>
      <c r="P6418" s="80"/>
    </row>
    <row r="6419" spans="15:16" x14ac:dyDescent="0.25">
      <c r="O6419" s="80"/>
      <c r="P6419" s="80"/>
    </row>
    <row r="6420" spans="15:16" x14ac:dyDescent="0.25">
      <c r="O6420" s="80"/>
      <c r="P6420" s="80"/>
    </row>
    <row r="6421" spans="15:16" x14ac:dyDescent="0.25">
      <c r="O6421" s="80"/>
      <c r="P6421" s="80"/>
    </row>
    <row r="6422" spans="15:16" x14ac:dyDescent="0.25">
      <c r="O6422" s="80"/>
      <c r="P6422" s="80"/>
    </row>
    <row r="6423" spans="15:16" x14ac:dyDescent="0.25">
      <c r="O6423" s="80"/>
      <c r="P6423" s="80"/>
    </row>
    <row r="6424" spans="15:16" x14ac:dyDescent="0.25">
      <c r="O6424" s="80"/>
      <c r="P6424" s="80"/>
    </row>
    <row r="6425" spans="15:16" x14ac:dyDescent="0.25">
      <c r="O6425" s="80"/>
      <c r="P6425" s="80"/>
    </row>
    <row r="6426" spans="15:16" x14ac:dyDescent="0.25">
      <c r="O6426" s="80"/>
      <c r="P6426" s="80"/>
    </row>
    <row r="6427" spans="15:16" x14ac:dyDescent="0.25">
      <c r="O6427" s="80"/>
      <c r="P6427" s="80"/>
    </row>
    <row r="6428" spans="15:16" x14ac:dyDescent="0.25">
      <c r="O6428" s="80"/>
      <c r="P6428" s="80"/>
    </row>
    <row r="6429" spans="15:16" x14ac:dyDescent="0.25">
      <c r="O6429" s="80"/>
      <c r="P6429" s="80"/>
    </row>
    <row r="6430" spans="15:16" x14ac:dyDescent="0.25">
      <c r="O6430" s="80"/>
      <c r="P6430" s="80"/>
    </row>
    <row r="6431" spans="15:16" x14ac:dyDescent="0.25">
      <c r="O6431" s="80"/>
      <c r="P6431" s="80"/>
    </row>
    <row r="6432" spans="15:16" x14ac:dyDescent="0.25">
      <c r="O6432" s="80"/>
      <c r="P6432" s="80"/>
    </row>
    <row r="6433" spans="15:16" x14ac:dyDescent="0.25">
      <c r="O6433" s="80"/>
      <c r="P6433" s="80"/>
    </row>
    <row r="6434" spans="15:16" x14ac:dyDescent="0.25">
      <c r="O6434" s="80"/>
      <c r="P6434" s="80"/>
    </row>
    <row r="6435" spans="15:16" x14ac:dyDescent="0.25">
      <c r="O6435" s="80"/>
      <c r="P6435" s="80"/>
    </row>
    <row r="6436" spans="15:16" x14ac:dyDescent="0.25">
      <c r="O6436" s="80"/>
      <c r="P6436" s="80"/>
    </row>
    <row r="6437" spans="15:16" x14ac:dyDescent="0.25">
      <c r="O6437" s="80"/>
      <c r="P6437" s="80"/>
    </row>
    <row r="6438" spans="15:16" x14ac:dyDescent="0.25">
      <c r="O6438" s="80"/>
      <c r="P6438" s="80"/>
    </row>
    <row r="6439" spans="15:16" x14ac:dyDescent="0.25">
      <c r="O6439" s="80"/>
      <c r="P6439" s="80"/>
    </row>
    <row r="6440" spans="15:16" x14ac:dyDescent="0.25">
      <c r="O6440" s="80"/>
      <c r="P6440" s="80"/>
    </row>
    <row r="6441" spans="15:16" x14ac:dyDescent="0.25">
      <c r="O6441" s="80"/>
      <c r="P6441" s="80"/>
    </row>
    <row r="6442" spans="15:16" x14ac:dyDescent="0.25">
      <c r="O6442" s="80"/>
      <c r="P6442" s="80"/>
    </row>
    <row r="6443" spans="15:16" x14ac:dyDescent="0.25">
      <c r="O6443" s="80"/>
      <c r="P6443" s="80"/>
    </row>
    <row r="6444" spans="15:16" x14ac:dyDescent="0.25">
      <c r="O6444" s="80"/>
      <c r="P6444" s="80"/>
    </row>
    <row r="6445" spans="15:16" x14ac:dyDescent="0.25">
      <c r="O6445" s="80"/>
      <c r="P6445" s="80"/>
    </row>
    <row r="6446" spans="15:16" x14ac:dyDescent="0.25">
      <c r="O6446" s="80"/>
      <c r="P6446" s="80"/>
    </row>
    <row r="6447" spans="15:16" x14ac:dyDescent="0.25">
      <c r="O6447" s="80"/>
      <c r="P6447" s="80"/>
    </row>
    <row r="6448" spans="15:16" x14ac:dyDescent="0.25">
      <c r="O6448" s="80"/>
      <c r="P6448" s="80"/>
    </row>
    <row r="6449" spans="15:16" x14ac:dyDescent="0.25">
      <c r="O6449" s="80"/>
      <c r="P6449" s="80"/>
    </row>
    <row r="6450" spans="15:16" x14ac:dyDescent="0.25">
      <c r="O6450" s="80"/>
      <c r="P6450" s="80"/>
    </row>
    <row r="6451" spans="15:16" x14ac:dyDescent="0.25">
      <c r="O6451" s="80"/>
      <c r="P6451" s="80"/>
    </row>
    <row r="6452" spans="15:16" x14ac:dyDescent="0.25">
      <c r="O6452" s="80"/>
      <c r="P6452" s="80"/>
    </row>
    <row r="6453" spans="15:16" x14ac:dyDescent="0.25">
      <c r="O6453" s="80"/>
      <c r="P6453" s="80"/>
    </row>
    <row r="6454" spans="15:16" x14ac:dyDescent="0.25">
      <c r="O6454" s="80"/>
      <c r="P6454" s="80"/>
    </row>
    <row r="6455" spans="15:16" x14ac:dyDescent="0.25">
      <c r="O6455" s="80"/>
      <c r="P6455" s="80"/>
    </row>
    <row r="6456" spans="15:16" x14ac:dyDescent="0.25">
      <c r="O6456" s="80"/>
      <c r="P6456" s="80"/>
    </row>
    <row r="6457" spans="15:16" x14ac:dyDescent="0.25">
      <c r="O6457" s="80"/>
      <c r="P6457" s="80"/>
    </row>
    <row r="6458" spans="15:16" x14ac:dyDescent="0.25">
      <c r="O6458" s="80"/>
      <c r="P6458" s="80"/>
    </row>
    <row r="6459" spans="15:16" x14ac:dyDescent="0.25">
      <c r="O6459" s="80"/>
      <c r="P6459" s="80"/>
    </row>
    <row r="6460" spans="15:16" x14ac:dyDescent="0.25">
      <c r="O6460" s="80"/>
      <c r="P6460" s="80"/>
    </row>
    <row r="6461" spans="15:16" x14ac:dyDescent="0.25">
      <c r="O6461" s="80"/>
      <c r="P6461" s="80"/>
    </row>
    <row r="6462" spans="15:16" x14ac:dyDescent="0.25">
      <c r="O6462" s="80"/>
      <c r="P6462" s="80"/>
    </row>
    <row r="6463" spans="15:16" x14ac:dyDescent="0.25">
      <c r="O6463" s="80"/>
      <c r="P6463" s="80"/>
    </row>
    <row r="6464" spans="15:16" x14ac:dyDescent="0.25">
      <c r="O6464" s="80"/>
      <c r="P6464" s="80"/>
    </row>
    <row r="6465" spans="15:16" x14ac:dyDescent="0.25">
      <c r="O6465" s="80"/>
      <c r="P6465" s="80"/>
    </row>
    <row r="6466" spans="15:16" x14ac:dyDescent="0.25">
      <c r="O6466" s="80"/>
      <c r="P6466" s="80"/>
    </row>
    <row r="6467" spans="15:16" x14ac:dyDescent="0.25">
      <c r="O6467" s="80"/>
      <c r="P6467" s="80"/>
    </row>
    <row r="6468" spans="15:16" x14ac:dyDescent="0.25">
      <c r="O6468" s="80"/>
      <c r="P6468" s="80"/>
    </row>
    <row r="6469" spans="15:16" x14ac:dyDescent="0.25">
      <c r="O6469" s="80"/>
      <c r="P6469" s="80"/>
    </row>
    <row r="6470" spans="15:16" x14ac:dyDescent="0.25">
      <c r="O6470" s="80"/>
      <c r="P6470" s="80"/>
    </row>
    <row r="6471" spans="15:16" x14ac:dyDescent="0.25">
      <c r="O6471" s="80"/>
      <c r="P6471" s="80"/>
    </row>
    <row r="6472" spans="15:16" x14ac:dyDescent="0.25">
      <c r="O6472" s="80"/>
      <c r="P6472" s="80"/>
    </row>
    <row r="6473" spans="15:16" x14ac:dyDescent="0.25">
      <c r="O6473" s="80"/>
      <c r="P6473" s="80"/>
    </row>
    <row r="6474" spans="15:16" x14ac:dyDescent="0.25">
      <c r="O6474" s="80"/>
      <c r="P6474" s="80"/>
    </row>
    <row r="6475" spans="15:16" x14ac:dyDescent="0.25">
      <c r="O6475" s="80"/>
      <c r="P6475" s="80"/>
    </row>
    <row r="6476" spans="15:16" x14ac:dyDescent="0.25">
      <c r="O6476" s="80"/>
      <c r="P6476" s="80"/>
    </row>
    <row r="6477" spans="15:16" x14ac:dyDescent="0.25">
      <c r="O6477" s="80"/>
      <c r="P6477" s="80"/>
    </row>
    <row r="6478" spans="15:16" x14ac:dyDescent="0.25">
      <c r="O6478" s="80"/>
      <c r="P6478" s="80"/>
    </row>
    <row r="6479" spans="15:16" x14ac:dyDescent="0.25">
      <c r="O6479" s="80"/>
      <c r="P6479" s="80"/>
    </row>
    <row r="6480" spans="15:16" x14ac:dyDescent="0.25">
      <c r="O6480" s="80"/>
      <c r="P6480" s="80"/>
    </row>
    <row r="6481" spans="15:16" x14ac:dyDescent="0.25">
      <c r="O6481" s="80"/>
      <c r="P6481" s="80"/>
    </row>
    <row r="6482" spans="15:16" x14ac:dyDescent="0.25">
      <c r="O6482" s="80"/>
      <c r="P6482" s="80"/>
    </row>
    <row r="6483" spans="15:16" x14ac:dyDescent="0.25">
      <c r="O6483" s="80"/>
      <c r="P6483" s="80"/>
    </row>
    <row r="6484" spans="15:16" x14ac:dyDescent="0.25">
      <c r="O6484" s="80"/>
      <c r="P6484" s="80"/>
    </row>
    <row r="6485" spans="15:16" x14ac:dyDescent="0.25">
      <c r="O6485" s="80"/>
      <c r="P6485" s="80"/>
    </row>
    <row r="6486" spans="15:16" x14ac:dyDescent="0.25">
      <c r="O6486" s="80"/>
      <c r="P6486" s="80"/>
    </row>
    <row r="6487" spans="15:16" x14ac:dyDescent="0.25">
      <c r="O6487" s="80"/>
      <c r="P6487" s="80"/>
    </row>
    <row r="6488" spans="15:16" x14ac:dyDescent="0.25">
      <c r="O6488" s="80"/>
      <c r="P6488" s="80"/>
    </row>
    <row r="6489" spans="15:16" x14ac:dyDescent="0.25">
      <c r="O6489" s="80"/>
      <c r="P6489" s="80"/>
    </row>
    <row r="6490" spans="15:16" x14ac:dyDescent="0.25">
      <c r="O6490" s="80"/>
      <c r="P6490" s="80"/>
    </row>
    <row r="6491" spans="15:16" x14ac:dyDescent="0.25">
      <c r="O6491" s="80"/>
      <c r="P6491" s="80"/>
    </row>
    <row r="6492" spans="15:16" x14ac:dyDescent="0.25">
      <c r="O6492" s="80"/>
      <c r="P6492" s="80"/>
    </row>
    <row r="6493" spans="15:16" x14ac:dyDescent="0.25">
      <c r="O6493" s="80"/>
      <c r="P6493" s="80"/>
    </row>
    <row r="6494" spans="15:16" x14ac:dyDescent="0.25">
      <c r="O6494" s="80"/>
      <c r="P6494" s="80"/>
    </row>
    <row r="6495" spans="15:16" x14ac:dyDescent="0.25">
      <c r="O6495" s="80"/>
      <c r="P6495" s="80"/>
    </row>
    <row r="6496" spans="15:16" x14ac:dyDescent="0.25">
      <c r="O6496" s="80"/>
      <c r="P6496" s="80"/>
    </row>
    <row r="6497" spans="15:16" x14ac:dyDescent="0.25">
      <c r="O6497" s="80"/>
      <c r="P6497" s="80"/>
    </row>
    <row r="6498" spans="15:16" x14ac:dyDescent="0.25">
      <c r="O6498" s="80"/>
      <c r="P6498" s="80"/>
    </row>
    <row r="6499" spans="15:16" x14ac:dyDescent="0.25">
      <c r="O6499" s="80"/>
      <c r="P6499" s="80"/>
    </row>
    <row r="6500" spans="15:16" x14ac:dyDescent="0.25">
      <c r="O6500" s="80"/>
      <c r="P6500" s="80"/>
    </row>
    <row r="6501" spans="15:16" x14ac:dyDescent="0.25">
      <c r="O6501" s="80"/>
      <c r="P6501" s="80"/>
    </row>
    <row r="6502" spans="15:16" x14ac:dyDescent="0.25">
      <c r="O6502" s="80"/>
      <c r="P6502" s="80"/>
    </row>
    <row r="6503" spans="15:16" x14ac:dyDescent="0.25">
      <c r="O6503" s="80"/>
      <c r="P6503" s="80"/>
    </row>
    <row r="6504" spans="15:16" x14ac:dyDescent="0.25">
      <c r="O6504" s="80"/>
      <c r="P6504" s="80"/>
    </row>
    <row r="6505" spans="15:16" x14ac:dyDescent="0.25">
      <c r="O6505" s="80"/>
      <c r="P6505" s="80"/>
    </row>
    <row r="6506" spans="15:16" x14ac:dyDescent="0.25">
      <c r="O6506" s="80"/>
      <c r="P6506" s="80"/>
    </row>
    <row r="6507" spans="15:16" x14ac:dyDescent="0.25">
      <c r="O6507" s="80"/>
      <c r="P6507" s="80"/>
    </row>
    <row r="6508" spans="15:16" x14ac:dyDescent="0.25">
      <c r="O6508" s="80"/>
      <c r="P6508" s="80"/>
    </row>
    <row r="6509" spans="15:16" x14ac:dyDescent="0.25">
      <c r="O6509" s="80"/>
      <c r="P6509" s="80"/>
    </row>
    <row r="6510" spans="15:16" x14ac:dyDescent="0.25">
      <c r="O6510" s="80"/>
      <c r="P6510" s="80"/>
    </row>
    <row r="6511" spans="15:16" x14ac:dyDescent="0.25">
      <c r="O6511" s="80"/>
      <c r="P6511" s="80"/>
    </row>
    <row r="6512" spans="15:16" x14ac:dyDescent="0.25">
      <c r="O6512" s="80"/>
      <c r="P6512" s="80"/>
    </row>
    <row r="6513" spans="15:16" x14ac:dyDescent="0.25">
      <c r="O6513" s="80"/>
      <c r="P6513" s="80"/>
    </row>
    <row r="6514" spans="15:16" x14ac:dyDescent="0.25">
      <c r="O6514" s="80"/>
      <c r="P6514" s="80"/>
    </row>
    <row r="6515" spans="15:16" x14ac:dyDescent="0.25">
      <c r="O6515" s="80"/>
      <c r="P6515" s="80"/>
    </row>
    <row r="6516" spans="15:16" x14ac:dyDescent="0.25">
      <c r="O6516" s="80"/>
      <c r="P6516" s="80"/>
    </row>
    <row r="6517" spans="15:16" x14ac:dyDescent="0.25">
      <c r="O6517" s="80"/>
      <c r="P6517" s="80"/>
    </row>
    <row r="6518" spans="15:16" x14ac:dyDescent="0.25">
      <c r="O6518" s="80"/>
      <c r="P6518" s="80"/>
    </row>
    <row r="6519" spans="15:16" x14ac:dyDescent="0.25">
      <c r="O6519" s="80"/>
      <c r="P6519" s="80"/>
    </row>
    <row r="6520" spans="15:16" x14ac:dyDescent="0.25">
      <c r="O6520" s="80"/>
      <c r="P6520" s="80"/>
    </row>
    <row r="6521" spans="15:16" x14ac:dyDescent="0.25">
      <c r="O6521" s="80"/>
      <c r="P6521" s="80"/>
    </row>
    <row r="6522" spans="15:16" x14ac:dyDescent="0.25">
      <c r="O6522" s="80"/>
      <c r="P6522" s="80"/>
    </row>
    <row r="6523" spans="15:16" x14ac:dyDescent="0.25">
      <c r="O6523" s="80"/>
      <c r="P6523" s="80"/>
    </row>
    <row r="6524" spans="15:16" x14ac:dyDescent="0.25">
      <c r="O6524" s="80"/>
      <c r="P6524" s="80"/>
    </row>
    <row r="6525" spans="15:16" x14ac:dyDescent="0.25">
      <c r="O6525" s="80"/>
      <c r="P6525" s="80"/>
    </row>
    <row r="6526" spans="15:16" x14ac:dyDescent="0.25">
      <c r="O6526" s="80"/>
      <c r="P6526" s="80"/>
    </row>
    <row r="6527" spans="15:16" x14ac:dyDescent="0.25">
      <c r="O6527" s="80"/>
      <c r="P6527" s="80"/>
    </row>
    <row r="6528" spans="15:16" x14ac:dyDescent="0.25">
      <c r="O6528" s="80"/>
      <c r="P6528" s="80"/>
    </row>
    <row r="6529" spans="15:16" x14ac:dyDescent="0.25">
      <c r="O6529" s="80"/>
      <c r="P6529" s="80"/>
    </row>
    <row r="6530" spans="15:16" x14ac:dyDescent="0.25">
      <c r="O6530" s="80"/>
      <c r="P6530" s="80"/>
    </row>
    <row r="6531" spans="15:16" x14ac:dyDescent="0.25">
      <c r="O6531" s="80"/>
      <c r="P6531" s="80"/>
    </row>
    <row r="6532" spans="15:16" x14ac:dyDescent="0.25">
      <c r="O6532" s="80"/>
      <c r="P6532" s="80"/>
    </row>
    <row r="6533" spans="15:16" x14ac:dyDescent="0.25">
      <c r="O6533" s="80"/>
      <c r="P6533" s="80"/>
    </row>
    <row r="6534" spans="15:16" x14ac:dyDescent="0.25">
      <c r="O6534" s="80"/>
      <c r="P6534" s="80"/>
    </row>
    <row r="6535" spans="15:16" x14ac:dyDescent="0.25">
      <c r="O6535" s="80"/>
      <c r="P6535" s="80"/>
    </row>
    <row r="6536" spans="15:16" x14ac:dyDescent="0.25">
      <c r="O6536" s="80"/>
      <c r="P6536" s="80"/>
    </row>
    <row r="6537" spans="15:16" x14ac:dyDescent="0.25">
      <c r="O6537" s="80"/>
      <c r="P6537" s="80"/>
    </row>
    <row r="6538" spans="15:16" x14ac:dyDescent="0.25">
      <c r="O6538" s="80"/>
      <c r="P6538" s="80"/>
    </row>
    <row r="6539" spans="15:16" x14ac:dyDescent="0.25">
      <c r="O6539" s="80"/>
      <c r="P6539" s="80"/>
    </row>
    <row r="6540" spans="15:16" x14ac:dyDescent="0.25">
      <c r="O6540" s="80"/>
      <c r="P6540" s="80"/>
    </row>
    <row r="6541" spans="15:16" x14ac:dyDescent="0.25">
      <c r="O6541" s="80"/>
      <c r="P6541" s="80"/>
    </row>
    <row r="6542" spans="15:16" x14ac:dyDescent="0.25">
      <c r="O6542" s="80"/>
      <c r="P6542" s="80"/>
    </row>
    <row r="6543" spans="15:16" x14ac:dyDescent="0.25">
      <c r="O6543" s="80"/>
      <c r="P6543" s="80"/>
    </row>
    <row r="6544" spans="15:16" x14ac:dyDescent="0.25">
      <c r="O6544" s="80"/>
      <c r="P6544" s="80"/>
    </row>
    <row r="6545" spans="15:16" x14ac:dyDescent="0.25">
      <c r="O6545" s="80"/>
      <c r="P6545" s="80"/>
    </row>
    <row r="6546" spans="15:16" x14ac:dyDescent="0.25">
      <c r="O6546" s="80"/>
      <c r="P6546" s="80"/>
    </row>
    <row r="6547" spans="15:16" x14ac:dyDescent="0.25">
      <c r="O6547" s="80"/>
      <c r="P6547" s="80"/>
    </row>
    <row r="6548" spans="15:16" x14ac:dyDescent="0.25">
      <c r="O6548" s="80"/>
      <c r="P6548" s="80"/>
    </row>
    <row r="6549" spans="15:16" x14ac:dyDescent="0.25">
      <c r="O6549" s="80"/>
      <c r="P6549" s="80"/>
    </row>
    <row r="6550" spans="15:16" x14ac:dyDescent="0.25">
      <c r="O6550" s="80"/>
      <c r="P6550" s="80"/>
    </row>
    <row r="6551" spans="15:16" x14ac:dyDescent="0.25">
      <c r="O6551" s="80"/>
      <c r="P6551" s="80"/>
    </row>
    <row r="6552" spans="15:16" x14ac:dyDescent="0.25">
      <c r="O6552" s="80"/>
      <c r="P6552" s="80"/>
    </row>
    <row r="6553" spans="15:16" x14ac:dyDescent="0.25">
      <c r="O6553" s="80"/>
      <c r="P6553" s="80"/>
    </row>
    <row r="6554" spans="15:16" x14ac:dyDescent="0.25">
      <c r="O6554" s="80"/>
      <c r="P6554" s="80"/>
    </row>
    <row r="6555" spans="15:16" x14ac:dyDescent="0.25">
      <c r="O6555" s="80"/>
      <c r="P6555" s="80"/>
    </row>
    <row r="6556" spans="15:16" x14ac:dyDescent="0.25">
      <c r="O6556" s="80"/>
      <c r="P6556" s="80"/>
    </row>
    <row r="6557" spans="15:16" x14ac:dyDescent="0.25">
      <c r="O6557" s="80"/>
      <c r="P6557" s="80"/>
    </row>
    <row r="6558" spans="15:16" x14ac:dyDescent="0.25">
      <c r="O6558" s="80"/>
      <c r="P6558" s="80"/>
    </row>
    <row r="6559" spans="15:16" x14ac:dyDescent="0.25">
      <c r="O6559" s="80"/>
      <c r="P6559" s="80"/>
    </row>
    <row r="6560" spans="15:16" x14ac:dyDescent="0.25">
      <c r="O6560" s="80"/>
      <c r="P6560" s="80"/>
    </row>
    <row r="6561" spans="15:16" x14ac:dyDescent="0.25">
      <c r="O6561" s="80"/>
      <c r="P6561" s="80"/>
    </row>
    <row r="6562" spans="15:16" x14ac:dyDescent="0.25">
      <c r="O6562" s="80"/>
      <c r="P6562" s="80"/>
    </row>
    <row r="6563" spans="15:16" x14ac:dyDescent="0.25">
      <c r="O6563" s="80"/>
      <c r="P6563" s="80"/>
    </row>
    <row r="6564" spans="15:16" x14ac:dyDescent="0.25">
      <c r="O6564" s="80"/>
      <c r="P6564" s="80"/>
    </row>
    <row r="6565" spans="15:16" x14ac:dyDescent="0.25">
      <c r="O6565" s="80"/>
      <c r="P6565" s="80"/>
    </row>
    <row r="6566" spans="15:16" x14ac:dyDescent="0.25">
      <c r="O6566" s="80"/>
      <c r="P6566" s="80"/>
    </row>
    <row r="6567" spans="15:16" x14ac:dyDescent="0.25">
      <c r="O6567" s="80"/>
      <c r="P6567" s="80"/>
    </row>
    <row r="6568" spans="15:16" x14ac:dyDescent="0.25">
      <c r="O6568" s="80"/>
      <c r="P6568" s="80"/>
    </row>
    <row r="6569" spans="15:16" x14ac:dyDescent="0.25">
      <c r="O6569" s="80"/>
      <c r="P6569" s="80"/>
    </row>
    <row r="6570" spans="15:16" x14ac:dyDescent="0.25">
      <c r="O6570" s="80"/>
      <c r="P6570" s="80"/>
    </row>
    <row r="6571" spans="15:16" x14ac:dyDescent="0.25">
      <c r="O6571" s="80"/>
      <c r="P6571" s="80"/>
    </row>
    <row r="6572" spans="15:16" x14ac:dyDescent="0.25">
      <c r="O6572" s="80"/>
      <c r="P6572" s="80"/>
    </row>
    <row r="6573" spans="15:16" x14ac:dyDescent="0.25">
      <c r="O6573" s="80"/>
      <c r="P6573" s="80"/>
    </row>
    <row r="6574" spans="15:16" x14ac:dyDescent="0.25">
      <c r="O6574" s="80"/>
      <c r="P6574" s="80"/>
    </row>
    <row r="6575" spans="15:16" x14ac:dyDescent="0.25">
      <c r="O6575" s="80"/>
      <c r="P6575" s="80"/>
    </row>
    <row r="6576" spans="15:16" x14ac:dyDescent="0.25">
      <c r="O6576" s="80"/>
      <c r="P6576" s="80"/>
    </row>
    <row r="6577" spans="15:16" x14ac:dyDescent="0.25">
      <c r="O6577" s="80"/>
      <c r="P6577" s="80"/>
    </row>
    <row r="6578" spans="15:16" x14ac:dyDescent="0.25">
      <c r="O6578" s="80"/>
      <c r="P6578" s="80"/>
    </row>
    <row r="6579" spans="15:16" x14ac:dyDescent="0.25">
      <c r="O6579" s="80"/>
      <c r="P6579" s="80"/>
    </row>
    <row r="6580" spans="15:16" x14ac:dyDescent="0.25">
      <c r="O6580" s="80"/>
      <c r="P6580" s="80"/>
    </row>
    <row r="6581" spans="15:16" x14ac:dyDescent="0.25">
      <c r="O6581" s="80"/>
      <c r="P6581" s="80"/>
    </row>
    <row r="6582" spans="15:16" x14ac:dyDescent="0.25">
      <c r="O6582" s="80"/>
      <c r="P6582" s="80"/>
    </row>
    <row r="6583" spans="15:16" x14ac:dyDescent="0.25">
      <c r="O6583" s="80"/>
      <c r="P6583" s="80"/>
    </row>
    <row r="6584" spans="15:16" x14ac:dyDescent="0.25">
      <c r="O6584" s="80"/>
      <c r="P6584" s="80"/>
    </row>
    <row r="6585" spans="15:16" x14ac:dyDescent="0.25">
      <c r="O6585" s="80"/>
      <c r="P6585" s="80"/>
    </row>
    <row r="6586" spans="15:16" x14ac:dyDescent="0.25">
      <c r="O6586" s="80"/>
      <c r="P6586" s="80"/>
    </row>
    <row r="6587" spans="15:16" x14ac:dyDescent="0.25">
      <c r="O6587" s="80"/>
      <c r="P6587" s="80"/>
    </row>
    <row r="6588" spans="15:16" x14ac:dyDescent="0.25">
      <c r="O6588" s="80"/>
      <c r="P6588" s="80"/>
    </row>
    <row r="6589" spans="15:16" x14ac:dyDescent="0.25">
      <c r="O6589" s="80"/>
      <c r="P6589" s="80"/>
    </row>
    <row r="6590" spans="15:16" x14ac:dyDescent="0.25">
      <c r="O6590" s="80"/>
      <c r="P6590" s="80"/>
    </row>
    <row r="6591" spans="15:16" x14ac:dyDescent="0.25">
      <c r="O6591" s="80"/>
      <c r="P6591" s="80"/>
    </row>
    <row r="6592" spans="15:16" x14ac:dyDescent="0.25">
      <c r="O6592" s="80"/>
      <c r="P6592" s="80"/>
    </row>
    <row r="6593" spans="15:16" x14ac:dyDescent="0.25">
      <c r="O6593" s="80"/>
      <c r="P6593" s="80"/>
    </row>
    <row r="6594" spans="15:16" x14ac:dyDescent="0.25">
      <c r="O6594" s="80"/>
      <c r="P6594" s="80"/>
    </row>
    <row r="6595" spans="15:16" x14ac:dyDescent="0.25">
      <c r="O6595" s="80"/>
      <c r="P6595" s="80"/>
    </row>
    <row r="6596" spans="15:16" x14ac:dyDescent="0.25">
      <c r="O6596" s="80"/>
      <c r="P6596" s="80"/>
    </row>
    <row r="6597" spans="15:16" x14ac:dyDescent="0.25">
      <c r="O6597" s="80"/>
      <c r="P6597" s="80"/>
    </row>
    <row r="6598" spans="15:16" x14ac:dyDescent="0.25">
      <c r="O6598" s="80"/>
      <c r="P6598" s="80"/>
    </row>
    <row r="6599" spans="15:16" x14ac:dyDescent="0.25">
      <c r="O6599" s="80"/>
      <c r="P6599" s="80"/>
    </row>
    <row r="6600" spans="15:16" x14ac:dyDescent="0.25">
      <c r="O6600" s="80"/>
      <c r="P6600" s="80"/>
    </row>
    <row r="6601" spans="15:16" x14ac:dyDescent="0.25">
      <c r="O6601" s="80"/>
      <c r="P6601" s="80"/>
    </row>
    <row r="6602" spans="15:16" x14ac:dyDescent="0.25">
      <c r="O6602" s="80"/>
      <c r="P6602" s="80"/>
    </row>
    <row r="6603" spans="15:16" x14ac:dyDescent="0.25">
      <c r="O6603" s="80"/>
      <c r="P6603" s="80"/>
    </row>
    <row r="6604" spans="15:16" x14ac:dyDescent="0.25">
      <c r="O6604" s="80"/>
      <c r="P6604" s="80"/>
    </row>
    <row r="6605" spans="15:16" x14ac:dyDescent="0.25">
      <c r="O6605" s="80"/>
      <c r="P6605" s="80"/>
    </row>
    <row r="6606" spans="15:16" x14ac:dyDescent="0.25">
      <c r="O6606" s="80"/>
      <c r="P6606" s="80"/>
    </row>
    <row r="6607" spans="15:16" x14ac:dyDescent="0.25">
      <c r="O6607" s="80"/>
      <c r="P6607" s="80"/>
    </row>
    <row r="6608" spans="15:16" x14ac:dyDescent="0.25">
      <c r="O6608" s="80"/>
      <c r="P6608" s="80"/>
    </row>
    <row r="6609" spans="15:16" x14ac:dyDescent="0.25">
      <c r="O6609" s="80"/>
      <c r="P6609" s="80"/>
    </row>
    <row r="6610" spans="15:16" x14ac:dyDescent="0.25">
      <c r="O6610" s="80"/>
      <c r="P6610" s="80"/>
    </row>
    <row r="6611" spans="15:16" x14ac:dyDescent="0.25">
      <c r="O6611" s="80"/>
      <c r="P6611" s="80"/>
    </row>
    <row r="6612" spans="15:16" x14ac:dyDescent="0.25">
      <c r="O6612" s="80"/>
      <c r="P6612" s="80"/>
    </row>
    <row r="6613" spans="15:16" x14ac:dyDescent="0.25">
      <c r="O6613" s="80"/>
      <c r="P6613" s="80"/>
    </row>
    <row r="6614" spans="15:16" x14ac:dyDescent="0.25">
      <c r="O6614" s="80"/>
      <c r="P6614" s="80"/>
    </row>
    <row r="6615" spans="15:16" x14ac:dyDescent="0.25">
      <c r="O6615" s="80"/>
      <c r="P6615" s="80"/>
    </row>
    <row r="6616" spans="15:16" x14ac:dyDescent="0.25">
      <c r="O6616" s="80"/>
      <c r="P6616" s="80"/>
    </row>
    <row r="6617" spans="15:16" x14ac:dyDescent="0.25">
      <c r="O6617" s="80"/>
      <c r="P6617" s="80"/>
    </row>
    <row r="6618" spans="15:16" x14ac:dyDescent="0.25">
      <c r="O6618" s="80"/>
      <c r="P6618" s="80"/>
    </row>
    <row r="6619" spans="15:16" x14ac:dyDescent="0.25">
      <c r="O6619" s="80"/>
      <c r="P6619" s="80"/>
    </row>
    <row r="6620" spans="15:16" x14ac:dyDescent="0.25">
      <c r="O6620" s="80"/>
      <c r="P6620" s="80"/>
    </row>
    <row r="6621" spans="15:16" x14ac:dyDescent="0.25">
      <c r="O6621" s="80"/>
      <c r="P6621" s="80"/>
    </row>
    <row r="6622" spans="15:16" x14ac:dyDescent="0.25">
      <c r="O6622" s="80"/>
      <c r="P6622" s="80"/>
    </row>
    <row r="6623" spans="15:16" x14ac:dyDescent="0.25">
      <c r="O6623" s="80"/>
      <c r="P6623" s="80"/>
    </row>
    <row r="6624" spans="15:16" x14ac:dyDescent="0.25">
      <c r="O6624" s="80"/>
      <c r="P6624" s="80"/>
    </row>
    <row r="6625" spans="15:16" x14ac:dyDescent="0.25">
      <c r="O6625" s="80"/>
      <c r="P6625" s="80"/>
    </row>
    <row r="6626" spans="15:16" x14ac:dyDescent="0.25">
      <c r="O6626" s="80"/>
      <c r="P6626" s="80"/>
    </row>
    <row r="6627" spans="15:16" x14ac:dyDescent="0.25">
      <c r="O6627" s="80"/>
      <c r="P6627" s="80"/>
    </row>
    <row r="6628" spans="15:16" x14ac:dyDescent="0.25">
      <c r="O6628" s="80"/>
      <c r="P6628" s="80"/>
    </row>
    <row r="6629" spans="15:16" x14ac:dyDescent="0.25">
      <c r="O6629" s="80"/>
      <c r="P6629" s="80"/>
    </row>
    <row r="6630" spans="15:16" x14ac:dyDescent="0.25">
      <c r="O6630" s="80"/>
      <c r="P6630" s="80"/>
    </row>
    <row r="6631" spans="15:16" x14ac:dyDescent="0.25">
      <c r="O6631" s="80"/>
      <c r="P6631" s="80"/>
    </row>
    <row r="6632" spans="15:16" x14ac:dyDescent="0.25">
      <c r="O6632" s="80"/>
      <c r="P6632" s="80"/>
    </row>
    <row r="6633" spans="15:16" x14ac:dyDescent="0.25">
      <c r="O6633" s="80"/>
      <c r="P6633" s="80"/>
    </row>
    <row r="6634" spans="15:16" x14ac:dyDescent="0.25">
      <c r="O6634" s="80"/>
      <c r="P6634" s="80"/>
    </row>
    <row r="6635" spans="15:16" x14ac:dyDescent="0.25">
      <c r="O6635" s="80"/>
      <c r="P6635" s="80"/>
    </row>
    <row r="6636" spans="15:16" x14ac:dyDescent="0.25">
      <c r="O6636" s="80"/>
      <c r="P6636" s="80"/>
    </row>
    <row r="6637" spans="15:16" x14ac:dyDescent="0.25">
      <c r="O6637" s="80"/>
      <c r="P6637" s="80"/>
    </row>
    <row r="6638" spans="15:16" x14ac:dyDescent="0.25">
      <c r="O6638" s="80"/>
      <c r="P6638" s="80"/>
    </row>
    <row r="6639" spans="15:16" x14ac:dyDescent="0.25">
      <c r="O6639" s="80"/>
      <c r="P6639" s="80"/>
    </row>
    <row r="6640" spans="15:16" x14ac:dyDescent="0.25">
      <c r="O6640" s="80"/>
      <c r="P6640" s="80"/>
    </row>
    <row r="6641" spans="15:16" x14ac:dyDescent="0.25">
      <c r="O6641" s="80"/>
      <c r="P6641" s="80"/>
    </row>
    <row r="6642" spans="15:16" x14ac:dyDescent="0.25">
      <c r="O6642" s="80"/>
      <c r="P6642" s="80"/>
    </row>
    <row r="6643" spans="15:16" x14ac:dyDescent="0.25">
      <c r="O6643" s="80"/>
      <c r="P6643" s="80"/>
    </row>
    <row r="6644" spans="15:16" x14ac:dyDescent="0.25">
      <c r="O6644" s="80"/>
      <c r="P6644" s="80"/>
    </row>
    <row r="6645" spans="15:16" x14ac:dyDescent="0.25">
      <c r="O6645" s="80"/>
      <c r="P6645" s="80"/>
    </row>
    <row r="6646" spans="15:16" x14ac:dyDescent="0.25">
      <c r="O6646" s="80"/>
      <c r="P6646" s="80"/>
    </row>
    <row r="6647" spans="15:16" x14ac:dyDescent="0.25">
      <c r="O6647" s="80"/>
      <c r="P6647" s="80"/>
    </row>
    <row r="6648" spans="15:16" x14ac:dyDescent="0.25">
      <c r="O6648" s="80"/>
      <c r="P6648" s="80"/>
    </row>
    <row r="6649" spans="15:16" x14ac:dyDescent="0.25">
      <c r="O6649" s="80"/>
      <c r="P6649" s="80"/>
    </row>
    <row r="6650" spans="15:16" x14ac:dyDescent="0.25">
      <c r="O6650" s="80"/>
      <c r="P6650" s="80"/>
    </row>
    <row r="6651" spans="15:16" x14ac:dyDescent="0.25">
      <c r="O6651" s="80"/>
      <c r="P6651" s="80"/>
    </row>
    <row r="6652" spans="15:16" x14ac:dyDescent="0.25">
      <c r="O6652" s="80"/>
      <c r="P6652" s="80"/>
    </row>
    <row r="6653" spans="15:16" x14ac:dyDescent="0.25">
      <c r="O6653" s="80"/>
      <c r="P6653" s="80"/>
    </row>
    <row r="6654" spans="15:16" x14ac:dyDescent="0.25">
      <c r="O6654" s="80"/>
      <c r="P6654" s="80"/>
    </row>
    <row r="6655" spans="15:16" x14ac:dyDescent="0.25">
      <c r="O6655" s="80"/>
      <c r="P6655" s="80"/>
    </row>
    <row r="6656" spans="15:16" x14ac:dyDescent="0.25">
      <c r="O6656" s="80"/>
      <c r="P6656" s="80"/>
    </row>
    <row r="6657" spans="15:16" x14ac:dyDescent="0.25">
      <c r="O6657" s="80"/>
      <c r="P6657" s="80"/>
    </row>
    <row r="6658" spans="15:16" x14ac:dyDescent="0.25">
      <c r="O6658" s="80"/>
      <c r="P6658" s="80"/>
    </row>
    <row r="6659" spans="15:16" x14ac:dyDescent="0.25">
      <c r="O6659" s="80"/>
      <c r="P6659" s="80"/>
    </row>
    <row r="6660" spans="15:16" x14ac:dyDescent="0.25">
      <c r="O6660" s="80"/>
      <c r="P6660" s="80"/>
    </row>
    <row r="6661" spans="15:16" x14ac:dyDescent="0.25">
      <c r="O6661" s="80"/>
      <c r="P6661" s="80"/>
    </row>
    <row r="6662" spans="15:16" x14ac:dyDescent="0.25">
      <c r="O6662" s="80"/>
      <c r="P6662" s="80"/>
    </row>
    <row r="6663" spans="15:16" x14ac:dyDescent="0.25">
      <c r="O6663" s="80"/>
      <c r="P6663" s="80"/>
    </row>
    <row r="6664" spans="15:16" x14ac:dyDescent="0.25">
      <c r="O6664" s="80"/>
      <c r="P6664" s="80"/>
    </row>
    <row r="6665" spans="15:16" x14ac:dyDescent="0.25">
      <c r="O6665" s="80"/>
      <c r="P6665" s="80"/>
    </row>
    <row r="6666" spans="15:16" x14ac:dyDescent="0.25">
      <c r="O6666" s="80"/>
      <c r="P6666" s="80"/>
    </row>
    <row r="6667" spans="15:16" x14ac:dyDescent="0.25">
      <c r="O6667" s="80"/>
      <c r="P6667" s="80"/>
    </row>
    <row r="6668" spans="15:16" x14ac:dyDescent="0.25">
      <c r="O6668" s="80"/>
      <c r="P6668" s="80"/>
    </row>
    <row r="6669" spans="15:16" x14ac:dyDescent="0.25">
      <c r="O6669" s="80"/>
      <c r="P6669" s="80"/>
    </row>
    <row r="6670" spans="15:16" x14ac:dyDescent="0.25">
      <c r="O6670" s="80"/>
      <c r="P6670" s="80"/>
    </row>
    <row r="6671" spans="15:16" x14ac:dyDescent="0.25">
      <c r="O6671" s="80"/>
      <c r="P6671" s="80"/>
    </row>
    <row r="6672" spans="15:16" x14ac:dyDescent="0.25">
      <c r="O6672" s="80"/>
      <c r="P6672" s="80"/>
    </row>
    <row r="6673" spans="15:16" x14ac:dyDescent="0.25">
      <c r="O6673" s="80"/>
      <c r="P6673" s="80"/>
    </row>
    <row r="6674" spans="15:16" x14ac:dyDescent="0.25">
      <c r="O6674" s="80"/>
      <c r="P6674" s="80"/>
    </row>
    <row r="6675" spans="15:16" x14ac:dyDescent="0.25">
      <c r="O6675" s="80"/>
      <c r="P6675" s="80"/>
    </row>
    <row r="6676" spans="15:16" x14ac:dyDescent="0.25">
      <c r="O6676" s="80"/>
      <c r="P6676" s="80"/>
    </row>
    <row r="6677" spans="15:16" x14ac:dyDescent="0.25">
      <c r="O6677" s="80"/>
      <c r="P6677" s="80"/>
    </row>
    <row r="6678" spans="15:16" x14ac:dyDescent="0.25">
      <c r="O6678" s="80"/>
      <c r="P6678" s="80"/>
    </row>
    <row r="6679" spans="15:16" x14ac:dyDescent="0.25">
      <c r="O6679" s="80"/>
      <c r="P6679" s="80"/>
    </row>
    <row r="6680" spans="15:16" x14ac:dyDescent="0.25">
      <c r="O6680" s="80"/>
      <c r="P6680" s="80"/>
    </row>
    <row r="6681" spans="15:16" x14ac:dyDescent="0.25">
      <c r="O6681" s="80"/>
      <c r="P6681" s="80"/>
    </row>
    <row r="6682" spans="15:16" x14ac:dyDescent="0.25">
      <c r="O6682" s="80"/>
      <c r="P6682" s="80"/>
    </row>
    <row r="6683" spans="15:16" x14ac:dyDescent="0.25">
      <c r="O6683" s="80"/>
      <c r="P6683" s="80"/>
    </row>
    <row r="6684" spans="15:16" x14ac:dyDescent="0.25">
      <c r="O6684" s="80"/>
      <c r="P6684" s="80"/>
    </row>
    <row r="6685" spans="15:16" x14ac:dyDescent="0.25">
      <c r="O6685" s="80"/>
      <c r="P6685" s="80"/>
    </row>
    <row r="6686" spans="15:16" x14ac:dyDescent="0.25">
      <c r="O6686" s="80"/>
      <c r="P6686" s="80"/>
    </row>
    <row r="6687" spans="15:16" x14ac:dyDescent="0.25">
      <c r="O6687" s="80"/>
      <c r="P6687" s="80"/>
    </row>
    <row r="6688" spans="15:16" x14ac:dyDescent="0.25">
      <c r="O6688" s="80"/>
      <c r="P6688" s="80"/>
    </row>
    <row r="6689" spans="15:16" x14ac:dyDescent="0.25">
      <c r="O6689" s="80"/>
      <c r="P6689" s="80"/>
    </row>
    <row r="6690" spans="15:16" x14ac:dyDescent="0.25">
      <c r="O6690" s="80"/>
      <c r="P6690" s="80"/>
    </row>
    <row r="6691" spans="15:16" x14ac:dyDescent="0.25">
      <c r="O6691" s="80"/>
      <c r="P6691" s="80"/>
    </row>
    <row r="6692" spans="15:16" x14ac:dyDescent="0.25">
      <c r="O6692" s="80"/>
      <c r="P6692" s="80"/>
    </row>
    <row r="6693" spans="15:16" x14ac:dyDescent="0.25">
      <c r="O6693" s="80"/>
      <c r="P6693" s="80"/>
    </row>
    <row r="6694" spans="15:16" x14ac:dyDescent="0.25">
      <c r="O6694" s="80"/>
      <c r="P6694" s="80"/>
    </row>
    <row r="6695" spans="15:16" x14ac:dyDescent="0.25">
      <c r="O6695" s="80"/>
      <c r="P6695" s="80"/>
    </row>
    <row r="6696" spans="15:16" x14ac:dyDescent="0.25">
      <c r="O6696" s="80"/>
      <c r="P6696" s="80"/>
    </row>
    <row r="6697" spans="15:16" x14ac:dyDescent="0.25">
      <c r="O6697" s="80"/>
      <c r="P6697" s="80"/>
    </row>
    <row r="6698" spans="15:16" x14ac:dyDescent="0.25">
      <c r="O6698" s="80"/>
      <c r="P6698" s="80"/>
    </row>
    <row r="6699" spans="15:16" x14ac:dyDescent="0.25">
      <c r="O6699" s="80"/>
      <c r="P6699" s="80"/>
    </row>
    <row r="6700" spans="15:16" x14ac:dyDescent="0.25">
      <c r="O6700" s="80"/>
      <c r="P6700" s="80"/>
    </row>
    <row r="6701" spans="15:16" x14ac:dyDescent="0.25">
      <c r="O6701" s="80"/>
      <c r="P6701" s="80"/>
    </row>
    <row r="6702" spans="15:16" x14ac:dyDescent="0.25">
      <c r="O6702" s="80"/>
      <c r="P6702" s="80"/>
    </row>
    <row r="6703" spans="15:16" x14ac:dyDescent="0.25">
      <c r="O6703" s="80"/>
      <c r="P6703" s="80"/>
    </row>
    <row r="6704" spans="15:16" x14ac:dyDescent="0.25">
      <c r="O6704" s="80"/>
      <c r="P6704" s="80"/>
    </row>
    <row r="6705" spans="15:16" x14ac:dyDescent="0.25">
      <c r="O6705" s="80"/>
      <c r="P6705" s="80"/>
    </row>
    <row r="6706" spans="15:16" x14ac:dyDescent="0.25">
      <c r="O6706" s="80"/>
      <c r="P6706" s="80"/>
    </row>
    <row r="6707" spans="15:16" x14ac:dyDescent="0.25">
      <c r="O6707" s="80"/>
      <c r="P6707" s="80"/>
    </row>
    <row r="6708" spans="15:16" x14ac:dyDescent="0.25">
      <c r="O6708" s="80"/>
      <c r="P6708" s="80"/>
    </row>
    <row r="6709" spans="15:16" x14ac:dyDescent="0.25">
      <c r="O6709" s="80"/>
      <c r="P6709" s="80"/>
    </row>
    <row r="6710" spans="15:16" x14ac:dyDescent="0.25">
      <c r="O6710" s="80"/>
      <c r="P6710" s="80"/>
    </row>
    <row r="6711" spans="15:16" x14ac:dyDescent="0.25">
      <c r="O6711" s="80"/>
      <c r="P6711" s="80"/>
    </row>
    <row r="6712" spans="15:16" x14ac:dyDescent="0.25">
      <c r="O6712" s="80"/>
      <c r="P6712" s="80"/>
    </row>
    <row r="6713" spans="15:16" x14ac:dyDescent="0.25">
      <c r="O6713" s="80"/>
      <c r="P6713" s="80"/>
    </row>
    <row r="6714" spans="15:16" x14ac:dyDescent="0.25">
      <c r="O6714" s="80"/>
      <c r="P6714" s="80"/>
    </row>
    <row r="6715" spans="15:16" x14ac:dyDescent="0.25">
      <c r="O6715" s="80"/>
      <c r="P6715" s="80"/>
    </row>
    <row r="6716" spans="15:16" x14ac:dyDescent="0.25">
      <c r="O6716" s="80"/>
      <c r="P6716" s="80"/>
    </row>
    <row r="6717" spans="15:16" x14ac:dyDescent="0.25">
      <c r="O6717" s="80"/>
      <c r="P6717" s="80"/>
    </row>
    <row r="6718" spans="15:16" x14ac:dyDescent="0.25">
      <c r="O6718" s="80"/>
      <c r="P6718" s="80"/>
    </row>
    <row r="6719" spans="15:16" x14ac:dyDescent="0.25">
      <c r="O6719" s="80"/>
      <c r="P6719" s="80"/>
    </row>
    <row r="6720" spans="15:16" x14ac:dyDescent="0.25">
      <c r="O6720" s="80"/>
      <c r="P6720" s="80"/>
    </row>
    <row r="6721" spans="15:16" x14ac:dyDescent="0.25">
      <c r="O6721" s="80"/>
      <c r="P6721" s="80"/>
    </row>
    <row r="6722" spans="15:16" x14ac:dyDescent="0.25">
      <c r="O6722" s="80"/>
      <c r="P6722" s="80"/>
    </row>
    <row r="6723" spans="15:16" x14ac:dyDescent="0.25">
      <c r="O6723" s="80"/>
      <c r="P6723" s="80"/>
    </row>
    <row r="6724" spans="15:16" x14ac:dyDescent="0.25">
      <c r="O6724" s="80"/>
      <c r="P6724" s="80"/>
    </row>
    <row r="6725" spans="15:16" x14ac:dyDescent="0.25">
      <c r="O6725" s="80"/>
      <c r="P6725" s="80"/>
    </row>
    <row r="6726" spans="15:16" x14ac:dyDescent="0.25">
      <c r="O6726" s="80"/>
      <c r="P6726" s="80"/>
    </row>
    <row r="6727" spans="15:16" x14ac:dyDescent="0.25">
      <c r="O6727" s="80"/>
      <c r="P6727" s="80"/>
    </row>
    <row r="6728" spans="15:16" x14ac:dyDescent="0.25">
      <c r="O6728" s="80"/>
      <c r="P6728" s="80"/>
    </row>
    <row r="6729" spans="15:16" x14ac:dyDescent="0.25">
      <c r="O6729" s="80"/>
      <c r="P6729" s="80"/>
    </row>
    <row r="6730" spans="15:16" x14ac:dyDescent="0.25">
      <c r="O6730" s="80"/>
      <c r="P6730" s="80"/>
    </row>
    <row r="6731" spans="15:16" x14ac:dyDescent="0.25">
      <c r="O6731" s="80"/>
      <c r="P6731" s="80"/>
    </row>
    <row r="6732" spans="15:16" x14ac:dyDescent="0.25">
      <c r="O6732" s="80"/>
      <c r="P6732" s="80"/>
    </row>
    <row r="6733" spans="15:16" x14ac:dyDescent="0.25">
      <c r="O6733" s="80"/>
      <c r="P6733" s="80"/>
    </row>
    <row r="6734" spans="15:16" x14ac:dyDescent="0.25">
      <c r="O6734" s="80"/>
      <c r="P6734" s="80"/>
    </row>
    <row r="6735" spans="15:16" x14ac:dyDescent="0.25">
      <c r="O6735" s="80"/>
      <c r="P6735" s="80"/>
    </row>
    <row r="6736" spans="15:16" x14ac:dyDescent="0.25">
      <c r="O6736" s="80"/>
      <c r="P6736" s="80"/>
    </row>
    <row r="6737" spans="15:16" x14ac:dyDescent="0.25">
      <c r="O6737" s="80"/>
      <c r="P6737" s="80"/>
    </row>
    <row r="6738" spans="15:16" x14ac:dyDescent="0.25">
      <c r="O6738" s="80"/>
      <c r="P6738" s="80"/>
    </row>
    <row r="6739" spans="15:16" x14ac:dyDescent="0.25">
      <c r="O6739" s="80"/>
      <c r="P6739" s="80"/>
    </row>
    <row r="6740" spans="15:16" x14ac:dyDescent="0.25">
      <c r="O6740" s="80"/>
      <c r="P6740" s="80"/>
    </row>
    <row r="6741" spans="15:16" x14ac:dyDescent="0.25">
      <c r="O6741" s="80"/>
      <c r="P6741" s="80"/>
    </row>
    <row r="6742" spans="15:16" x14ac:dyDescent="0.25">
      <c r="O6742" s="80"/>
      <c r="P6742" s="80"/>
    </row>
    <row r="6743" spans="15:16" x14ac:dyDescent="0.25">
      <c r="O6743" s="80"/>
      <c r="P6743" s="80"/>
    </row>
    <row r="6744" spans="15:16" x14ac:dyDescent="0.25">
      <c r="O6744" s="80"/>
      <c r="P6744" s="80"/>
    </row>
    <row r="6745" spans="15:16" x14ac:dyDescent="0.25">
      <c r="O6745" s="80"/>
      <c r="P6745" s="80"/>
    </row>
    <row r="6746" spans="15:16" x14ac:dyDescent="0.25">
      <c r="O6746" s="80"/>
      <c r="P6746" s="80"/>
    </row>
    <row r="6747" spans="15:16" x14ac:dyDescent="0.25">
      <c r="O6747" s="80"/>
      <c r="P6747" s="80"/>
    </row>
    <row r="6748" spans="15:16" x14ac:dyDescent="0.25">
      <c r="O6748" s="80"/>
      <c r="P6748" s="80"/>
    </row>
    <row r="6749" spans="15:16" x14ac:dyDescent="0.25">
      <c r="O6749" s="80"/>
      <c r="P6749" s="80"/>
    </row>
    <row r="6750" spans="15:16" x14ac:dyDescent="0.25">
      <c r="O6750" s="80"/>
      <c r="P6750" s="80"/>
    </row>
    <row r="6751" spans="15:16" x14ac:dyDescent="0.25">
      <c r="O6751" s="80"/>
      <c r="P6751" s="80"/>
    </row>
    <row r="6752" spans="15:16" x14ac:dyDescent="0.25">
      <c r="O6752" s="80"/>
      <c r="P6752" s="80"/>
    </row>
    <row r="6753" spans="15:16" x14ac:dyDescent="0.25">
      <c r="O6753" s="80"/>
      <c r="P6753" s="80"/>
    </row>
    <row r="6754" spans="15:16" x14ac:dyDescent="0.25">
      <c r="O6754" s="80"/>
      <c r="P6754" s="80"/>
    </row>
    <row r="6755" spans="15:16" x14ac:dyDescent="0.25">
      <c r="O6755" s="80"/>
      <c r="P6755" s="80"/>
    </row>
    <row r="6756" spans="15:16" x14ac:dyDescent="0.25">
      <c r="O6756" s="80"/>
      <c r="P6756" s="80"/>
    </row>
    <row r="6757" spans="15:16" x14ac:dyDescent="0.25">
      <c r="O6757" s="80"/>
      <c r="P6757" s="80"/>
    </row>
    <row r="6758" spans="15:16" x14ac:dyDescent="0.25">
      <c r="O6758" s="80"/>
      <c r="P6758" s="80"/>
    </row>
    <row r="6759" spans="15:16" x14ac:dyDescent="0.25">
      <c r="O6759" s="80"/>
      <c r="P6759" s="80"/>
    </row>
    <row r="6760" spans="15:16" x14ac:dyDescent="0.25">
      <c r="O6760" s="80"/>
      <c r="P6760" s="80"/>
    </row>
    <row r="6761" spans="15:16" x14ac:dyDescent="0.25">
      <c r="O6761" s="80"/>
      <c r="P6761" s="80"/>
    </row>
    <row r="6762" spans="15:16" x14ac:dyDescent="0.25">
      <c r="O6762" s="80"/>
      <c r="P6762" s="80"/>
    </row>
    <row r="6763" spans="15:16" x14ac:dyDescent="0.25">
      <c r="O6763" s="80"/>
      <c r="P6763" s="80"/>
    </row>
    <row r="6764" spans="15:16" x14ac:dyDescent="0.25">
      <c r="O6764" s="80"/>
      <c r="P6764" s="80"/>
    </row>
    <row r="6765" spans="15:16" x14ac:dyDescent="0.25">
      <c r="O6765" s="80"/>
      <c r="P6765" s="80"/>
    </row>
    <row r="6766" spans="15:16" x14ac:dyDescent="0.25">
      <c r="O6766" s="80"/>
      <c r="P6766" s="80"/>
    </row>
    <row r="6767" spans="15:16" x14ac:dyDescent="0.25">
      <c r="O6767" s="80"/>
      <c r="P6767" s="80"/>
    </row>
    <row r="6768" spans="15:16" x14ac:dyDescent="0.25">
      <c r="O6768" s="80"/>
      <c r="P6768" s="80"/>
    </row>
    <row r="6769" spans="15:16" x14ac:dyDescent="0.25">
      <c r="O6769" s="80"/>
      <c r="P6769" s="80"/>
    </row>
    <row r="6770" spans="15:16" x14ac:dyDescent="0.25">
      <c r="O6770" s="80"/>
      <c r="P6770" s="80"/>
    </row>
    <row r="6771" spans="15:16" x14ac:dyDescent="0.25">
      <c r="O6771" s="80"/>
      <c r="P6771" s="80"/>
    </row>
    <row r="6772" spans="15:16" x14ac:dyDescent="0.25">
      <c r="O6772" s="80"/>
      <c r="P6772" s="80"/>
    </row>
    <row r="6773" spans="15:16" x14ac:dyDescent="0.25">
      <c r="O6773" s="80"/>
      <c r="P6773" s="80"/>
    </row>
    <row r="6774" spans="15:16" x14ac:dyDescent="0.25">
      <c r="O6774" s="80"/>
      <c r="P6774" s="80"/>
    </row>
    <row r="6775" spans="15:16" x14ac:dyDescent="0.25">
      <c r="O6775" s="80"/>
      <c r="P6775" s="80"/>
    </row>
    <row r="6776" spans="15:16" x14ac:dyDescent="0.25">
      <c r="O6776" s="80"/>
      <c r="P6776" s="80"/>
    </row>
    <row r="6777" spans="15:16" x14ac:dyDescent="0.25">
      <c r="O6777" s="80"/>
      <c r="P6777" s="80"/>
    </row>
    <row r="6778" spans="15:16" x14ac:dyDescent="0.25">
      <c r="O6778" s="80"/>
      <c r="P6778" s="80"/>
    </row>
    <row r="6779" spans="15:16" x14ac:dyDescent="0.25">
      <c r="O6779" s="80"/>
      <c r="P6779" s="80"/>
    </row>
    <row r="6780" spans="15:16" x14ac:dyDescent="0.25">
      <c r="O6780" s="80"/>
      <c r="P6780" s="80"/>
    </row>
    <row r="6781" spans="15:16" x14ac:dyDescent="0.25">
      <c r="O6781" s="80"/>
      <c r="P6781" s="80"/>
    </row>
    <row r="6782" spans="15:16" x14ac:dyDescent="0.25">
      <c r="O6782" s="80"/>
      <c r="P6782" s="80"/>
    </row>
    <row r="6783" spans="15:16" x14ac:dyDescent="0.25">
      <c r="O6783" s="80"/>
      <c r="P6783" s="80"/>
    </row>
    <row r="6784" spans="15:16" x14ac:dyDescent="0.25">
      <c r="O6784" s="80"/>
      <c r="P6784" s="80"/>
    </row>
    <row r="6785" spans="15:16" x14ac:dyDescent="0.25">
      <c r="O6785" s="80"/>
      <c r="P6785" s="80"/>
    </row>
    <row r="6786" spans="15:16" x14ac:dyDescent="0.25">
      <c r="O6786" s="80"/>
      <c r="P6786" s="80"/>
    </row>
    <row r="6787" spans="15:16" x14ac:dyDescent="0.25">
      <c r="O6787" s="80"/>
      <c r="P6787" s="80"/>
    </row>
    <row r="6788" spans="15:16" x14ac:dyDescent="0.25">
      <c r="O6788" s="80"/>
      <c r="P6788" s="80"/>
    </row>
    <row r="6789" spans="15:16" x14ac:dyDescent="0.25">
      <c r="O6789" s="80"/>
      <c r="P6789" s="80"/>
    </row>
    <row r="6790" spans="15:16" x14ac:dyDescent="0.25">
      <c r="O6790" s="80"/>
      <c r="P6790" s="80"/>
    </row>
    <row r="6791" spans="15:16" x14ac:dyDescent="0.25">
      <c r="O6791" s="80"/>
      <c r="P6791" s="80"/>
    </row>
    <row r="6792" spans="15:16" x14ac:dyDescent="0.25">
      <c r="O6792" s="80"/>
      <c r="P6792" s="80"/>
    </row>
    <row r="6793" spans="15:16" x14ac:dyDescent="0.25">
      <c r="O6793" s="80"/>
      <c r="P6793" s="80"/>
    </row>
    <row r="6794" spans="15:16" x14ac:dyDescent="0.25">
      <c r="O6794" s="80"/>
      <c r="P6794" s="80"/>
    </row>
    <row r="6795" spans="15:16" x14ac:dyDescent="0.25">
      <c r="O6795" s="80"/>
      <c r="P6795" s="80"/>
    </row>
    <row r="6796" spans="15:16" x14ac:dyDescent="0.25">
      <c r="O6796" s="80"/>
      <c r="P6796" s="80"/>
    </row>
    <row r="6797" spans="15:16" x14ac:dyDescent="0.25">
      <c r="O6797" s="80"/>
      <c r="P6797" s="80"/>
    </row>
    <row r="6798" spans="15:16" x14ac:dyDescent="0.25">
      <c r="O6798" s="80"/>
      <c r="P6798" s="80"/>
    </row>
    <row r="6799" spans="15:16" x14ac:dyDescent="0.25">
      <c r="O6799" s="80"/>
      <c r="P6799" s="80"/>
    </row>
    <row r="6800" spans="15:16" x14ac:dyDescent="0.25">
      <c r="O6800" s="80"/>
      <c r="P6800" s="80"/>
    </row>
    <row r="6801" spans="15:16" x14ac:dyDescent="0.25">
      <c r="O6801" s="80"/>
      <c r="P6801" s="80"/>
    </row>
    <row r="6802" spans="15:16" x14ac:dyDescent="0.25">
      <c r="O6802" s="80"/>
      <c r="P6802" s="80"/>
    </row>
    <row r="6803" spans="15:16" x14ac:dyDescent="0.25">
      <c r="O6803" s="80"/>
      <c r="P6803" s="80"/>
    </row>
    <row r="6804" spans="15:16" x14ac:dyDescent="0.25">
      <c r="O6804" s="80"/>
      <c r="P6804" s="80"/>
    </row>
    <row r="6805" spans="15:16" x14ac:dyDescent="0.25">
      <c r="O6805" s="80"/>
      <c r="P6805" s="80"/>
    </row>
    <row r="6806" spans="15:16" x14ac:dyDescent="0.25">
      <c r="O6806" s="80"/>
      <c r="P6806" s="80"/>
    </row>
    <row r="6807" spans="15:16" x14ac:dyDescent="0.25">
      <c r="O6807" s="80"/>
      <c r="P6807" s="80"/>
    </row>
    <row r="6808" spans="15:16" x14ac:dyDescent="0.25">
      <c r="O6808" s="80"/>
      <c r="P6808" s="80"/>
    </row>
    <row r="6809" spans="15:16" x14ac:dyDescent="0.25">
      <c r="O6809" s="80"/>
      <c r="P6809" s="80"/>
    </row>
    <row r="6810" spans="15:16" x14ac:dyDescent="0.25">
      <c r="O6810" s="80"/>
      <c r="P6810" s="80"/>
    </row>
    <row r="6811" spans="15:16" x14ac:dyDescent="0.25">
      <c r="O6811" s="80"/>
      <c r="P6811" s="80"/>
    </row>
    <row r="6812" spans="15:16" x14ac:dyDescent="0.25">
      <c r="O6812" s="80"/>
      <c r="P6812" s="80"/>
    </row>
    <row r="6813" spans="15:16" x14ac:dyDescent="0.25">
      <c r="O6813" s="80"/>
      <c r="P6813" s="80"/>
    </row>
    <row r="6814" spans="15:16" x14ac:dyDescent="0.25">
      <c r="O6814" s="80"/>
      <c r="P6814" s="80"/>
    </row>
    <row r="6815" spans="15:16" x14ac:dyDescent="0.25">
      <c r="O6815" s="80"/>
      <c r="P6815" s="80"/>
    </row>
    <row r="6816" spans="15:16" x14ac:dyDescent="0.25">
      <c r="O6816" s="80"/>
      <c r="P6816" s="80"/>
    </row>
    <row r="6817" spans="15:16" x14ac:dyDescent="0.25">
      <c r="O6817" s="80"/>
      <c r="P6817" s="80"/>
    </row>
    <row r="6818" spans="15:16" x14ac:dyDescent="0.25">
      <c r="O6818" s="80"/>
      <c r="P6818" s="80"/>
    </row>
    <row r="6819" spans="15:16" x14ac:dyDescent="0.25">
      <c r="O6819" s="80"/>
      <c r="P6819" s="80"/>
    </row>
    <row r="6820" spans="15:16" x14ac:dyDescent="0.25">
      <c r="O6820" s="80"/>
      <c r="P6820" s="80"/>
    </row>
    <row r="6821" spans="15:16" x14ac:dyDescent="0.25">
      <c r="O6821" s="80"/>
      <c r="P6821" s="80"/>
    </row>
    <row r="6822" spans="15:16" x14ac:dyDescent="0.25">
      <c r="O6822" s="80"/>
      <c r="P6822" s="80"/>
    </row>
    <row r="6823" spans="15:16" x14ac:dyDescent="0.25">
      <c r="O6823" s="80"/>
      <c r="P6823" s="80"/>
    </row>
    <row r="6824" spans="15:16" x14ac:dyDescent="0.25">
      <c r="O6824" s="80"/>
      <c r="P6824" s="80"/>
    </row>
    <row r="6825" spans="15:16" x14ac:dyDescent="0.25">
      <c r="O6825" s="80"/>
      <c r="P6825" s="80"/>
    </row>
    <row r="6826" spans="15:16" x14ac:dyDescent="0.25">
      <c r="O6826" s="80"/>
      <c r="P6826" s="80"/>
    </row>
    <row r="6827" spans="15:16" x14ac:dyDescent="0.25">
      <c r="O6827" s="80"/>
      <c r="P6827" s="80"/>
    </row>
    <row r="6828" spans="15:16" x14ac:dyDescent="0.25">
      <c r="O6828" s="80"/>
      <c r="P6828" s="80"/>
    </row>
    <row r="6829" spans="15:16" x14ac:dyDescent="0.25">
      <c r="O6829" s="80"/>
      <c r="P6829" s="80"/>
    </row>
    <row r="6830" spans="15:16" x14ac:dyDescent="0.25">
      <c r="O6830" s="80"/>
      <c r="P6830" s="80"/>
    </row>
    <row r="6831" spans="15:16" x14ac:dyDescent="0.25">
      <c r="O6831" s="80"/>
      <c r="P6831" s="80"/>
    </row>
    <row r="6832" spans="15:16" x14ac:dyDescent="0.25">
      <c r="O6832" s="80"/>
      <c r="P6832" s="80"/>
    </row>
    <row r="6833" spans="15:16" x14ac:dyDescent="0.25">
      <c r="O6833" s="80"/>
      <c r="P6833" s="80"/>
    </row>
    <row r="6834" spans="15:16" x14ac:dyDescent="0.25">
      <c r="O6834" s="80"/>
      <c r="P6834" s="80"/>
    </row>
    <row r="6835" spans="15:16" x14ac:dyDescent="0.25">
      <c r="O6835" s="80"/>
      <c r="P6835" s="80"/>
    </row>
    <row r="6836" spans="15:16" x14ac:dyDescent="0.25">
      <c r="O6836" s="80"/>
      <c r="P6836" s="80"/>
    </row>
    <row r="6837" spans="15:16" x14ac:dyDescent="0.25">
      <c r="O6837" s="80"/>
      <c r="P6837" s="80"/>
    </row>
    <row r="6838" spans="15:16" x14ac:dyDescent="0.25">
      <c r="O6838" s="80"/>
      <c r="P6838" s="80"/>
    </row>
    <row r="6839" spans="15:16" x14ac:dyDescent="0.25">
      <c r="O6839" s="80"/>
      <c r="P6839" s="80"/>
    </row>
    <row r="6840" spans="15:16" x14ac:dyDescent="0.25">
      <c r="O6840" s="80"/>
      <c r="P6840" s="80"/>
    </row>
    <row r="6841" spans="15:16" x14ac:dyDescent="0.25">
      <c r="O6841" s="80"/>
      <c r="P6841" s="80"/>
    </row>
    <row r="6842" spans="15:16" x14ac:dyDescent="0.25">
      <c r="O6842" s="80"/>
      <c r="P6842" s="80"/>
    </row>
    <row r="6843" spans="15:16" x14ac:dyDescent="0.25">
      <c r="O6843" s="80"/>
      <c r="P6843" s="80"/>
    </row>
    <row r="6844" spans="15:16" x14ac:dyDescent="0.25">
      <c r="O6844" s="80"/>
      <c r="P6844" s="80"/>
    </row>
    <row r="6845" spans="15:16" x14ac:dyDescent="0.25">
      <c r="O6845" s="80"/>
      <c r="P6845" s="80"/>
    </row>
    <row r="6846" spans="15:16" x14ac:dyDescent="0.25">
      <c r="O6846" s="80"/>
      <c r="P6846" s="80"/>
    </row>
    <row r="6847" spans="15:16" x14ac:dyDescent="0.25">
      <c r="O6847" s="80"/>
      <c r="P6847" s="80"/>
    </row>
    <row r="6848" spans="15:16" x14ac:dyDescent="0.25">
      <c r="O6848" s="80"/>
      <c r="P6848" s="80"/>
    </row>
    <row r="6849" spans="15:16" x14ac:dyDescent="0.25">
      <c r="O6849" s="80"/>
      <c r="P6849" s="80"/>
    </row>
    <row r="6850" spans="15:16" x14ac:dyDescent="0.25">
      <c r="O6850" s="80"/>
      <c r="P6850" s="80"/>
    </row>
    <row r="6851" spans="15:16" x14ac:dyDescent="0.25">
      <c r="O6851" s="80"/>
      <c r="P6851" s="80"/>
    </row>
    <row r="6852" spans="15:16" x14ac:dyDescent="0.25">
      <c r="O6852" s="80"/>
      <c r="P6852" s="80"/>
    </row>
    <row r="6853" spans="15:16" x14ac:dyDescent="0.25">
      <c r="O6853" s="80"/>
      <c r="P6853" s="80"/>
    </row>
    <row r="6854" spans="15:16" x14ac:dyDescent="0.25">
      <c r="O6854" s="80"/>
      <c r="P6854" s="80"/>
    </row>
    <row r="6855" spans="15:16" x14ac:dyDescent="0.25">
      <c r="O6855" s="80"/>
      <c r="P6855" s="80"/>
    </row>
    <row r="6856" spans="15:16" x14ac:dyDescent="0.25">
      <c r="O6856" s="80"/>
      <c r="P6856" s="80"/>
    </row>
    <row r="6857" spans="15:16" x14ac:dyDescent="0.25">
      <c r="O6857" s="80"/>
      <c r="P6857" s="80"/>
    </row>
    <row r="6858" spans="15:16" x14ac:dyDescent="0.25">
      <c r="O6858" s="80"/>
      <c r="P6858" s="80"/>
    </row>
    <row r="6859" spans="15:16" x14ac:dyDescent="0.25">
      <c r="O6859" s="80"/>
      <c r="P6859" s="80"/>
    </row>
    <row r="6860" spans="15:16" x14ac:dyDescent="0.25">
      <c r="O6860" s="80"/>
      <c r="P6860" s="80"/>
    </row>
    <row r="6861" spans="15:16" x14ac:dyDescent="0.25">
      <c r="O6861" s="80"/>
      <c r="P6861" s="80"/>
    </row>
    <row r="6862" spans="15:16" x14ac:dyDescent="0.25">
      <c r="O6862" s="80"/>
      <c r="P6862" s="80"/>
    </row>
    <row r="6863" spans="15:16" x14ac:dyDescent="0.25">
      <c r="O6863" s="80"/>
      <c r="P6863" s="80"/>
    </row>
    <row r="6864" spans="15:16" x14ac:dyDescent="0.25">
      <c r="O6864" s="80"/>
      <c r="P6864" s="80"/>
    </row>
    <row r="6865" spans="15:16" x14ac:dyDescent="0.25">
      <c r="O6865" s="80"/>
      <c r="P6865" s="80"/>
    </row>
    <row r="6866" spans="15:16" x14ac:dyDescent="0.25">
      <c r="O6866" s="80"/>
      <c r="P6866" s="80"/>
    </row>
    <row r="6867" spans="15:16" x14ac:dyDescent="0.25">
      <c r="O6867" s="80"/>
      <c r="P6867" s="80"/>
    </row>
    <row r="6868" spans="15:16" x14ac:dyDescent="0.25">
      <c r="O6868" s="80"/>
      <c r="P6868" s="80"/>
    </row>
    <row r="6869" spans="15:16" x14ac:dyDescent="0.25">
      <c r="O6869" s="80"/>
      <c r="P6869" s="80"/>
    </row>
    <row r="6870" spans="15:16" x14ac:dyDescent="0.25">
      <c r="O6870" s="80"/>
      <c r="P6870" s="80"/>
    </row>
    <row r="6871" spans="15:16" x14ac:dyDescent="0.25">
      <c r="O6871" s="80"/>
      <c r="P6871" s="80"/>
    </row>
    <row r="6872" spans="15:16" x14ac:dyDescent="0.25">
      <c r="O6872" s="80"/>
      <c r="P6872" s="80"/>
    </row>
    <row r="6873" spans="15:16" x14ac:dyDescent="0.25">
      <c r="O6873" s="80"/>
      <c r="P6873" s="80"/>
    </row>
    <row r="6874" spans="15:16" x14ac:dyDescent="0.25">
      <c r="O6874" s="80"/>
      <c r="P6874" s="80"/>
    </row>
    <row r="6875" spans="15:16" x14ac:dyDescent="0.25">
      <c r="O6875" s="80"/>
      <c r="P6875" s="80"/>
    </row>
    <row r="6876" spans="15:16" x14ac:dyDescent="0.25">
      <c r="O6876" s="80"/>
      <c r="P6876" s="80"/>
    </row>
    <row r="6877" spans="15:16" x14ac:dyDescent="0.25">
      <c r="O6877" s="80"/>
      <c r="P6877" s="80"/>
    </row>
    <row r="6878" spans="15:16" x14ac:dyDescent="0.25">
      <c r="O6878" s="80"/>
      <c r="P6878" s="80"/>
    </row>
    <row r="6879" spans="15:16" x14ac:dyDescent="0.25">
      <c r="O6879" s="80"/>
      <c r="P6879" s="80"/>
    </row>
    <row r="6880" spans="15:16" x14ac:dyDescent="0.25">
      <c r="O6880" s="80"/>
      <c r="P6880" s="80"/>
    </row>
    <row r="6881" spans="15:16" x14ac:dyDescent="0.25">
      <c r="O6881" s="80"/>
      <c r="P6881" s="80"/>
    </row>
    <row r="6882" spans="15:16" x14ac:dyDescent="0.25">
      <c r="O6882" s="80"/>
      <c r="P6882" s="80"/>
    </row>
    <row r="6883" spans="15:16" x14ac:dyDescent="0.25">
      <c r="O6883" s="80"/>
      <c r="P6883" s="80"/>
    </row>
    <row r="6884" spans="15:16" x14ac:dyDescent="0.25">
      <c r="O6884" s="80"/>
      <c r="P6884" s="80"/>
    </row>
    <row r="6885" spans="15:16" x14ac:dyDescent="0.25">
      <c r="O6885" s="80"/>
      <c r="P6885" s="80"/>
    </row>
    <row r="6886" spans="15:16" x14ac:dyDescent="0.25">
      <c r="O6886" s="80"/>
      <c r="P6886" s="80"/>
    </row>
    <row r="6887" spans="15:16" x14ac:dyDescent="0.25">
      <c r="O6887" s="80"/>
      <c r="P6887" s="80"/>
    </row>
    <row r="6888" spans="15:16" x14ac:dyDescent="0.25">
      <c r="O6888" s="80"/>
      <c r="P6888" s="80"/>
    </row>
    <row r="6889" spans="15:16" x14ac:dyDescent="0.25">
      <c r="O6889" s="80"/>
      <c r="P6889" s="80"/>
    </row>
    <row r="6890" spans="15:16" x14ac:dyDescent="0.25">
      <c r="O6890" s="80"/>
      <c r="P6890" s="80"/>
    </row>
    <row r="6891" spans="15:16" x14ac:dyDescent="0.25">
      <c r="O6891" s="80"/>
      <c r="P6891" s="80"/>
    </row>
    <row r="6892" spans="15:16" x14ac:dyDescent="0.25">
      <c r="O6892" s="80"/>
      <c r="P6892" s="80"/>
    </row>
    <row r="6893" spans="15:16" x14ac:dyDescent="0.25">
      <c r="O6893" s="80"/>
      <c r="P6893" s="80"/>
    </row>
    <row r="6894" spans="15:16" x14ac:dyDescent="0.25">
      <c r="O6894" s="80"/>
      <c r="P6894" s="80"/>
    </row>
    <row r="6895" spans="15:16" x14ac:dyDescent="0.25">
      <c r="O6895" s="80"/>
      <c r="P6895" s="80"/>
    </row>
    <row r="6896" spans="15:16" x14ac:dyDescent="0.25">
      <c r="O6896" s="80"/>
      <c r="P6896" s="80"/>
    </row>
    <row r="6897" spans="15:16" x14ac:dyDescent="0.25">
      <c r="O6897" s="80"/>
      <c r="P6897" s="80"/>
    </row>
    <row r="6898" spans="15:16" x14ac:dyDescent="0.25">
      <c r="O6898" s="80"/>
      <c r="P6898" s="80"/>
    </row>
    <row r="6899" spans="15:16" x14ac:dyDescent="0.25">
      <c r="O6899" s="80"/>
      <c r="P6899" s="80"/>
    </row>
    <row r="6900" spans="15:16" x14ac:dyDescent="0.25">
      <c r="O6900" s="80"/>
      <c r="P6900" s="80"/>
    </row>
    <row r="6901" spans="15:16" x14ac:dyDescent="0.25">
      <c r="O6901" s="80"/>
      <c r="P6901" s="80"/>
    </row>
    <row r="6902" spans="15:16" x14ac:dyDescent="0.25">
      <c r="O6902" s="80"/>
      <c r="P6902" s="80"/>
    </row>
    <row r="6903" spans="15:16" x14ac:dyDescent="0.25">
      <c r="O6903" s="80"/>
      <c r="P6903" s="80"/>
    </row>
    <row r="6904" spans="15:16" x14ac:dyDescent="0.25">
      <c r="O6904" s="80"/>
      <c r="P6904" s="80"/>
    </row>
    <row r="6905" spans="15:16" x14ac:dyDescent="0.25">
      <c r="O6905" s="80"/>
      <c r="P6905" s="80"/>
    </row>
    <row r="6906" spans="15:16" x14ac:dyDescent="0.25">
      <c r="O6906" s="80"/>
      <c r="P6906" s="80"/>
    </row>
    <row r="6907" spans="15:16" x14ac:dyDescent="0.25">
      <c r="O6907" s="80"/>
      <c r="P6907" s="80"/>
    </row>
    <row r="6908" spans="15:16" x14ac:dyDescent="0.25">
      <c r="O6908" s="80"/>
      <c r="P6908" s="80"/>
    </row>
    <row r="6909" spans="15:16" x14ac:dyDescent="0.25">
      <c r="O6909" s="80"/>
      <c r="P6909" s="80"/>
    </row>
    <row r="6910" spans="15:16" x14ac:dyDescent="0.25">
      <c r="O6910" s="80"/>
      <c r="P6910" s="80"/>
    </row>
    <row r="6911" spans="15:16" x14ac:dyDescent="0.25">
      <c r="O6911" s="80"/>
      <c r="P6911" s="80"/>
    </row>
    <row r="6912" spans="15:16" x14ac:dyDescent="0.25">
      <c r="O6912" s="80"/>
      <c r="P6912" s="80"/>
    </row>
    <row r="6913" spans="15:16" x14ac:dyDescent="0.25">
      <c r="O6913" s="80"/>
      <c r="P6913" s="80"/>
    </row>
    <row r="6914" spans="15:16" x14ac:dyDescent="0.25">
      <c r="O6914" s="80"/>
      <c r="P6914" s="80"/>
    </row>
    <row r="6915" spans="15:16" x14ac:dyDescent="0.25">
      <c r="O6915" s="80"/>
      <c r="P6915" s="80"/>
    </row>
    <row r="6916" spans="15:16" x14ac:dyDescent="0.25">
      <c r="O6916" s="80"/>
      <c r="P6916" s="80"/>
    </row>
    <row r="6917" spans="15:16" x14ac:dyDescent="0.25">
      <c r="O6917" s="80"/>
      <c r="P6917" s="80"/>
    </row>
    <row r="6918" spans="15:16" x14ac:dyDescent="0.25">
      <c r="O6918" s="80"/>
      <c r="P6918" s="80"/>
    </row>
    <row r="6919" spans="15:16" x14ac:dyDescent="0.25">
      <c r="O6919" s="80"/>
      <c r="P6919" s="80"/>
    </row>
    <row r="6920" spans="15:16" x14ac:dyDescent="0.25">
      <c r="O6920" s="80"/>
      <c r="P6920" s="80"/>
    </row>
    <row r="6921" spans="15:16" x14ac:dyDescent="0.25">
      <c r="O6921" s="80"/>
      <c r="P6921" s="80"/>
    </row>
    <row r="6922" spans="15:16" x14ac:dyDescent="0.25">
      <c r="O6922" s="80"/>
      <c r="P6922" s="80"/>
    </row>
    <row r="6923" spans="15:16" x14ac:dyDescent="0.25">
      <c r="O6923" s="80"/>
      <c r="P6923" s="80"/>
    </row>
    <row r="6924" spans="15:16" x14ac:dyDescent="0.25">
      <c r="O6924" s="80"/>
      <c r="P6924" s="80"/>
    </row>
    <row r="6925" spans="15:16" x14ac:dyDescent="0.25">
      <c r="O6925" s="80"/>
      <c r="P6925" s="80"/>
    </row>
    <row r="6926" spans="15:16" x14ac:dyDescent="0.25">
      <c r="O6926" s="80"/>
      <c r="P6926" s="80"/>
    </row>
    <row r="6927" spans="15:16" x14ac:dyDescent="0.25">
      <c r="O6927" s="80"/>
      <c r="P6927" s="80"/>
    </row>
    <row r="6928" spans="15:16" x14ac:dyDescent="0.25">
      <c r="O6928" s="80"/>
      <c r="P6928" s="80"/>
    </row>
    <row r="6929" spans="15:16" x14ac:dyDescent="0.25">
      <c r="O6929" s="80"/>
      <c r="P6929" s="80"/>
    </row>
    <row r="6930" spans="15:16" x14ac:dyDescent="0.25">
      <c r="O6930" s="80"/>
      <c r="P6930" s="80"/>
    </row>
    <row r="6931" spans="15:16" x14ac:dyDescent="0.25">
      <c r="O6931" s="80"/>
      <c r="P6931" s="80"/>
    </row>
    <row r="6932" spans="15:16" x14ac:dyDescent="0.25">
      <c r="O6932" s="80"/>
      <c r="P6932" s="80"/>
    </row>
    <row r="6933" spans="15:16" x14ac:dyDescent="0.25">
      <c r="O6933" s="80"/>
      <c r="P6933" s="80"/>
    </row>
    <row r="6934" spans="15:16" x14ac:dyDescent="0.25">
      <c r="O6934" s="80"/>
      <c r="P6934" s="80"/>
    </row>
    <row r="6935" spans="15:16" x14ac:dyDescent="0.25">
      <c r="O6935" s="80"/>
      <c r="P6935" s="80"/>
    </row>
    <row r="6936" spans="15:16" x14ac:dyDescent="0.25">
      <c r="O6936" s="80"/>
      <c r="P6936" s="80"/>
    </row>
    <row r="6937" spans="15:16" x14ac:dyDescent="0.25">
      <c r="O6937" s="80"/>
      <c r="P6937" s="80"/>
    </row>
    <row r="6938" spans="15:16" x14ac:dyDescent="0.25">
      <c r="O6938" s="80"/>
      <c r="P6938" s="80"/>
    </row>
    <row r="6939" spans="15:16" x14ac:dyDescent="0.25">
      <c r="O6939" s="80"/>
      <c r="P6939" s="80"/>
    </row>
    <row r="6940" spans="15:16" x14ac:dyDescent="0.25">
      <c r="O6940" s="80"/>
      <c r="P6940" s="80"/>
    </row>
    <row r="6941" spans="15:16" x14ac:dyDescent="0.25">
      <c r="O6941" s="80"/>
      <c r="P6941" s="80"/>
    </row>
    <row r="6942" spans="15:16" x14ac:dyDescent="0.25">
      <c r="O6942" s="80"/>
      <c r="P6942" s="80"/>
    </row>
    <row r="6943" spans="15:16" x14ac:dyDescent="0.25">
      <c r="O6943" s="80"/>
      <c r="P6943" s="80"/>
    </row>
    <row r="6944" spans="15:16" x14ac:dyDescent="0.25">
      <c r="O6944" s="80"/>
      <c r="P6944" s="80"/>
    </row>
    <row r="6945" spans="15:16" x14ac:dyDescent="0.25">
      <c r="O6945" s="80"/>
      <c r="P6945" s="80"/>
    </row>
    <row r="6946" spans="15:16" x14ac:dyDescent="0.25">
      <c r="O6946" s="80"/>
      <c r="P6946" s="80"/>
    </row>
    <row r="6947" spans="15:16" x14ac:dyDescent="0.25">
      <c r="O6947" s="80"/>
      <c r="P6947" s="80"/>
    </row>
    <row r="6948" spans="15:16" x14ac:dyDescent="0.25">
      <c r="O6948" s="80"/>
      <c r="P6948" s="80"/>
    </row>
    <row r="6949" spans="15:16" x14ac:dyDescent="0.25">
      <c r="O6949" s="80"/>
      <c r="P6949" s="80"/>
    </row>
    <row r="6950" spans="15:16" x14ac:dyDescent="0.25">
      <c r="O6950" s="80"/>
      <c r="P6950" s="80"/>
    </row>
    <row r="6951" spans="15:16" x14ac:dyDescent="0.25">
      <c r="O6951" s="80"/>
      <c r="P6951" s="80"/>
    </row>
    <row r="6952" spans="15:16" x14ac:dyDescent="0.25">
      <c r="O6952" s="80"/>
      <c r="P6952" s="80"/>
    </row>
    <row r="6953" spans="15:16" x14ac:dyDescent="0.25">
      <c r="O6953" s="80"/>
      <c r="P6953" s="80"/>
    </row>
    <row r="6954" spans="15:16" x14ac:dyDescent="0.25">
      <c r="O6954" s="80"/>
      <c r="P6954" s="80"/>
    </row>
    <row r="6955" spans="15:16" x14ac:dyDescent="0.25">
      <c r="O6955" s="80"/>
      <c r="P6955" s="80"/>
    </row>
    <row r="6956" spans="15:16" x14ac:dyDescent="0.25">
      <c r="O6956" s="80"/>
      <c r="P6956" s="80"/>
    </row>
    <row r="6957" spans="15:16" x14ac:dyDescent="0.25">
      <c r="O6957" s="80"/>
      <c r="P6957" s="80"/>
    </row>
    <row r="6958" spans="15:16" x14ac:dyDescent="0.25">
      <c r="O6958" s="80"/>
      <c r="P6958" s="80"/>
    </row>
    <row r="6959" spans="15:16" x14ac:dyDescent="0.25">
      <c r="O6959" s="80"/>
      <c r="P6959" s="80"/>
    </row>
    <row r="6960" spans="15:16" x14ac:dyDescent="0.25">
      <c r="O6960" s="80"/>
      <c r="P6960" s="80"/>
    </row>
    <row r="6961" spans="15:16" x14ac:dyDescent="0.25">
      <c r="O6961" s="80"/>
      <c r="P6961" s="80"/>
    </row>
    <row r="6962" spans="15:16" x14ac:dyDescent="0.25">
      <c r="O6962" s="80"/>
      <c r="P6962" s="80"/>
    </row>
    <row r="6963" spans="15:16" x14ac:dyDescent="0.25">
      <c r="O6963" s="80"/>
      <c r="P6963" s="80"/>
    </row>
    <row r="6964" spans="15:16" x14ac:dyDescent="0.25">
      <c r="O6964" s="80"/>
      <c r="P6964" s="80"/>
    </row>
    <row r="6965" spans="15:16" x14ac:dyDescent="0.25">
      <c r="O6965" s="80"/>
      <c r="P6965" s="80"/>
    </row>
    <row r="6966" spans="15:16" x14ac:dyDescent="0.25">
      <c r="O6966" s="80"/>
      <c r="P6966" s="80"/>
    </row>
    <row r="6967" spans="15:16" x14ac:dyDescent="0.25">
      <c r="O6967" s="80"/>
      <c r="P6967" s="80"/>
    </row>
    <row r="6968" spans="15:16" x14ac:dyDescent="0.25">
      <c r="O6968" s="80"/>
      <c r="P6968" s="80"/>
    </row>
    <row r="6969" spans="15:16" x14ac:dyDescent="0.25">
      <c r="O6969" s="80"/>
      <c r="P6969" s="80"/>
    </row>
    <row r="6970" spans="15:16" x14ac:dyDescent="0.25">
      <c r="O6970" s="80"/>
      <c r="P6970" s="80"/>
    </row>
    <row r="6971" spans="15:16" x14ac:dyDescent="0.25">
      <c r="O6971" s="80"/>
      <c r="P6971" s="80"/>
    </row>
    <row r="6972" spans="15:16" x14ac:dyDescent="0.25">
      <c r="O6972" s="80"/>
      <c r="P6972" s="80"/>
    </row>
    <row r="6973" spans="15:16" x14ac:dyDescent="0.25">
      <c r="O6973" s="80"/>
      <c r="P6973" s="80"/>
    </row>
    <row r="6974" spans="15:16" x14ac:dyDescent="0.25">
      <c r="O6974" s="80"/>
      <c r="P6974" s="80"/>
    </row>
    <row r="6975" spans="15:16" x14ac:dyDescent="0.25">
      <c r="O6975" s="80"/>
      <c r="P6975" s="80"/>
    </row>
    <row r="6976" spans="15:16" x14ac:dyDescent="0.25">
      <c r="O6976" s="80"/>
      <c r="P6976" s="80"/>
    </row>
    <row r="6977" spans="15:16" x14ac:dyDescent="0.25">
      <c r="O6977" s="80"/>
      <c r="P6977" s="80"/>
    </row>
    <row r="6978" spans="15:16" x14ac:dyDescent="0.25">
      <c r="O6978" s="80"/>
      <c r="P6978" s="80"/>
    </row>
    <row r="6979" spans="15:16" x14ac:dyDescent="0.25">
      <c r="O6979" s="80"/>
      <c r="P6979" s="80"/>
    </row>
    <row r="6980" spans="15:16" x14ac:dyDescent="0.25">
      <c r="O6980" s="80"/>
      <c r="P6980" s="80"/>
    </row>
    <row r="6981" spans="15:16" x14ac:dyDescent="0.25">
      <c r="O6981" s="80"/>
      <c r="P6981" s="80"/>
    </row>
    <row r="6982" spans="15:16" x14ac:dyDescent="0.25">
      <c r="O6982" s="80"/>
      <c r="P6982" s="80"/>
    </row>
    <row r="6983" spans="15:16" x14ac:dyDescent="0.25">
      <c r="O6983" s="80"/>
      <c r="P6983" s="80"/>
    </row>
    <row r="6984" spans="15:16" x14ac:dyDescent="0.25">
      <c r="O6984" s="80"/>
      <c r="P6984" s="80"/>
    </row>
    <row r="6985" spans="15:16" x14ac:dyDescent="0.25">
      <c r="O6985" s="80"/>
      <c r="P6985" s="80"/>
    </row>
    <row r="6986" spans="15:16" x14ac:dyDescent="0.25">
      <c r="O6986" s="80"/>
      <c r="P6986" s="80"/>
    </row>
    <row r="6987" spans="15:16" x14ac:dyDescent="0.25">
      <c r="O6987" s="80"/>
      <c r="P6987" s="80"/>
    </row>
    <row r="6988" spans="15:16" x14ac:dyDescent="0.25">
      <c r="O6988" s="80"/>
      <c r="P6988" s="80"/>
    </row>
    <row r="6989" spans="15:16" x14ac:dyDescent="0.25">
      <c r="O6989" s="80"/>
      <c r="P6989" s="80"/>
    </row>
    <row r="6990" spans="15:16" x14ac:dyDescent="0.25">
      <c r="O6990" s="80"/>
      <c r="P6990" s="80"/>
    </row>
    <row r="6991" spans="15:16" x14ac:dyDescent="0.25">
      <c r="O6991" s="80"/>
      <c r="P6991" s="80"/>
    </row>
    <row r="6992" spans="15:16" x14ac:dyDescent="0.25">
      <c r="O6992" s="80"/>
      <c r="P6992" s="80"/>
    </row>
    <row r="6993" spans="15:16" x14ac:dyDescent="0.25">
      <c r="O6993" s="80"/>
      <c r="P6993" s="80"/>
    </row>
    <row r="6994" spans="15:16" x14ac:dyDescent="0.25">
      <c r="O6994" s="80"/>
      <c r="P6994" s="80"/>
    </row>
    <row r="6995" spans="15:16" x14ac:dyDescent="0.25">
      <c r="O6995" s="80"/>
      <c r="P6995" s="80"/>
    </row>
    <row r="6996" spans="15:16" x14ac:dyDescent="0.25">
      <c r="O6996" s="80"/>
      <c r="P6996" s="80"/>
    </row>
    <row r="6997" spans="15:16" x14ac:dyDescent="0.25">
      <c r="O6997" s="80"/>
      <c r="P6997" s="80"/>
    </row>
    <row r="6998" spans="15:16" x14ac:dyDescent="0.25">
      <c r="O6998" s="80"/>
      <c r="P6998" s="80"/>
    </row>
    <row r="6999" spans="15:16" x14ac:dyDescent="0.25">
      <c r="O6999" s="80"/>
      <c r="P6999" s="80"/>
    </row>
    <row r="7000" spans="15:16" x14ac:dyDescent="0.25">
      <c r="O7000" s="80"/>
      <c r="P7000" s="80"/>
    </row>
    <row r="7001" spans="15:16" x14ac:dyDescent="0.25">
      <c r="O7001" s="80"/>
      <c r="P7001" s="80"/>
    </row>
    <row r="7002" spans="15:16" x14ac:dyDescent="0.25">
      <c r="O7002" s="80"/>
      <c r="P7002" s="80"/>
    </row>
    <row r="7003" spans="15:16" x14ac:dyDescent="0.25">
      <c r="O7003" s="80"/>
      <c r="P7003" s="80"/>
    </row>
    <row r="7004" spans="15:16" x14ac:dyDescent="0.25">
      <c r="O7004" s="80"/>
      <c r="P7004" s="80"/>
    </row>
    <row r="7005" spans="15:16" x14ac:dyDescent="0.25">
      <c r="O7005" s="80"/>
      <c r="P7005" s="80"/>
    </row>
    <row r="7006" spans="15:16" x14ac:dyDescent="0.25">
      <c r="O7006" s="80"/>
      <c r="P7006" s="80"/>
    </row>
    <row r="7007" spans="15:16" x14ac:dyDescent="0.25">
      <c r="O7007" s="80"/>
      <c r="P7007" s="80"/>
    </row>
    <row r="7008" spans="15:16" x14ac:dyDescent="0.25">
      <c r="O7008" s="80"/>
      <c r="P7008" s="80"/>
    </row>
    <row r="7009" spans="15:16" x14ac:dyDescent="0.25">
      <c r="O7009" s="80"/>
      <c r="P7009" s="80"/>
    </row>
    <row r="7010" spans="15:16" x14ac:dyDescent="0.25">
      <c r="O7010" s="80"/>
      <c r="P7010" s="80"/>
    </row>
    <row r="7011" spans="15:16" x14ac:dyDescent="0.25">
      <c r="O7011" s="80"/>
      <c r="P7011" s="80"/>
    </row>
    <row r="7012" spans="15:16" x14ac:dyDescent="0.25">
      <c r="O7012" s="80"/>
      <c r="P7012" s="80"/>
    </row>
    <row r="7013" spans="15:16" x14ac:dyDescent="0.25">
      <c r="O7013" s="80"/>
      <c r="P7013" s="80"/>
    </row>
    <row r="7014" spans="15:16" x14ac:dyDescent="0.25">
      <c r="O7014" s="80"/>
      <c r="P7014" s="80"/>
    </row>
    <row r="7015" spans="15:16" x14ac:dyDescent="0.25">
      <c r="O7015" s="80"/>
      <c r="P7015" s="80"/>
    </row>
    <row r="7016" spans="15:16" x14ac:dyDescent="0.25">
      <c r="O7016" s="80"/>
      <c r="P7016" s="80"/>
    </row>
    <row r="7017" spans="15:16" x14ac:dyDescent="0.25">
      <c r="O7017" s="80"/>
      <c r="P7017" s="80"/>
    </row>
    <row r="7018" spans="15:16" x14ac:dyDescent="0.25">
      <c r="O7018" s="80"/>
      <c r="P7018" s="80"/>
    </row>
    <row r="7019" spans="15:16" x14ac:dyDescent="0.25">
      <c r="O7019" s="80"/>
      <c r="P7019" s="80"/>
    </row>
    <row r="7020" spans="15:16" x14ac:dyDescent="0.25">
      <c r="O7020" s="80"/>
      <c r="P7020" s="80"/>
    </row>
    <row r="7021" spans="15:16" x14ac:dyDescent="0.25">
      <c r="O7021" s="80"/>
      <c r="P7021" s="80"/>
    </row>
    <row r="7022" spans="15:16" x14ac:dyDescent="0.25">
      <c r="O7022" s="80"/>
      <c r="P7022" s="80"/>
    </row>
    <row r="7023" spans="15:16" x14ac:dyDescent="0.25">
      <c r="O7023" s="80"/>
      <c r="P7023" s="80"/>
    </row>
    <row r="7024" spans="15:16" x14ac:dyDescent="0.25">
      <c r="O7024" s="80"/>
      <c r="P7024" s="80"/>
    </row>
    <row r="7025" spans="15:16" x14ac:dyDescent="0.25">
      <c r="O7025" s="80"/>
      <c r="P7025" s="80"/>
    </row>
    <row r="7026" spans="15:16" x14ac:dyDescent="0.25">
      <c r="O7026" s="80"/>
      <c r="P7026" s="80"/>
    </row>
    <row r="7027" spans="15:16" x14ac:dyDescent="0.25">
      <c r="O7027" s="80"/>
      <c r="P7027" s="80"/>
    </row>
    <row r="7028" spans="15:16" x14ac:dyDescent="0.25">
      <c r="O7028" s="80"/>
      <c r="P7028" s="80"/>
    </row>
    <row r="7029" spans="15:16" x14ac:dyDescent="0.25">
      <c r="O7029" s="80"/>
      <c r="P7029" s="80"/>
    </row>
    <row r="7030" spans="15:16" x14ac:dyDescent="0.25">
      <c r="O7030" s="80"/>
      <c r="P7030" s="80"/>
    </row>
    <row r="7031" spans="15:16" x14ac:dyDescent="0.25">
      <c r="O7031" s="80"/>
      <c r="P7031" s="80"/>
    </row>
    <row r="7032" spans="15:16" x14ac:dyDescent="0.25">
      <c r="O7032" s="80"/>
      <c r="P7032" s="80"/>
    </row>
    <row r="7033" spans="15:16" x14ac:dyDescent="0.25">
      <c r="O7033" s="80"/>
      <c r="P7033" s="80"/>
    </row>
    <row r="7034" spans="15:16" x14ac:dyDescent="0.25">
      <c r="O7034" s="80"/>
      <c r="P7034" s="80"/>
    </row>
    <row r="7035" spans="15:16" x14ac:dyDescent="0.25">
      <c r="O7035" s="80"/>
      <c r="P7035" s="80"/>
    </row>
    <row r="7036" spans="15:16" x14ac:dyDescent="0.25">
      <c r="O7036" s="80"/>
      <c r="P7036" s="80"/>
    </row>
    <row r="7037" spans="15:16" x14ac:dyDescent="0.25">
      <c r="O7037" s="80"/>
      <c r="P7037" s="80"/>
    </row>
    <row r="7038" spans="15:16" x14ac:dyDescent="0.25">
      <c r="O7038" s="80"/>
      <c r="P7038" s="80"/>
    </row>
    <row r="7039" spans="15:16" x14ac:dyDescent="0.25">
      <c r="O7039" s="80"/>
      <c r="P7039" s="80"/>
    </row>
    <row r="7040" spans="15:16" x14ac:dyDescent="0.25">
      <c r="O7040" s="80"/>
      <c r="P7040" s="80"/>
    </row>
    <row r="7041" spans="15:16" x14ac:dyDescent="0.25">
      <c r="O7041" s="80"/>
      <c r="P7041" s="80"/>
    </row>
    <row r="7042" spans="15:16" x14ac:dyDescent="0.25">
      <c r="O7042" s="80"/>
      <c r="P7042" s="80"/>
    </row>
    <row r="7043" spans="15:16" x14ac:dyDescent="0.25">
      <c r="O7043" s="80"/>
      <c r="P7043" s="80"/>
    </row>
    <row r="7044" spans="15:16" x14ac:dyDescent="0.25">
      <c r="O7044" s="80"/>
      <c r="P7044" s="80"/>
    </row>
    <row r="7045" spans="15:16" x14ac:dyDescent="0.25">
      <c r="O7045" s="80"/>
      <c r="P7045" s="80"/>
    </row>
    <row r="7046" spans="15:16" x14ac:dyDescent="0.25">
      <c r="O7046" s="80"/>
      <c r="P7046" s="80"/>
    </row>
    <row r="7047" spans="15:16" x14ac:dyDescent="0.25">
      <c r="O7047" s="80"/>
      <c r="P7047" s="80"/>
    </row>
    <row r="7048" spans="15:16" x14ac:dyDescent="0.25">
      <c r="O7048" s="80"/>
      <c r="P7048" s="80"/>
    </row>
    <row r="7049" spans="15:16" x14ac:dyDescent="0.25">
      <c r="O7049" s="80"/>
      <c r="P7049" s="80"/>
    </row>
    <row r="7050" spans="15:16" x14ac:dyDescent="0.25">
      <c r="O7050" s="80"/>
      <c r="P7050" s="80"/>
    </row>
    <row r="7051" spans="15:16" x14ac:dyDescent="0.25">
      <c r="O7051" s="80"/>
      <c r="P7051" s="80"/>
    </row>
    <row r="7052" spans="15:16" x14ac:dyDescent="0.25">
      <c r="O7052" s="80"/>
      <c r="P7052" s="80"/>
    </row>
    <row r="7053" spans="15:16" x14ac:dyDescent="0.25">
      <c r="O7053" s="80"/>
      <c r="P7053" s="80"/>
    </row>
    <row r="7054" spans="15:16" x14ac:dyDescent="0.25">
      <c r="O7054" s="80"/>
      <c r="P7054" s="80"/>
    </row>
    <row r="7055" spans="15:16" x14ac:dyDescent="0.25">
      <c r="O7055" s="80"/>
      <c r="P7055" s="80"/>
    </row>
    <row r="7056" spans="15:16" x14ac:dyDescent="0.25">
      <c r="O7056" s="80"/>
      <c r="P7056" s="80"/>
    </row>
    <row r="7057" spans="15:16" x14ac:dyDescent="0.25">
      <c r="O7057" s="80"/>
      <c r="P7057" s="80"/>
    </row>
    <row r="7058" spans="15:16" x14ac:dyDescent="0.25">
      <c r="O7058" s="80"/>
      <c r="P7058" s="80"/>
    </row>
    <row r="7059" spans="15:16" x14ac:dyDescent="0.25">
      <c r="O7059" s="80"/>
      <c r="P7059" s="80"/>
    </row>
    <row r="7060" spans="15:16" x14ac:dyDescent="0.25">
      <c r="O7060" s="80"/>
      <c r="P7060" s="80"/>
    </row>
    <row r="7061" spans="15:16" x14ac:dyDescent="0.25">
      <c r="O7061" s="80"/>
      <c r="P7061" s="80"/>
    </row>
    <row r="7062" spans="15:16" x14ac:dyDescent="0.25">
      <c r="O7062" s="80"/>
      <c r="P7062" s="80"/>
    </row>
    <row r="7063" spans="15:16" x14ac:dyDescent="0.25">
      <c r="O7063" s="80"/>
      <c r="P7063" s="80"/>
    </row>
    <row r="7064" spans="15:16" x14ac:dyDescent="0.25">
      <c r="O7064" s="80"/>
      <c r="P7064" s="80"/>
    </row>
    <row r="7065" spans="15:16" x14ac:dyDescent="0.25">
      <c r="O7065" s="80"/>
      <c r="P7065" s="80"/>
    </row>
    <row r="7066" spans="15:16" x14ac:dyDescent="0.25">
      <c r="O7066" s="80"/>
      <c r="P7066" s="80"/>
    </row>
    <row r="7067" spans="15:16" x14ac:dyDescent="0.25">
      <c r="O7067" s="80"/>
      <c r="P7067" s="80"/>
    </row>
    <row r="7068" spans="15:16" x14ac:dyDescent="0.25">
      <c r="O7068" s="80"/>
      <c r="P7068" s="80"/>
    </row>
    <row r="7069" spans="15:16" x14ac:dyDescent="0.25">
      <c r="O7069" s="80"/>
      <c r="P7069" s="80"/>
    </row>
    <row r="7070" spans="15:16" x14ac:dyDescent="0.25">
      <c r="O7070" s="80"/>
      <c r="P7070" s="80"/>
    </row>
    <row r="7071" spans="15:16" x14ac:dyDescent="0.25">
      <c r="O7071" s="80"/>
      <c r="P7071" s="80"/>
    </row>
    <row r="7072" spans="15:16" x14ac:dyDescent="0.25">
      <c r="O7072" s="80"/>
      <c r="P7072" s="80"/>
    </row>
    <row r="7073" spans="15:16" x14ac:dyDescent="0.25">
      <c r="O7073" s="80"/>
      <c r="P7073" s="80"/>
    </row>
    <row r="7074" spans="15:16" x14ac:dyDescent="0.25">
      <c r="O7074" s="80"/>
      <c r="P7074" s="80"/>
    </row>
    <row r="7075" spans="15:16" x14ac:dyDescent="0.25">
      <c r="O7075" s="80"/>
      <c r="P7075" s="80"/>
    </row>
    <row r="7076" spans="15:16" x14ac:dyDescent="0.25">
      <c r="O7076" s="80"/>
      <c r="P7076" s="80"/>
    </row>
    <row r="7077" spans="15:16" x14ac:dyDescent="0.25">
      <c r="O7077" s="80"/>
      <c r="P7077" s="80"/>
    </row>
    <row r="7078" spans="15:16" x14ac:dyDescent="0.25">
      <c r="O7078" s="80"/>
      <c r="P7078" s="80"/>
    </row>
    <row r="7079" spans="15:16" x14ac:dyDescent="0.25">
      <c r="O7079" s="80"/>
      <c r="P7079" s="80"/>
    </row>
    <row r="7080" spans="15:16" x14ac:dyDescent="0.25">
      <c r="O7080" s="80"/>
      <c r="P7080" s="80"/>
    </row>
    <row r="7081" spans="15:16" x14ac:dyDescent="0.25">
      <c r="O7081" s="80"/>
      <c r="P7081" s="80"/>
    </row>
    <row r="7082" spans="15:16" x14ac:dyDescent="0.25">
      <c r="O7082" s="80"/>
      <c r="P7082" s="80"/>
    </row>
    <row r="7083" spans="15:16" x14ac:dyDescent="0.25">
      <c r="O7083" s="80"/>
      <c r="P7083" s="80"/>
    </row>
    <row r="7084" spans="15:16" x14ac:dyDescent="0.25">
      <c r="O7084" s="80"/>
      <c r="P7084" s="80"/>
    </row>
    <row r="7085" spans="15:16" x14ac:dyDescent="0.25">
      <c r="O7085" s="80"/>
      <c r="P7085" s="80"/>
    </row>
    <row r="7086" spans="15:16" x14ac:dyDescent="0.25">
      <c r="O7086" s="80"/>
      <c r="P7086" s="80"/>
    </row>
    <row r="7087" spans="15:16" x14ac:dyDescent="0.25">
      <c r="O7087" s="80"/>
      <c r="P7087" s="80"/>
    </row>
    <row r="7088" spans="15:16" x14ac:dyDescent="0.25">
      <c r="O7088" s="80"/>
      <c r="P7088" s="80"/>
    </row>
    <row r="7089" spans="15:16" x14ac:dyDescent="0.25">
      <c r="O7089" s="80"/>
      <c r="P7089" s="80"/>
    </row>
    <row r="7090" spans="15:16" x14ac:dyDescent="0.25">
      <c r="O7090" s="80"/>
      <c r="P7090" s="80"/>
    </row>
    <row r="7091" spans="15:16" x14ac:dyDescent="0.25">
      <c r="O7091" s="80"/>
      <c r="P7091" s="80"/>
    </row>
    <row r="7092" spans="15:16" x14ac:dyDescent="0.25">
      <c r="O7092" s="80"/>
      <c r="P7092" s="80"/>
    </row>
    <row r="7093" spans="15:16" x14ac:dyDescent="0.25">
      <c r="O7093" s="80"/>
      <c r="P7093" s="80"/>
    </row>
    <row r="7094" spans="15:16" x14ac:dyDescent="0.25">
      <c r="O7094" s="80"/>
      <c r="P7094" s="80"/>
    </row>
    <row r="7095" spans="15:16" x14ac:dyDescent="0.25">
      <c r="O7095" s="80"/>
      <c r="P7095" s="80"/>
    </row>
    <row r="7096" spans="15:16" x14ac:dyDescent="0.25">
      <c r="O7096" s="80"/>
      <c r="P7096" s="80"/>
    </row>
    <row r="7097" spans="15:16" x14ac:dyDescent="0.25">
      <c r="O7097" s="80"/>
      <c r="P7097" s="80"/>
    </row>
    <row r="7098" spans="15:16" x14ac:dyDescent="0.25">
      <c r="O7098" s="80"/>
      <c r="P7098" s="80"/>
    </row>
    <row r="7099" spans="15:16" x14ac:dyDescent="0.25">
      <c r="O7099" s="80"/>
      <c r="P7099" s="80"/>
    </row>
    <row r="7100" spans="15:16" x14ac:dyDescent="0.25">
      <c r="O7100" s="80"/>
      <c r="P7100" s="80"/>
    </row>
    <row r="7101" spans="15:16" x14ac:dyDescent="0.25">
      <c r="O7101" s="80"/>
      <c r="P7101" s="80"/>
    </row>
    <row r="7102" spans="15:16" x14ac:dyDescent="0.25">
      <c r="O7102" s="80"/>
      <c r="P7102" s="80"/>
    </row>
    <row r="7103" spans="15:16" x14ac:dyDescent="0.25">
      <c r="O7103" s="80"/>
      <c r="P7103" s="80"/>
    </row>
    <row r="7104" spans="15:16" x14ac:dyDescent="0.25">
      <c r="O7104" s="80"/>
      <c r="P7104" s="80"/>
    </row>
    <row r="7105" spans="15:16" x14ac:dyDescent="0.25">
      <c r="O7105" s="80"/>
      <c r="P7105" s="80"/>
    </row>
    <row r="7106" spans="15:16" x14ac:dyDescent="0.25">
      <c r="O7106" s="80"/>
      <c r="P7106" s="80"/>
    </row>
    <row r="7107" spans="15:16" x14ac:dyDescent="0.25">
      <c r="O7107" s="80"/>
      <c r="P7107" s="80"/>
    </row>
    <row r="7108" spans="15:16" x14ac:dyDescent="0.25">
      <c r="O7108" s="80"/>
      <c r="P7108" s="80"/>
    </row>
    <row r="7109" spans="15:16" x14ac:dyDescent="0.25">
      <c r="O7109" s="80"/>
      <c r="P7109" s="80"/>
    </row>
    <row r="7110" spans="15:16" x14ac:dyDescent="0.25">
      <c r="O7110" s="80"/>
      <c r="P7110" s="80"/>
    </row>
    <row r="7111" spans="15:16" x14ac:dyDescent="0.25">
      <c r="O7111" s="80"/>
      <c r="P7111" s="80"/>
    </row>
    <row r="7112" spans="15:16" x14ac:dyDescent="0.25">
      <c r="O7112" s="80"/>
      <c r="P7112" s="80"/>
    </row>
    <row r="7113" spans="15:16" x14ac:dyDescent="0.25">
      <c r="O7113" s="80"/>
      <c r="P7113" s="80"/>
    </row>
    <row r="7114" spans="15:16" x14ac:dyDescent="0.25">
      <c r="O7114" s="80"/>
      <c r="P7114" s="80"/>
    </row>
    <row r="7115" spans="15:16" x14ac:dyDescent="0.25">
      <c r="O7115" s="80"/>
      <c r="P7115" s="80"/>
    </row>
    <row r="7116" spans="15:16" x14ac:dyDescent="0.25">
      <c r="O7116" s="80"/>
      <c r="P7116" s="80"/>
    </row>
    <row r="7117" spans="15:16" x14ac:dyDescent="0.25">
      <c r="O7117" s="80"/>
      <c r="P7117" s="80"/>
    </row>
    <row r="7118" spans="15:16" x14ac:dyDescent="0.25">
      <c r="O7118" s="80"/>
      <c r="P7118" s="80"/>
    </row>
    <row r="7119" spans="15:16" x14ac:dyDescent="0.25">
      <c r="O7119" s="80"/>
      <c r="P7119" s="80"/>
    </row>
    <row r="7120" spans="15:16" x14ac:dyDescent="0.25">
      <c r="O7120" s="80"/>
      <c r="P7120" s="80"/>
    </row>
    <row r="7121" spans="15:16" x14ac:dyDescent="0.25">
      <c r="O7121" s="80"/>
      <c r="P7121" s="80"/>
    </row>
    <row r="7122" spans="15:16" x14ac:dyDescent="0.25">
      <c r="O7122" s="80"/>
      <c r="P7122" s="80"/>
    </row>
    <row r="7123" spans="15:16" x14ac:dyDescent="0.25">
      <c r="O7123" s="80"/>
      <c r="P7123" s="80"/>
    </row>
    <row r="7124" spans="15:16" x14ac:dyDescent="0.25">
      <c r="O7124" s="80"/>
      <c r="P7124" s="80"/>
    </row>
    <row r="7125" spans="15:16" x14ac:dyDescent="0.25">
      <c r="O7125" s="80"/>
      <c r="P7125" s="80"/>
    </row>
    <row r="7126" spans="15:16" x14ac:dyDescent="0.25">
      <c r="O7126" s="80"/>
      <c r="P7126" s="80"/>
    </row>
    <row r="7127" spans="15:16" x14ac:dyDescent="0.25">
      <c r="O7127" s="80"/>
      <c r="P7127" s="80"/>
    </row>
    <row r="7128" spans="15:16" x14ac:dyDescent="0.25">
      <c r="O7128" s="80"/>
      <c r="P7128" s="80"/>
    </row>
    <row r="7129" spans="15:16" x14ac:dyDescent="0.25">
      <c r="O7129" s="80"/>
      <c r="P7129" s="80"/>
    </row>
    <row r="7130" spans="15:16" x14ac:dyDescent="0.25">
      <c r="O7130" s="80"/>
      <c r="P7130" s="80"/>
    </row>
    <row r="7131" spans="15:16" x14ac:dyDescent="0.25">
      <c r="O7131" s="80"/>
      <c r="P7131" s="80"/>
    </row>
    <row r="7132" spans="15:16" x14ac:dyDescent="0.25">
      <c r="O7132" s="80"/>
      <c r="P7132" s="80"/>
    </row>
    <row r="7133" spans="15:16" x14ac:dyDescent="0.25">
      <c r="O7133" s="80"/>
      <c r="P7133" s="80"/>
    </row>
    <row r="7134" spans="15:16" x14ac:dyDescent="0.25">
      <c r="O7134" s="80"/>
      <c r="P7134" s="80"/>
    </row>
    <row r="7135" spans="15:16" x14ac:dyDescent="0.25">
      <c r="O7135" s="80"/>
      <c r="P7135" s="80"/>
    </row>
    <row r="7136" spans="15:16" x14ac:dyDescent="0.25">
      <c r="O7136" s="80"/>
      <c r="P7136" s="80"/>
    </row>
    <row r="7137" spans="15:16" x14ac:dyDescent="0.25">
      <c r="O7137" s="80"/>
      <c r="P7137" s="80"/>
    </row>
    <row r="7138" spans="15:16" x14ac:dyDescent="0.25">
      <c r="O7138" s="80"/>
      <c r="P7138" s="80"/>
    </row>
    <row r="7139" spans="15:16" x14ac:dyDescent="0.25">
      <c r="O7139" s="80"/>
      <c r="P7139" s="80"/>
    </row>
    <row r="7140" spans="15:16" x14ac:dyDescent="0.25">
      <c r="O7140" s="80"/>
      <c r="P7140" s="80"/>
    </row>
    <row r="7141" spans="15:16" x14ac:dyDescent="0.25">
      <c r="O7141" s="80"/>
      <c r="P7141" s="80"/>
    </row>
    <row r="7142" spans="15:16" x14ac:dyDescent="0.25">
      <c r="O7142" s="80"/>
      <c r="P7142" s="80"/>
    </row>
    <row r="7143" spans="15:16" x14ac:dyDescent="0.25">
      <c r="O7143" s="80"/>
      <c r="P7143" s="80"/>
    </row>
    <row r="7144" spans="15:16" x14ac:dyDescent="0.25">
      <c r="O7144" s="80"/>
      <c r="P7144" s="80"/>
    </row>
    <row r="7145" spans="15:16" x14ac:dyDescent="0.25">
      <c r="O7145" s="80"/>
      <c r="P7145" s="80"/>
    </row>
    <row r="7146" spans="15:16" x14ac:dyDescent="0.25">
      <c r="O7146" s="80"/>
      <c r="P7146" s="80"/>
    </row>
    <row r="7147" spans="15:16" x14ac:dyDescent="0.25">
      <c r="O7147" s="80"/>
      <c r="P7147" s="80"/>
    </row>
    <row r="7148" spans="15:16" x14ac:dyDescent="0.25">
      <c r="O7148" s="80"/>
      <c r="P7148" s="80"/>
    </row>
    <row r="7149" spans="15:16" x14ac:dyDescent="0.25">
      <c r="O7149" s="80"/>
      <c r="P7149" s="80"/>
    </row>
    <row r="7150" spans="15:16" x14ac:dyDescent="0.25">
      <c r="O7150" s="80"/>
      <c r="P7150" s="80"/>
    </row>
    <row r="7151" spans="15:16" x14ac:dyDescent="0.25">
      <c r="O7151" s="80"/>
      <c r="P7151" s="80"/>
    </row>
    <row r="7152" spans="15:16" x14ac:dyDescent="0.25">
      <c r="O7152" s="80"/>
      <c r="P7152" s="80"/>
    </row>
    <row r="7153" spans="15:16" x14ac:dyDescent="0.25">
      <c r="O7153" s="80"/>
      <c r="P7153" s="80"/>
    </row>
    <row r="7154" spans="15:16" x14ac:dyDescent="0.25">
      <c r="O7154" s="80"/>
      <c r="P7154" s="80"/>
    </row>
    <row r="7155" spans="15:16" x14ac:dyDescent="0.25">
      <c r="O7155" s="80"/>
      <c r="P7155" s="80"/>
    </row>
    <row r="7156" spans="15:16" x14ac:dyDescent="0.25">
      <c r="O7156" s="80"/>
      <c r="P7156" s="80"/>
    </row>
    <row r="7157" spans="15:16" x14ac:dyDescent="0.25">
      <c r="O7157" s="80"/>
      <c r="P7157" s="80"/>
    </row>
    <row r="7158" spans="15:16" x14ac:dyDescent="0.25">
      <c r="O7158" s="80"/>
      <c r="P7158" s="80"/>
    </row>
    <row r="7159" spans="15:16" x14ac:dyDescent="0.25">
      <c r="O7159" s="80"/>
      <c r="P7159" s="80"/>
    </row>
    <row r="7160" spans="15:16" x14ac:dyDescent="0.25">
      <c r="O7160" s="80"/>
      <c r="P7160" s="80"/>
    </row>
    <row r="7161" spans="15:16" x14ac:dyDescent="0.25">
      <c r="O7161" s="80"/>
      <c r="P7161" s="80"/>
    </row>
    <row r="7162" spans="15:16" x14ac:dyDescent="0.25">
      <c r="O7162" s="80"/>
      <c r="P7162" s="80"/>
    </row>
    <row r="7163" spans="15:16" x14ac:dyDescent="0.25">
      <c r="O7163" s="80"/>
      <c r="P7163" s="80"/>
    </row>
    <row r="7164" spans="15:16" x14ac:dyDescent="0.25">
      <c r="O7164" s="80"/>
      <c r="P7164" s="80"/>
    </row>
    <row r="7165" spans="15:16" x14ac:dyDescent="0.25">
      <c r="O7165" s="80"/>
      <c r="P7165" s="80"/>
    </row>
    <row r="7166" spans="15:16" x14ac:dyDescent="0.25">
      <c r="O7166" s="80"/>
      <c r="P7166" s="80"/>
    </row>
    <row r="7167" spans="15:16" x14ac:dyDescent="0.25">
      <c r="O7167" s="80"/>
      <c r="P7167" s="80"/>
    </row>
    <row r="7168" spans="15:16" x14ac:dyDescent="0.25">
      <c r="O7168" s="80"/>
      <c r="P7168" s="80"/>
    </row>
    <row r="7169" spans="15:16" x14ac:dyDescent="0.25">
      <c r="O7169" s="80"/>
      <c r="P7169" s="80"/>
    </row>
    <row r="7170" spans="15:16" x14ac:dyDescent="0.25">
      <c r="O7170" s="80"/>
      <c r="P7170" s="80"/>
    </row>
    <row r="7171" spans="15:16" x14ac:dyDescent="0.25">
      <c r="O7171" s="80"/>
      <c r="P7171" s="80"/>
    </row>
    <row r="7172" spans="15:16" x14ac:dyDescent="0.25">
      <c r="O7172" s="80"/>
      <c r="P7172" s="80"/>
    </row>
    <row r="7173" spans="15:16" x14ac:dyDescent="0.25">
      <c r="O7173" s="80"/>
      <c r="P7173" s="80"/>
    </row>
    <row r="7174" spans="15:16" x14ac:dyDescent="0.25">
      <c r="O7174" s="80"/>
      <c r="P7174" s="80"/>
    </row>
    <row r="7175" spans="15:16" x14ac:dyDescent="0.25">
      <c r="O7175" s="80"/>
      <c r="P7175" s="80"/>
    </row>
    <row r="7176" spans="15:16" x14ac:dyDescent="0.25">
      <c r="O7176" s="80"/>
      <c r="P7176" s="80"/>
    </row>
    <row r="7177" spans="15:16" x14ac:dyDescent="0.25">
      <c r="O7177" s="80"/>
      <c r="P7177" s="80"/>
    </row>
    <row r="7178" spans="15:16" x14ac:dyDescent="0.25">
      <c r="O7178" s="80"/>
      <c r="P7178" s="80"/>
    </row>
    <row r="7179" spans="15:16" x14ac:dyDescent="0.25">
      <c r="O7179" s="80"/>
      <c r="P7179" s="80"/>
    </row>
    <row r="7180" spans="15:16" x14ac:dyDescent="0.25">
      <c r="O7180" s="80"/>
      <c r="P7180" s="80"/>
    </row>
    <row r="7181" spans="15:16" x14ac:dyDescent="0.25">
      <c r="O7181" s="80"/>
      <c r="P7181" s="80"/>
    </row>
    <row r="7182" spans="15:16" x14ac:dyDescent="0.25">
      <c r="O7182" s="80"/>
      <c r="P7182" s="80"/>
    </row>
    <row r="7183" spans="15:16" x14ac:dyDescent="0.25">
      <c r="O7183" s="80"/>
      <c r="P7183" s="80"/>
    </row>
    <row r="7184" spans="15:16" x14ac:dyDescent="0.25">
      <c r="O7184" s="80"/>
      <c r="P7184" s="80"/>
    </row>
    <row r="7185" spans="15:16" x14ac:dyDescent="0.25">
      <c r="O7185" s="80"/>
      <c r="P7185" s="80"/>
    </row>
    <row r="7186" spans="15:16" x14ac:dyDescent="0.25">
      <c r="O7186" s="80"/>
      <c r="P7186" s="80"/>
    </row>
    <row r="7187" spans="15:16" x14ac:dyDescent="0.25">
      <c r="O7187" s="80"/>
      <c r="P7187" s="80"/>
    </row>
    <row r="7188" spans="15:16" x14ac:dyDescent="0.25">
      <c r="O7188" s="80"/>
      <c r="P7188" s="80"/>
    </row>
    <row r="7189" spans="15:16" x14ac:dyDescent="0.25">
      <c r="O7189" s="80"/>
      <c r="P7189" s="80"/>
    </row>
    <row r="7190" spans="15:16" x14ac:dyDescent="0.25">
      <c r="O7190" s="80"/>
      <c r="P7190" s="80"/>
    </row>
    <row r="7191" spans="15:16" x14ac:dyDescent="0.25">
      <c r="O7191" s="80"/>
      <c r="P7191" s="80"/>
    </row>
    <row r="7192" spans="15:16" x14ac:dyDescent="0.25">
      <c r="O7192" s="80"/>
      <c r="P7192" s="80"/>
    </row>
    <row r="7193" spans="15:16" x14ac:dyDescent="0.25">
      <c r="O7193" s="80"/>
      <c r="P7193" s="80"/>
    </row>
    <row r="7194" spans="15:16" x14ac:dyDescent="0.25">
      <c r="O7194" s="80"/>
      <c r="P7194" s="80"/>
    </row>
    <row r="7195" spans="15:16" x14ac:dyDescent="0.25">
      <c r="O7195" s="80"/>
      <c r="P7195" s="80"/>
    </row>
    <row r="7196" spans="15:16" x14ac:dyDescent="0.25">
      <c r="O7196" s="80"/>
      <c r="P7196" s="80"/>
    </row>
    <row r="7197" spans="15:16" x14ac:dyDescent="0.25">
      <c r="O7197" s="80"/>
      <c r="P7197" s="80"/>
    </row>
    <row r="7198" spans="15:16" x14ac:dyDescent="0.25">
      <c r="O7198" s="80"/>
      <c r="P7198" s="80"/>
    </row>
    <row r="7199" spans="15:16" x14ac:dyDescent="0.25">
      <c r="O7199" s="80"/>
      <c r="P7199" s="80"/>
    </row>
    <row r="7200" spans="15:16" x14ac:dyDescent="0.25">
      <c r="O7200" s="80"/>
      <c r="P7200" s="80"/>
    </row>
    <row r="7201" spans="15:16" x14ac:dyDescent="0.25">
      <c r="O7201" s="80"/>
      <c r="P7201" s="80"/>
    </row>
    <row r="7202" spans="15:16" x14ac:dyDescent="0.25">
      <c r="O7202" s="80"/>
      <c r="P7202" s="80"/>
    </row>
    <row r="7203" spans="15:16" x14ac:dyDescent="0.25">
      <c r="O7203" s="80"/>
      <c r="P7203" s="80"/>
    </row>
    <row r="7204" spans="15:16" x14ac:dyDescent="0.25">
      <c r="O7204" s="80"/>
      <c r="P7204" s="80"/>
    </row>
    <row r="7205" spans="15:16" x14ac:dyDescent="0.25">
      <c r="O7205" s="80"/>
      <c r="P7205" s="80"/>
    </row>
    <row r="7206" spans="15:16" x14ac:dyDescent="0.25">
      <c r="O7206" s="80"/>
      <c r="P7206" s="80"/>
    </row>
    <row r="7207" spans="15:16" x14ac:dyDescent="0.25">
      <c r="O7207" s="80"/>
      <c r="P7207" s="80"/>
    </row>
    <row r="7208" spans="15:16" x14ac:dyDescent="0.25">
      <c r="O7208" s="80"/>
      <c r="P7208" s="80"/>
    </row>
    <row r="7209" spans="15:16" x14ac:dyDescent="0.25">
      <c r="O7209" s="80"/>
      <c r="P7209" s="80"/>
    </row>
    <row r="7210" spans="15:16" x14ac:dyDescent="0.25">
      <c r="O7210" s="80"/>
      <c r="P7210" s="80"/>
    </row>
    <row r="7211" spans="15:16" x14ac:dyDescent="0.25">
      <c r="O7211" s="80"/>
      <c r="P7211" s="80"/>
    </row>
    <row r="7212" spans="15:16" x14ac:dyDescent="0.25">
      <c r="O7212" s="80"/>
      <c r="P7212" s="80"/>
    </row>
    <row r="7213" spans="15:16" x14ac:dyDescent="0.25">
      <c r="O7213" s="80"/>
      <c r="P7213" s="80"/>
    </row>
    <row r="7214" spans="15:16" x14ac:dyDescent="0.25">
      <c r="O7214" s="80"/>
      <c r="P7214" s="80"/>
    </row>
    <row r="7215" spans="15:16" x14ac:dyDescent="0.25">
      <c r="O7215" s="80"/>
      <c r="P7215" s="80"/>
    </row>
    <row r="7216" spans="15:16" x14ac:dyDescent="0.25">
      <c r="O7216" s="80"/>
      <c r="P7216" s="80"/>
    </row>
    <row r="7217" spans="15:16" x14ac:dyDescent="0.25">
      <c r="O7217" s="80"/>
      <c r="P7217" s="80"/>
    </row>
    <row r="7218" spans="15:16" x14ac:dyDescent="0.25">
      <c r="O7218" s="80"/>
      <c r="P7218" s="80"/>
    </row>
    <row r="7219" spans="15:16" x14ac:dyDescent="0.25">
      <c r="O7219" s="80"/>
      <c r="P7219" s="80"/>
    </row>
    <row r="7220" spans="15:16" x14ac:dyDescent="0.25">
      <c r="O7220" s="80"/>
      <c r="P7220" s="80"/>
    </row>
    <row r="7221" spans="15:16" x14ac:dyDescent="0.25">
      <c r="O7221" s="80"/>
      <c r="P7221" s="80"/>
    </row>
    <row r="7222" spans="15:16" x14ac:dyDescent="0.25">
      <c r="O7222" s="80"/>
      <c r="P7222" s="80"/>
    </row>
    <row r="7223" spans="15:16" x14ac:dyDescent="0.25">
      <c r="O7223" s="80"/>
      <c r="P7223" s="80"/>
    </row>
    <row r="7224" spans="15:16" x14ac:dyDescent="0.25">
      <c r="O7224" s="80"/>
      <c r="P7224" s="80"/>
    </row>
    <row r="7225" spans="15:16" x14ac:dyDescent="0.25">
      <c r="O7225" s="80"/>
      <c r="P7225" s="80"/>
    </row>
    <row r="7226" spans="15:16" x14ac:dyDescent="0.25">
      <c r="O7226" s="80"/>
      <c r="P7226" s="80"/>
    </row>
    <row r="7227" spans="15:16" x14ac:dyDescent="0.25">
      <c r="O7227" s="80"/>
      <c r="P7227" s="80"/>
    </row>
    <row r="7228" spans="15:16" x14ac:dyDescent="0.25">
      <c r="O7228" s="80"/>
      <c r="P7228" s="80"/>
    </row>
    <row r="7229" spans="15:16" x14ac:dyDescent="0.25">
      <c r="O7229" s="80"/>
      <c r="P7229" s="80"/>
    </row>
    <row r="7230" spans="15:16" x14ac:dyDescent="0.25">
      <c r="O7230" s="80"/>
      <c r="P7230" s="80"/>
    </row>
    <row r="7231" spans="15:16" x14ac:dyDescent="0.25">
      <c r="O7231" s="80"/>
      <c r="P7231" s="80"/>
    </row>
    <row r="7232" spans="15:16" x14ac:dyDescent="0.25">
      <c r="O7232" s="80"/>
      <c r="P7232" s="80"/>
    </row>
    <row r="7233" spans="15:16" x14ac:dyDescent="0.25">
      <c r="O7233" s="80"/>
      <c r="P7233" s="80"/>
    </row>
    <row r="7234" spans="15:16" x14ac:dyDescent="0.25">
      <c r="O7234" s="80"/>
      <c r="P7234" s="80"/>
    </row>
    <row r="7235" spans="15:16" x14ac:dyDescent="0.25">
      <c r="O7235" s="80"/>
      <c r="P7235" s="80"/>
    </row>
    <row r="7236" spans="15:16" x14ac:dyDescent="0.25">
      <c r="O7236" s="80"/>
      <c r="P7236" s="80"/>
    </row>
    <row r="7237" spans="15:16" x14ac:dyDescent="0.25">
      <c r="O7237" s="80"/>
      <c r="P7237" s="80"/>
    </row>
    <row r="7238" spans="15:16" x14ac:dyDescent="0.25">
      <c r="O7238" s="80"/>
      <c r="P7238" s="80"/>
    </row>
    <row r="7239" spans="15:16" x14ac:dyDescent="0.25">
      <c r="O7239" s="80"/>
      <c r="P7239" s="80"/>
    </row>
    <row r="7240" spans="15:16" x14ac:dyDescent="0.25">
      <c r="O7240" s="80"/>
      <c r="P7240" s="80"/>
    </row>
    <row r="7241" spans="15:16" x14ac:dyDescent="0.25">
      <c r="O7241" s="80"/>
      <c r="P7241" s="80"/>
    </row>
    <row r="7242" spans="15:16" x14ac:dyDescent="0.25">
      <c r="O7242" s="80"/>
      <c r="P7242" s="80"/>
    </row>
    <row r="7243" spans="15:16" x14ac:dyDescent="0.25">
      <c r="O7243" s="80"/>
      <c r="P7243" s="80"/>
    </row>
    <row r="7244" spans="15:16" x14ac:dyDescent="0.25">
      <c r="O7244" s="80"/>
      <c r="P7244" s="80"/>
    </row>
    <row r="7245" spans="15:16" x14ac:dyDescent="0.25">
      <c r="O7245" s="80"/>
      <c r="P7245" s="80"/>
    </row>
    <row r="7246" spans="15:16" x14ac:dyDescent="0.25">
      <c r="O7246" s="80"/>
      <c r="P7246" s="80"/>
    </row>
    <row r="7247" spans="15:16" x14ac:dyDescent="0.25">
      <c r="O7247" s="80"/>
      <c r="P7247" s="80"/>
    </row>
    <row r="7248" spans="15:16" x14ac:dyDescent="0.25">
      <c r="O7248" s="80"/>
      <c r="P7248" s="80"/>
    </row>
    <row r="7249" spans="15:16" x14ac:dyDescent="0.25">
      <c r="O7249" s="80"/>
      <c r="P7249" s="80"/>
    </row>
    <row r="7250" spans="15:16" x14ac:dyDescent="0.25">
      <c r="O7250" s="80"/>
      <c r="P7250" s="80"/>
    </row>
    <row r="7251" spans="15:16" x14ac:dyDescent="0.25">
      <c r="O7251" s="80"/>
      <c r="P7251" s="80"/>
    </row>
    <row r="7252" spans="15:16" x14ac:dyDescent="0.25">
      <c r="O7252" s="80"/>
      <c r="P7252" s="80"/>
    </row>
    <row r="7253" spans="15:16" x14ac:dyDescent="0.25">
      <c r="O7253" s="80"/>
      <c r="P7253" s="80"/>
    </row>
    <row r="7254" spans="15:16" x14ac:dyDescent="0.25">
      <c r="O7254" s="80"/>
      <c r="P7254" s="80"/>
    </row>
    <row r="7255" spans="15:16" x14ac:dyDescent="0.25">
      <c r="O7255" s="80"/>
      <c r="P7255" s="80"/>
    </row>
    <row r="7256" spans="15:16" x14ac:dyDescent="0.25">
      <c r="O7256" s="80"/>
      <c r="P7256" s="80"/>
    </row>
    <row r="7257" spans="15:16" x14ac:dyDescent="0.25">
      <c r="O7257" s="80"/>
      <c r="P7257" s="80"/>
    </row>
    <row r="7258" spans="15:16" x14ac:dyDescent="0.25">
      <c r="O7258" s="80"/>
      <c r="P7258" s="80"/>
    </row>
    <row r="7259" spans="15:16" x14ac:dyDescent="0.25">
      <c r="O7259" s="80"/>
      <c r="P7259" s="80"/>
    </row>
    <row r="7260" spans="15:16" x14ac:dyDescent="0.25">
      <c r="O7260" s="80"/>
      <c r="P7260" s="80"/>
    </row>
    <row r="7261" spans="15:16" x14ac:dyDescent="0.25">
      <c r="O7261" s="80"/>
      <c r="P7261" s="80"/>
    </row>
    <row r="7262" spans="15:16" x14ac:dyDescent="0.25">
      <c r="O7262" s="80"/>
      <c r="P7262" s="80"/>
    </row>
    <row r="7263" spans="15:16" x14ac:dyDescent="0.25">
      <c r="O7263" s="80"/>
      <c r="P7263" s="80"/>
    </row>
    <row r="7264" spans="15:16" x14ac:dyDescent="0.25">
      <c r="O7264" s="80"/>
      <c r="P7264" s="80"/>
    </row>
    <row r="7265" spans="15:16" x14ac:dyDescent="0.25">
      <c r="O7265" s="80"/>
      <c r="P7265" s="80"/>
    </row>
    <row r="7266" spans="15:16" x14ac:dyDescent="0.25">
      <c r="O7266" s="80"/>
      <c r="P7266" s="80"/>
    </row>
    <row r="7267" spans="15:16" x14ac:dyDescent="0.25">
      <c r="O7267" s="80"/>
      <c r="P7267" s="80"/>
    </row>
    <row r="7268" spans="15:16" x14ac:dyDescent="0.25">
      <c r="O7268" s="80"/>
      <c r="P7268" s="80"/>
    </row>
    <row r="7269" spans="15:16" x14ac:dyDescent="0.25">
      <c r="O7269" s="80"/>
      <c r="P7269" s="80"/>
    </row>
    <row r="7270" spans="15:16" x14ac:dyDescent="0.25">
      <c r="O7270" s="80"/>
      <c r="P7270" s="80"/>
    </row>
    <row r="7271" spans="15:16" x14ac:dyDescent="0.25">
      <c r="O7271" s="80"/>
      <c r="P7271" s="80"/>
    </row>
    <row r="7272" spans="15:16" x14ac:dyDescent="0.25">
      <c r="O7272" s="80"/>
      <c r="P7272" s="80"/>
    </row>
    <row r="7273" spans="15:16" x14ac:dyDescent="0.25">
      <c r="O7273" s="80"/>
      <c r="P7273" s="80"/>
    </row>
    <row r="7274" spans="15:16" x14ac:dyDescent="0.25">
      <c r="O7274" s="80"/>
      <c r="P7274" s="80"/>
    </row>
    <row r="7275" spans="15:16" x14ac:dyDescent="0.25">
      <c r="O7275" s="80"/>
      <c r="P7275" s="80"/>
    </row>
    <row r="7276" spans="15:16" x14ac:dyDescent="0.25">
      <c r="O7276" s="80"/>
      <c r="P7276" s="80"/>
    </row>
    <row r="7277" spans="15:16" x14ac:dyDescent="0.25">
      <c r="O7277" s="80"/>
      <c r="P7277" s="80"/>
    </row>
    <row r="7278" spans="15:16" x14ac:dyDescent="0.25">
      <c r="O7278" s="80"/>
      <c r="P7278" s="80"/>
    </row>
    <row r="7279" spans="15:16" x14ac:dyDescent="0.25">
      <c r="O7279" s="80"/>
      <c r="P7279" s="80"/>
    </row>
    <row r="7280" spans="15:16" x14ac:dyDescent="0.25">
      <c r="O7280" s="80"/>
      <c r="P7280" s="80"/>
    </row>
    <row r="7281" spans="15:16" x14ac:dyDescent="0.25">
      <c r="O7281" s="80"/>
      <c r="P7281" s="80"/>
    </row>
    <row r="7282" spans="15:16" x14ac:dyDescent="0.25">
      <c r="O7282" s="80"/>
      <c r="P7282" s="80"/>
    </row>
    <row r="7283" spans="15:16" x14ac:dyDescent="0.25">
      <c r="O7283" s="80"/>
      <c r="P7283" s="80"/>
    </row>
    <row r="7284" spans="15:16" x14ac:dyDescent="0.25">
      <c r="O7284" s="80"/>
      <c r="P7284" s="80"/>
    </row>
    <row r="7285" spans="15:16" x14ac:dyDescent="0.25">
      <c r="O7285" s="80"/>
      <c r="P7285" s="80"/>
    </row>
    <row r="7286" spans="15:16" x14ac:dyDescent="0.25">
      <c r="O7286" s="80"/>
      <c r="P7286" s="80"/>
    </row>
    <row r="7287" spans="15:16" x14ac:dyDescent="0.25">
      <c r="O7287" s="80"/>
      <c r="P7287" s="80"/>
    </row>
    <row r="7288" spans="15:16" x14ac:dyDescent="0.25">
      <c r="O7288" s="80"/>
      <c r="P7288" s="80"/>
    </row>
    <row r="7289" spans="15:16" x14ac:dyDescent="0.25">
      <c r="O7289" s="80"/>
      <c r="P7289" s="80"/>
    </row>
    <row r="7290" spans="15:16" x14ac:dyDescent="0.25">
      <c r="O7290" s="80"/>
      <c r="P7290" s="80"/>
    </row>
    <row r="7291" spans="15:16" x14ac:dyDescent="0.25">
      <c r="O7291" s="80"/>
      <c r="P7291" s="80"/>
    </row>
    <row r="7292" spans="15:16" x14ac:dyDescent="0.25">
      <c r="O7292" s="80"/>
      <c r="P7292" s="80"/>
    </row>
    <row r="7293" spans="15:16" x14ac:dyDescent="0.25">
      <c r="O7293" s="80"/>
      <c r="P7293" s="80"/>
    </row>
    <row r="7294" spans="15:16" x14ac:dyDescent="0.25">
      <c r="O7294" s="80"/>
      <c r="P7294" s="80"/>
    </row>
    <row r="7295" spans="15:16" x14ac:dyDescent="0.25">
      <c r="O7295" s="80"/>
      <c r="P7295" s="80"/>
    </row>
    <row r="7296" spans="15:16" x14ac:dyDescent="0.25">
      <c r="O7296" s="80"/>
      <c r="P7296" s="80"/>
    </row>
    <row r="7297" spans="15:16" x14ac:dyDescent="0.25">
      <c r="O7297" s="80"/>
      <c r="P7297" s="80"/>
    </row>
    <row r="7298" spans="15:16" x14ac:dyDescent="0.25">
      <c r="O7298" s="80"/>
      <c r="P7298" s="80"/>
    </row>
    <row r="7299" spans="15:16" x14ac:dyDescent="0.25">
      <c r="O7299" s="80"/>
      <c r="P7299" s="80"/>
    </row>
    <row r="7300" spans="15:16" x14ac:dyDescent="0.25">
      <c r="O7300" s="80"/>
      <c r="P7300" s="80"/>
    </row>
    <row r="7301" spans="15:16" x14ac:dyDescent="0.25">
      <c r="O7301" s="80"/>
      <c r="P7301" s="80"/>
    </row>
    <row r="7302" spans="15:16" x14ac:dyDescent="0.25">
      <c r="O7302" s="80"/>
      <c r="P7302" s="80"/>
    </row>
    <row r="7303" spans="15:16" x14ac:dyDescent="0.25">
      <c r="O7303" s="80"/>
      <c r="P7303" s="80"/>
    </row>
    <row r="7304" spans="15:16" x14ac:dyDescent="0.25">
      <c r="O7304" s="80"/>
      <c r="P7304" s="80"/>
    </row>
    <row r="7305" spans="15:16" x14ac:dyDescent="0.25">
      <c r="O7305" s="80"/>
      <c r="P7305" s="80"/>
    </row>
    <row r="7306" spans="15:16" x14ac:dyDescent="0.25">
      <c r="O7306" s="80"/>
      <c r="P7306" s="80"/>
    </row>
    <row r="7307" spans="15:16" x14ac:dyDescent="0.25">
      <c r="O7307" s="80"/>
      <c r="P7307" s="80"/>
    </row>
    <row r="7308" spans="15:16" x14ac:dyDescent="0.25">
      <c r="O7308" s="80"/>
      <c r="P7308" s="80"/>
    </row>
    <row r="7309" spans="15:16" x14ac:dyDescent="0.25">
      <c r="O7309" s="80"/>
      <c r="P7309" s="80"/>
    </row>
    <row r="7310" spans="15:16" x14ac:dyDescent="0.25">
      <c r="O7310" s="80"/>
      <c r="P7310" s="80"/>
    </row>
    <row r="7311" spans="15:16" x14ac:dyDescent="0.25">
      <c r="O7311" s="80"/>
      <c r="P7311" s="80"/>
    </row>
    <row r="7312" spans="15:16" x14ac:dyDescent="0.25">
      <c r="O7312" s="80"/>
      <c r="P7312" s="80"/>
    </row>
    <row r="7313" spans="15:16" x14ac:dyDescent="0.25">
      <c r="O7313" s="80"/>
      <c r="P7313" s="80"/>
    </row>
    <row r="7314" spans="15:16" x14ac:dyDescent="0.25">
      <c r="O7314" s="80"/>
      <c r="P7314" s="80"/>
    </row>
    <row r="7315" spans="15:16" x14ac:dyDescent="0.25">
      <c r="O7315" s="80"/>
      <c r="P7315" s="80"/>
    </row>
    <row r="7316" spans="15:16" x14ac:dyDescent="0.25">
      <c r="O7316" s="80"/>
      <c r="P7316" s="80"/>
    </row>
    <row r="7317" spans="15:16" x14ac:dyDescent="0.25">
      <c r="O7317" s="80"/>
      <c r="P7317" s="80"/>
    </row>
    <row r="7318" spans="15:16" x14ac:dyDescent="0.25">
      <c r="O7318" s="80"/>
      <c r="P7318" s="80"/>
    </row>
    <row r="7319" spans="15:16" x14ac:dyDescent="0.25">
      <c r="O7319" s="80"/>
      <c r="P7319" s="80"/>
    </row>
    <row r="7320" spans="15:16" x14ac:dyDescent="0.25">
      <c r="O7320" s="80"/>
      <c r="P7320" s="80"/>
    </row>
    <row r="7321" spans="15:16" x14ac:dyDescent="0.25">
      <c r="O7321" s="80"/>
      <c r="P7321" s="80"/>
    </row>
    <row r="7322" spans="15:16" x14ac:dyDescent="0.25">
      <c r="O7322" s="80"/>
      <c r="P7322" s="80"/>
    </row>
    <row r="7323" spans="15:16" x14ac:dyDescent="0.25">
      <c r="O7323" s="80"/>
      <c r="P7323" s="80"/>
    </row>
    <row r="7324" spans="15:16" x14ac:dyDescent="0.25">
      <c r="O7324" s="80"/>
      <c r="P7324" s="80"/>
    </row>
    <row r="7325" spans="15:16" x14ac:dyDescent="0.25">
      <c r="O7325" s="80"/>
      <c r="P7325" s="80"/>
    </row>
    <row r="7326" spans="15:16" x14ac:dyDescent="0.25">
      <c r="O7326" s="80"/>
      <c r="P7326" s="80"/>
    </row>
    <row r="7327" spans="15:16" x14ac:dyDescent="0.25">
      <c r="O7327" s="80"/>
      <c r="P7327" s="80"/>
    </row>
    <row r="7328" spans="15:16" x14ac:dyDescent="0.25">
      <c r="O7328" s="80"/>
      <c r="P7328" s="80"/>
    </row>
    <row r="7329" spans="15:16" x14ac:dyDescent="0.25">
      <c r="O7329" s="80"/>
      <c r="P7329" s="80"/>
    </row>
    <row r="7330" spans="15:16" x14ac:dyDescent="0.25">
      <c r="O7330" s="80"/>
      <c r="P7330" s="80"/>
    </row>
    <row r="7331" spans="15:16" x14ac:dyDescent="0.25">
      <c r="O7331" s="80"/>
      <c r="P7331" s="80"/>
    </row>
    <row r="7332" spans="15:16" x14ac:dyDescent="0.25">
      <c r="O7332" s="80"/>
      <c r="P7332" s="80"/>
    </row>
    <row r="7333" spans="15:16" x14ac:dyDescent="0.25">
      <c r="O7333" s="80"/>
      <c r="P7333" s="80"/>
    </row>
    <row r="7334" spans="15:16" x14ac:dyDescent="0.25">
      <c r="O7334" s="80"/>
      <c r="P7334" s="80"/>
    </row>
    <row r="7335" spans="15:16" x14ac:dyDescent="0.25">
      <c r="O7335" s="80"/>
      <c r="P7335" s="80"/>
    </row>
    <row r="7336" spans="15:16" x14ac:dyDescent="0.25">
      <c r="O7336" s="80"/>
      <c r="P7336" s="80"/>
    </row>
    <row r="7337" spans="15:16" x14ac:dyDescent="0.25">
      <c r="O7337" s="80"/>
      <c r="P7337" s="80"/>
    </row>
    <row r="7338" spans="15:16" x14ac:dyDescent="0.25">
      <c r="O7338" s="80"/>
      <c r="P7338" s="80"/>
    </row>
    <row r="7339" spans="15:16" x14ac:dyDescent="0.25">
      <c r="O7339" s="80"/>
      <c r="P7339" s="80"/>
    </row>
    <row r="7340" spans="15:16" x14ac:dyDescent="0.25">
      <c r="O7340" s="80"/>
      <c r="P7340" s="80"/>
    </row>
    <row r="7341" spans="15:16" x14ac:dyDescent="0.25">
      <c r="O7341" s="80"/>
      <c r="P7341" s="80"/>
    </row>
    <row r="7342" spans="15:16" x14ac:dyDescent="0.25">
      <c r="O7342" s="80"/>
      <c r="P7342" s="80"/>
    </row>
    <row r="7343" spans="15:16" x14ac:dyDescent="0.25">
      <c r="O7343" s="80"/>
      <c r="P7343" s="80"/>
    </row>
    <row r="7344" spans="15:16" x14ac:dyDescent="0.25">
      <c r="O7344" s="80"/>
      <c r="P7344" s="80"/>
    </row>
    <row r="7345" spans="15:16" x14ac:dyDescent="0.25">
      <c r="O7345" s="80"/>
      <c r="P7345" s="80"/>
    </row>
    <row r="7346" spans="15:16" x14ac:dyDescent="0.25">
      <c r="O7346" s="80"/>
      <c r="P7346" s="80"/>
    </row>
    <row r="7347" spans="15:16" x14ac:dyDescent="0.25">
      <c r="O7347" s="80"/>
      <c r="P7347" s="80"/>
    </row>
    <row r="7348" spans="15:16" x14ac:dyDescent="0.25">
      <c r="O7348" s="80"/>
      <c r="P7348" s="80"/>
    </row>
    <row r="7349" spans="15:16" x14ac:dyDescent="0.25">
      <c r="O7349" s="80"/>
      <c r="P7349" s="80"/>
    </row>
    <row r="7350" spans="15:16" x14ac:dyDescent="0.25">
      <c r="O7350" s="80"/>
      <c r="P7350" s="80"/>
    </row>
    <row r="7351" spans="15:16" x14ac:dyDescent="0.25">
      <c r="O7351" s="80"/>
      <c r="P7351" s="80"/>
    </row>
    <row r="7352" spans="15:16" x14ac:dyDescent="0.25">
      <c r="O7352" s="80"/>
      <c r="P7352" s="80"/>
    </row>
    <row r="7353" spans="15:16" x14ac:dyDescent="0.25">
      <c r="O7353" s="80"/>
      <c r="P7353" s="80"/>
    </row>
    <row r="7354" spans="15:16" x14ac:dyDescent="0.25">
      <c r="O7354" s="80"/>
      <c r="P7354" s="80"/>
    </row>
    <row r="7355" spans="15:16" x14ac:dyDescent="0.25">
      <c r="O7355" s="80"/>
      <c r="P7355" s="80"/>
    </row>
    <row r="7356" spans="15:16" x14ac:dyDescent="0.25">
      <c r="O7356" s="80"/>
      <c r="P7356" s="80"/>
    </row>
    <row r="7357" spans="15:16" x14ac:dyDescent="0.25">
      <c r="O7357" s="80"/>
      <c r="P7357" s="80"/>
    </row>
    <row r="7358" spans="15:16" x14ac:dyDescent="0.25">
      <c r="O7358" s="80"/>
      <c r="P7358" s="80"/>
    </row>
    <row r="7359" spans="15:16" x14ac:dyDescent="0.25">
      <c r="O7359" s="80"/>
      <c r="P7359" s="80"/>
    </row>
    <row r="7360" spans="15:16" x14ac:dyDescent="0.25">
      <c r="O7360" s="80"/>
      <c r="P7360" s="80"/>
    </row>
    <row r="7361" spans="15:16" x14ac:dyDescent="0.25">
      <c r="O7361" s="80"/>
      <c r="P7361" s="80"/>
    </row>
    <row r="7362" spans="15:16" x14ac:dyDescent="0.25">
      <c r="O7362" s="80"/>
      <c r="P7362" s="80"/>
    </row>
    <row r="7363" spans="15:16" x14ac:dyDescent="0.25">
      <c r="O7363" s="80"/>
      <c r="P7363" s="80"/>
    </row>
    <row r="7364" spans="15:16" x14ac:dyDescent="0.25">
      <c r="O7364" s="80"/>
      <c r="P7364" s="80"/>
    </row>
    <row r="7365" spans="15:16" x14ac:dyDescent="0.25">
      <c r="O7365" s="80"/>
      <c r="P7365" s="80"/>
    </row>
    <row r="7366" spans="15:16" x14ac:dyDescent="0.25">
      <c r="O7366" s="80"/>
      <c r="P7366" s="80"/>
    </row>
    <row r="7367" spans="15:16" x14ac:dyDescent="0.25">
      <c r="O7367" s="80"/>
      <c r="P7367" s="80"/>
    </row>
    <row r="7368" spans="15:16" x14ac:dyDescent="0.25">
      <c r="O7368" s="80"/>
      <c r="P7368" s="80"/>
    </row>
    <row r="7369" spans="15:16" x14ac:dyDescent="0.25">
      <c r="O7369" s="80"/>
      <c r="P7369" s="80"/>
    </row>
    <row r="7370" spans="15:16" x14ac:dyDescent="0.25">
      <c r="O7370" s="80"/>
      <c r="P7370" s="80"/>
    </row>
    <row r="7371" spans="15:16" x14ac:dyDescent="0.25">
      <c r="O7371" s="80"/>
      <c r="P7371" s="80"/>
    </row>
    <row r="7372" spans="15:16" x14ac:dyDescent="0.25">
      <c r="O7372" s="80"/>
      <c r="P7372" s="80"/>
    </row>
    <row r="7373" spans="15:16" x14ac:dyDescent="0.25">
      <c r="O7373" s="80"/>
      <c r="P7373" s="80"/>
    </row>
    <row r="7374" spans="15:16" x14ac:dyDescent="0.25">
      <c r="O7374" s="80"/>
      <c r="P7374" s="80"/>
    </row>
    <row r="7375" spans="15:16" x14ac:dyDescent="0.25">
      <c r="O7375" s="80"/>
      <c r="P7375" s="80"/>
    </row>
    <row r="7376" spans="15:16" x14ac:dyDescent="0.25">
      <c r="O7376" s="80"/>
      <c r="P7376" s="80"/>
    </row>
    <row r="7377" spans="15:16" x14ac:dyDescent="0.25">
      <c r="O7377" s="80"/>
      <c r="P7377" s="80"/>
    </row>
    <row r="7378" spans="15:16" x14ac:dyDescent="0.25">
      <c r="O7378" s="80"/>
      <c r="P7378" s="80"/>
    </row>
    <row r="7379" spans="15:16" x14ac:dyDescent="0.25">
      <c r="O7379" s="80"/>
      <c r="P7379" s="80"/>
    </row>
    <row r="7380" spans="15:16" x14ac:dyDescent="0.25">
      <c r="O7380" s="80"/>
      <c r="P7380" s="80"/>
    </row>
    <row r="7381" spans="15:16" x14ac:dyDescent="0.25">
      <c r="O7381" s="80"/>
      <c r="P7381" s="80"/>
    </row>
    <row r="7382" spans="15:16" x14ac:dyDescent="0.25">
      <c r="O7382" s="80"/>
      <c r="P7382" s="80"/>
    </row>
    <row r="7383" spans="15:16" x14ac:dyDescent="0.25">
      <c r="O7383" s="80"/>
      <c r="P7383" s="80"/>
    </row>
    <row r="7384" spans="15:16" x14ac:dyDescent="0.25">
      <c r="O7384" s="80"/>
      <c r="P7384" s="80"/>
    </row>
    <row r="7385" spans="15:16" x14ac:dyDescent="0.25">
      <c r="O7385" s="80"/>
      <c r="P7385" s="80"/>
    </row>
    <row r="7386" spans="15:16" x14ac:dyDescent="0.25">
      <c r="O7386" s="80"/>
      <c r="P7386" s="80"/>
    </row>
    <row r="7387" spans="15:16" x14ac:dyDescent="0.25">
      <c r="O7387" s="80"/>
      <c r="P7387" s="80"/>
    </row>
    <row r="7388" spans="15:16" x14ac:dyDescent="0.25">
      <c r="O7388" s="80"/>
      <c r="P7388" s="80"/>
    </row>
    <row r="7389" spans="15:16" x14ac:dyDescent="0.25">
      <c r="O7389" s="80"/>
      <c r="P7389" s="80"/>
    </row>
    <row r="7390" spans="15:16" x14ac:dyDescent="0.25">
      <c r="O7390" s="80"/>
      <c r="P7390" s="80"/>
    </row>
    <row r="7391" spans="15:16" x14ac:dyDescent="0.25">
      <c r="O7391" s="80"/>
      <c r="P7391" s="80"/>
    </row>
    <row r="7392" spans="15:16" x14ac:dyDescent="0.25">
      <c r="O7392" s="80"/>
      <c r="P7392" s="80"/>
    </row>
    <row r="7393" spans="15:16" x14ac:dyDescent="0.25">
      <c r="O7393" s="80"/>
      <c r="P7393" s="80"/>
    </row>
    <row r="7394" spans="15:16" x14ac:dyDescent="0.25">
      <c r="O7394" s="80"/>
      <c r="P7394" s="80"/>
    </row>
    <row r="7395" spans="15:16" x14ac:dyDescent="0.25">
      <c r="O7395" s="80"/>
      <c r="P7395" s="80"/>
    </row>
    <row r="7396" spans="15:16" x14ac:dyDescent="0.25">
      <c r="O7396" s="80"/>
      <c r="P7396" s="80"/>
    </row>
    <row r="7397" spans="15:16" x14ac:dyDescent="0.25">
      <c r="O7397" s="80"/>
      <c r="P7397" s="80"/>
    </row>
    <row r="7398" spans="15:16" x14ac:dyDescent="0.25">
      <c r="O7398" s="80"/>
      <c r="P7398" s="80"/>
    </row>
    <row r="7399" spans="15:16" x14ac:dyDescent="0.25">
      <c r="O7399" s="80"/>
      <c r="P7399" s="80"/>
    </row>
    <row r="7400" spans="15:16" x14ac:dyDescent="0.25">
      <c r="O7400" s="80"/>
      <c r="P7400" s="80"/>
    </row>
    <row r="7401" spans="15:16" x14ac:dyDescent="0.25">
      <c r="O7401" s="80"/>
      <c r="P7401" s="80"/>
    </row>
    <row r="7402" spans="15:16" x14ac:dyDescent="0.25">
      <c r="O7402" s="80"/>
      <c r="P7402" s="80"/>
    </row>
    <row r="7403" spans="15:16" x14ac:dyDescent="0.25">
      <c r="O7403" s="80"/>
      <c r="P7403" s="80"/>
    </row>
    <row r="7404" spans="15:16" x14ac:dyDescent="0.25">
      <c r="O7404" s="80"/>
      <c r="P7404" s="80"/>
    </row>
    <row r="7405" spans="15:16" x14ac:dyDescent="0.25">
      <c r="O7405" s="80"/>
      <c r="P7405" s="80"/>
    </row>
    <row r="7406" spans="15:16" x14ac:dyDescent="0.25">
      <c r="O7406" s="80"/>
      <c r="P7406" s="80"/>
    </row>
    <row r="7407" spans="15:16" x14ac:dyDescent="0.25">
      <c r="O7407" s="80"/>
      <c r="P7407" s="80"/>
    </row>
    <row r="7408" spans="15:16" x14ac:dyDescent="0.25">
      <c r="O7408" s="80"/>
      <c r="P7408" s="80"/>
    </row>
    <row r="7409" spans="15:16" x14ac:dyDescent="0.25">
      <c r="O7409" s="80"/>
      <c r="P7409" s="80"/>
    </row>
    <row r="7410" spans="15:16" x14ac:dyDescent="0.25">
      <c r="O7410" s="80"/>
      <c r="P7410" s="80"/>
    </row>
    <row r="7411" spans="15:16" x14ac:dyDescent="0.25">
      <c r="O7411" s="80"/>
      <c r="P7411" s="80"/>
    </row>
    <row r="7412" spans="15:16" x14ac:dyDescent="0.25">
      <c r="O7412" s="80"/>
      <c r="P7412" s="80"/>
    </row>
    <row r="7413" spans="15:16" x14ac:dyDescent="0.25">
      <c r="O7413" s="80"/>
      <c r="P7413" s="80"/>
    </row>
    <row r="7414" spans="15:16" x14ac:dyDescent="0.25">
      <c r="O7414" s="80"/>
      <c r="P7414" s="80"/>
    </row>
    <row r="7415" spans="15:16" x14ac:dyDescent="0.25">
      <c r="O7415" s="80"/>
      <c r="P7415" s="80"/>
    </row>
    <row r="7416" spans="15:16" x14ac:dyDescent="0.25">
      <c r="O7416" s="80"/>
      <c r="P7416" s="80"/>
    </row>
    <row r="7417" spans="15:16" x14ac:dyDescent="0.25">
      <c r="O7417" s="80"/>
      <c r="P7417" s="80"/>
    </row>
    <row r="7418" spans="15:16" x14ac:dyDescent="0.25">
      <c r="O7418" s="80"/>
      <c r="P7418" s="80"/>
    </row>
    <row r="7419" spans="15:16" x14ac:dyDescent="0.25">
      <c r="O7419" s="80"/>
      <c r="P7419" s="80"/>
    </row>
    <row r="7420" spans="15:16" x14ac:dyDescent="0.25">
      <c r="O7420" s="80"/>
      <c r="P7420" s="80"/>
    </row>
    <row r="7421" spans="15:16" x14ac:dyDescent="0.25">
      <c r="O7421" s="80"/>
      <c r="P7421" s="80"/>
    </row>
    <row r="7422" spans="15:16" x14ac:dyDescent="0.25">
      <c r="O7422" s="80"/>
      <c r="P7422" s="80"/>
    </row>
    <row r="7423" spans="15:16" x14ac:dyDescent="0.25">
      <c r="O7423" s="80"/>
      <c r="P7423" s="80"/>
    </row>
    <row r="7424" spans="15:16" x14ac:dyDescent="0.25">
      <c r="O7424" s="80"/>
      <c r="P7424" s="80"/>
    </row>
    <row r="7425" spans="15:16" x14ac:dyDescent="0.25">
      <c r="O7425" s="80"/>
      <c r="P7425" s="80"/>
    </row>
    <row r="7426" spans="15:16" x14ac:dyDescent="0.25">
      <c r="O7426" s="80"/>
      <c r="P7426" s="80"/>
    </row>
    <row r="7427" spans="15:16" x14ac:dyDescent="0.25">
      <c r="O7427" s="80"/>
      <c r="P7427" s="80"/>
    </row>
    <row r="7428" spans="15:16" x14ac:dyDescent="0.25">
      <c r="O7428" s="80"/>
      <c r="P7428" s="80"/>
    </row>
    <row r="7429" spans="15:16" x14ac:dyDescent="0.25">
      <c r="O7429" s="80"/>
      <c r="P7429" s="80"/>
    </row>
    <row r="7430" spans="15:16" x14ac:dyDescent="0.25">
      <c r="O7430" s="80"/>
      <c r="P7430" s="80"/>
    </row>
    <row r="7431" spans="15:16" x14ac:dyDescent="0.25">
      <c r="O7431" s="80"/>
      <c r="P7431" s="80"/>
    </row>
    <row r="7432" spans="15:16" x14ac:dyDescent="0.25">
      <c r="O7432" s="80"/>
      <c r="P7432" s="80"/>
    </row>
    <row r="7433" spans="15:16" x14ac:dyDescent="0.25">
      <c r="O7433" s="80"/>
      <c r="P7433" s="80"/>
    </row>
    <row r="7434" spans="15:16" x14ac:dyDescent="0.25">
      <c r="O7434" s="80"/>
      <c r="P7434" s="80"/>
    </row>
    <row r="7435" spans="15:16" x14ac:dyDescent="0.25">
      <c r="O7435" s="80"/>
      <c r="P7435" s="80"/>
    </row>
    <row r="7436" spans="15:16" x14ac:dyDescent="0.25">
      <c r="O7436" s="80"/>
      <c r="P7436" s="80"/>
    </row>
    <row r="7437" spans="15:16" x14ac:dyDescent="0.25">
      <c r="O7437" s="80"/>
      <c r="P7437" s="80"/>
    </row>
    <row r="7438" spans="15:16" x14ac:dyDescent="0.25">
      <c r="O7438" s="80"/>
      <c r="P7438" s="80"/>
    </row>
    <row r="7439" spans="15:16" x14ac:dyDescent="0.25">
      <c r="O7439" s="80"/>
      <c r="P7439" s="80"/>
    </row>
    <row r="7440" spans="15:16" x14ac:dyDescent="0.25">
      <c r="O7440" s="80"/>
      <c r="P7440" s="80"/>
    </row>
    <row r="7441" spans="15:16" x14ac:dyDescent="0.25">
      <c r="O7441" s="80"/>
      <c r="P7441" s="80"/>
    </row>
    <row r="7442" spans="15:16" x14ac:dyDescent="0.25">
      <c r="O7442" s="80"/>
      <c r="P7442" s="80"/>
    </row>
    <row r="7443" spans="15:16" x14ac:dyDescent="0.25">
      <c r="O7443" s="80"/>
      <c r="P7443" s="80"/>
    </row>
    <row r="7444" spans="15:16" x14ac:dyDescent="0.25">
      <c r="O7444" s="80"/>
      <c r="P7444" s="80"/>
    </row>
    <row r="7445" spans="15:16" x14ac:dyDescent="0.25">
      <c r="O7445" s="80"/>
      <c r="P7445" s="80"/>
    </row>
    <row r="7446" spans="15:16" x14ac:dyDescent="0.25">
      <c r="O7446" s="80"/>
      <c r="P7446" s="80"/>
    </row>
    <row r="7447" spans="15:16" x14ac:dyDescent="0.25">
      <c r="O7447" s="80"/>
      <c r="P7447" s="80"/>
    </row>
    <row r="7448" spans="15:16" x14ac:dyDescent="0.25">
      <c r="O7448" s="80"/>
      <c r="P7448" s="80"/>
    </row>
    <row r="7449" spans="15:16" x14ac:dyDescent="0.25">
      <c r="O7449" s="80"/>
      <c r="P7449" s="80"/>
    </row>
    <row r="7450" spans="15:16" x14ac:dyDescent="0.25">
      <c r="O7450" s="80"/>
      <c r="P7450" s="80"/>
    </row>
    <row r="7451" spans="15:16" x14ac:dyDescent="0.25">
      <c r="O7451" s="80"/>
      <c r="P7451" s="80"/>
    </row>
    <row r="7452" spans="15:16" x14ac:dyDescent="0.25">
      <c r="O7452" s="80"/>
      <c r="P7452" s="80"/>
    </row>
    <row r="7453" spans="15:16" x14ac:dyDescent="0.25">
      <c r="O7453" s="80"/>
      <c r="P7453" s="80"/>
    </row>
    <row r="7454" spans="15:16" x14ac:dyDescent="0.25">
      <c r="O7454" s="80"/>
      <c r="P7454" s="80"/>
    </row>
    <row r="7455" spans="15:16" x14ac:dyDescent="0.25">
      <c r="O7455" s="80"/>
      <c r="P7455" s="80"/>
    </row>
    <row r="7456" spans="15:16" x14ac:dyDescent="0.25">
      <c r="O7456" s="80"/>
      <c r="P7456" s="80"/>
    </row>
    <row r="7457" spans="15:16" x14ac:dyDescent="0.25">
      <c r="O7457" s="80"/>
      <c r="P7457" s="80"/>
    </row>
    <row r="7458" spans="15:16" x14ac:dyDescent="0.25">
      <c r="O7458" s="80"/>
      <c r="P7458" s="80"/>
    </row>
    <row r="7459" spans="15:16" x14ac:dyDescent="0.25">
      <c r="O7459" s="80"/>
      <c r="P7459" s="80"/>
    </row>
    <row r="7460" spans="15:16" x14ac:dyDescent="0.25">
      <c r="O7460" s="80"/>
      <c r="P7460" s="80"/>
    </row>
    <row r="7461" spans="15:16" x14ac:dyDescent="0.25">
      <c r="O7461" s="80"/>
      <c r="P7461" s="80"/>
    </row>
    <row r="7462" spans="15:16" x14ac:dyDescent="0.25">
      <c r="O7462" s="80"/>
      <c r="P7462" s="80"/>
    </row>
    <row r="7463" spans="15:16" x14ac:dyDescent="0.25">
      <c r="O7463" s="80"/>
      <c r="P7463" s="80"/>
    </row>
    <row r="7464" spans="15:16" x14ac:dyDescent="0.25">
      <c r="O7464" s="80"/>
      <c r="P7464" s="80"/>
    </row>
    <row r="7465" spans="15:16" x14ac:dyDescent="0.25">
      <c r="O7465" s="80"/>
      <c r="P7465" s="80"/>
    </row>
    <row r="7466" spans="15:16" x14ac:dyDescent="0.25">
      <c r="O7466" s="80"/>
      <c r="P7466" s="80"/>
    </row>
    <row r="7467" spans="15:16" x14ac:dyDescent="0.25">
      <c r="O7467" s="80"/>
      <c r="P7467" s="80"/>
    </row>
    <row r="7468" spans="15:16" x14ac:dyDescent="0.25">
      <c r="O7468" s="80"/>
      <c r="P7468" s="80"/>
    </row>
    <row r="7469" spans="15:16" x14ac:dyDescent="0.25">
      <c r="O7469" s="80"/>
      <c r="P7469" s="80"/>
    </row>
    <row r="7470" spans="15:16" x14ac:dyDescent="0.25">
      <c r="O7470" s="80"/>
      <c r="P7470" s="80"/>
    </row>
    <row r="7471" spans="15:16" x14ac:dyDescent="0.25">
      <c r="O7471" s="80"/>
      <c r="P7471" s="80"/>
    </row>
    <row r="7472" spans="15:16" x14ac:dyDescent="0.25">
      <c r="O7472" s="80"/>
      <c r="P7472" s="80"/>
    </row>
    <row r="7473" spans="15:16" x14ac:dyDescent="0.25">
      <c r="O7473" s="80"/>
      <c r="P7473" s="80"/>
    </row>
    <row r="7474" spans="15:16" x14ac:dyDescent="0.25">
      <c r="O7474" s="80"/>
      <c r="P7474" s="80"/>
    </row>
    <row r="7475" spans="15:16" x14ac:dyDescent="0.25">
      <c r="O7475" s="80"/>
      <c r="P7475" s="80"/>
    </row>
    <row r="7476" spans="15:16" x14ac:dyDescent="0.25">
      <c r="O7476" s="80"/>
      <c r="P7476" s="80"/>
    </row>
    <row r="7477" spans="15:16" x14ac:dyDescent="0.25">
      <c r="O7477" s="80"/>
      <c r="P7477" s="80"/>
    </row>
    <row r="7478" spans="15:16" x14ac:dyDescent="0.25">
      <c r="O7478" s="80"/>
      <c r="P7478" s="80"/>
    </row>
    <row r="7479" spans="15:16" x14ac:dyDescent="0.25">
      <c r="O7479" s="80"/>
      <c r="P7479" s="80"/>
    </row>
    <row r="7480" spans="15:16" x14ac:dyDescent="0.25">
      <c r="O7480" s="80"/>
      <c r="P7480" s="80"/>
    </row>
    <row r="7481" spans="15:16" x14ac:dyDescent="0.25">
      <c r="O7481" s="80"/>
      <c r="P7481" s="80"/>
    </row>
    <row r="7482" spans="15:16" x14ac:dyDescent="0.25">
      <c r="O7482" s="80"/>
      <c r="P7482" s="80"/>
    </row>
    <row r="7483" spans="15:16" x14ac:dyDescent="0.25">
      <c r="O7483" s="80"/>
      <c r="P7483" s="80"/>
    </row>
    <row r="7484" spans="15:16" x14ac:dyDescent="0.25">
      <c r="O7484" s="80"/>
      <c r="P7484" s="80"/>
    </row>
    <row r="7485" spans="15:16" x14ac:dyDescent="0.25">
      <c r="O7485" s="80"/>
      <c r="P7485" s="80"/>
    </row>
    <row r="7486" spans="15:16" x14ac:dyDescent="0.25">
      <c r="O7486" s="80"/>
      <c r="P7486" s="80"/>
    </row>
    <row r="7487" spans="15:16" x14ac:dyDescent="0.25">
      <c r="O7487" s="80"/>
      <c r="P7487" s="80"/>
    </row>
    <row r="7488" spans="15:16" x14ac:dyDescent="0.25">
      <c r="O7488" s="80"/>
      <c r="P7488" s="80"/>
    </row>
    <row r="7489" spans="15:16" x14ac:dyDescent="0.25">
      <c r="O7489" s="80"/>
      <c r="P7489" s="80"/>
    </row>
    <row r="7490" spans="15:16" x14ac:dyDescent="0.25">
      <c r="O7490" s="80"/>
      <c r="P7490" s="80"/>
    </row>
    <row r="7491" spans="15:16" x14ac:dyDescent="0.25">
      <c r="O7491" s="80"/>
      <c r="P7491" s="80"/>
    </row>
    <row r="7492" spans="15:16" x14ac:dyDescent="0.25">
      <c r="O7492" s="80"/>
      <c r="P7492" s="80"/>
    </row>
    <row r="7493" spans="15:16" x14ac:dyDescent="0.25">
      <c r="O7493" s="80"/>
      <c r="P7493" s="80"/>
    </row>
    <row r="7494" spans="15:16" x14ac:dyDescent="0.25">
      <c r="O7494" s="80"/>
      <c r="P7494" s="80"/>
    </row>
    <row r="7495" spans="15:16" x14ac:dyDescent="0.25">
      <c r="O7495" s="80"/>
      <c r="P7495" s="80"/>
    </row>
    <row r="7496" spans="15:16" x14ac:dyDescent="0.25">
      <c r="O7496" s="80"/>
      <c r="P7496" s="80"/>
    </row>
    <row r="7497" spans="15:16" x14ac:dyDescent="0.25">
      <c r="O7497" s="80"/>
      <c r="P7497" s="80"/>
    </row>
    <row r="7498" spans="15:16" x14ac:dyDescent="0.25">
      <c r="O7498" s="80"/>
      <c r="P7498" s="80"/>
    </row>
    <row r="7499" spans="15:16" x14ac:dyDescent="0.25">
      <c r="O7499" s="80"/>
      <c r="P7499" s="80"/>
    </row>
    <row r="7500" spans="15:16" x14ac:dyDescent="0.25">
      <c r="O7500" s="80"/>
      <c r="P7500" s="80"/>
    </row>
    <row r="7501" spans="15:16" x14ac:dyDescent="0.25">
      <c r="O7501" s="80"/>
      <c r="P7501" s="80"/>
    </row>
    <row r="7502" spans="15:16" x14ac:dyDescent="0.25">
      <c r="O7502" s="80"/>
      <c r="P7502" s="80"/>
    </row>
    <row r="7503" spans="15:16" x14ac:dyDescent="0.25">
      <c r="O7503" s="80"/>
      <c r="P7503" s="80"/>
    </row>
    <row r="7504" spans="15:16" x14ac:dyDescent="0.25">
      <c r="O7504" s="80"/>
      <c r="P7504" s="80"/>
    </row>
    <row r="7505" spans="15:16" x14ac:dyDescent="0.25">
      <c r="O7505" s="80"/>
      <c r="P7505" s="80"/>
    </row>
    <row r="7506" spans="15:16" x14ac:dyDescent="0.25">
      <c r="O7506" s="80"/>
      <c r="P7506" s="80"/>
    </row>
    <row r="7507" spans="15:16" x14ac:dyDescent="0.25">
      <c r="O7507" s="80"/>
      <c r="P7507" s="80"/>
    </row>
    <row r="7508" spans="15:16" x14ac:dyDescent="0.25">
      <c r="O7508" s="80"/>
      <c r="P7508" s="80"/>
    </row>
    <row r="7509" spans="15:16" x14ac:dyDescent="0.25">
      <c r="O7509" s="80"/>
      <c r="P7509" s="80"/>
    </row>
    <row r="7510" spans="15:16" x14ac:dyDescent="0.25">
      <c r="O7510" s="80"/>
      <c r="P7510" s="80"/>
    </row>
    <row r="7511" spans="15:16" x14ac:dyDescent="0.25">
      <c r="O7511" s="80"/>
      <c r="P7511" s="80"/>
    </row>
    <row r="7512" spans="15:16" x14ac:dyDescent="0.25">
      <c r="O7512" s="80"/>
      <c r="P7512" s="80"/>
    </row>
    <row r="7513" spans="15:16" x14ac:dyDescent="0.25">
      <c r="O7513" s="80"/>
      <c r="P7513" s="80"/>
    </row>
    <row r="7514" spans="15:16" x14ac:dyDescent="0.25">
      <c r="O7514" s="80"/>
      <c r="P7514" s="80"/>
    </row>
    <row r="7515" spans="15:16" x14ac:dyDescent="0.25">
      <c r="O7515" s="80"/>
      <c r="P7515" s="80"/>
    </row>
    <row r="7516" spans="15:16" x14ac:dyDescent="0.25">
      <c r="O7516" s="80"/>
      <c r="P7516" s="80"/>
    </row>
    <row r="7517" spans="15:16" x14ac:dyDescent="0.25">
      <c r="O7517" s="80"/>
      <c r="P7517" s="80"/>
    </row>
    <row r="7518" spans="15:16" x14ac:dyDescent="0.25">
      <c r="O7518" s="80"/>
      <c r="P7518" s="80"/>
    </row>
    <row r="7519" spans="15:16" x14ac:dyDescent="0.25">
      <c r="O7519" s="80"/>
      <c r="P7519" s="80"/>
    </row>
    <row r="7520" spans="15:16" x14ac:dyDescent="0.25">
      <c r="O7520" s="80"/>
      <c r="P7520" s="80"/>
    </row>
    <row r="7521" spans="15:16" x14ac:dyDescent="0.25">
      <c r="O7521" s="80"/>
      <c r="P7521" s="80"/>
    </row>
    <row r="7522" spans="15:16" x14ac:dyDescent="0.25">
      <c r="O7522" s="80"/>
      <c r="P7522" s="80"/>
    </row>
    <row r="7523" spans="15:16" x14ac:dyDescent="0.25">
      <c r="O7523" s="80"/>
      <c r="P7523" s="80"/>
    </row>
    <row r="7524" spans="15:16" x14ac:dyDescent="0.25">
      <c r="O7524" s="80"/>
      <c r="P7524" s="80"/>
    </row>
    <row r="7525" spans="15:16" x14ac:dyDescent="0.25">
      <c r="O7525" s="80"/>
      <c r="P7525" s="80"/>
    </row>
    <row r="7526" spans="15:16" x14ac:dyDescent="0.25">
      <c r="O7526" s="80"/>
      <c r="P7526" s="80"/>
    </row>
    <row r="7527" spans="15:16" x14ac:dyDescent="0.25">
      <c r="O7527" s="80"/>
      <c r="P7527" s="80"/>
    </row>
    <row r="7528" spans="15:16" x14ac:dyDescent="0.25">
      <c r="O7528" s="80"/>
      <c r="P7528" s="80"/>
    </row>
    <row r="7529" spans="15:16" x14ac:dyDescent="0.25">
      <c r="O7529" s="80"/>
      <c r="P7529" s="80"/>
    </row>
    <row r="7530" spans="15:16" x14ac:dyDescent="0.25">
      <c r="O7530" s="80"/>
      <c r="P7530" s="80"/>
    </row>
    <row r="7531" spans="15:16" x14ac:dyDescent="0.25">
      <c r="O7531" s="80"/>
      <c r="P7531" s="80"/>
    </row>
    <row r="7532" spans="15:16" x14ac:dyDescent="0.25">
      <c r="O7532" s="80"/>
      <c r="P7532" s="80"/>
    </row>
    <row r="7533" spans="15:16" x14ac:dyDescent="0.25">
      <c r="O7533" s="80"/>
      <c r="P7533" s="80"/>
    </row>
    <row r="7534" spans="15:16" x14ac:dyDescent="0.25">
      <c r="O7534" s="80"/>
      <c r="P7534" s="80"/>
    </row>
    <row r="7535" spans="15:16" x14ac:dyDescent="0.25">
      <c r="O7535" s="80"/>
      <c r="P7535" s="80"/>
    </row>
    <row r="7536" spans="15:16" x14ac:dyDescent="0.25">
      <c r="O7536" s="80"/>
      <c r="P7536" s="80"/>
    </row>
    <row r="7537" spans="15:16" x14ac:dyDescent="0.25">
      <c r="O7537" s="80"/>
      <c r="P7537" s="80"/>
    </row>
    <row r="7538" spans="15:16" x14ac:dyDescent="0.25">
      <c r="O7538" s="80"/>
      <c r="P7538" s="80"/>
    </row>
    <row r="7539" spans="15:16" x14ac:dyDescent="0.25">
      <c r="O7539" s="80"/>
      <c r="P7539" s="80"/>
    </row>
    <row r="7540" spans="15:16" x14ac:dyDescent="0.25">
      <c r="O7540" s="80"/>
      <c r="P7540" s="80"/>
    </row>
    <row r="7541" spans="15:16" x14ac:dyDescent="0.25">
      <c r="O7541" s="80"/>
      <c r="P7541" s="80"/>
    </row>
    <row r="7542" spans="15:16" x14ac:dyDescent="0.25">
      <c r="O7542" s="80"/>
      <c r="P7542" s="80"/>
    </row>
    <row r="7543" spans="15:16" x14ac:dyDescent="0.25">
      <c r="O7543" s="80"/>
      <c r="P7543" s="80"/>
    </row>
    <row r="7544" spans="15:16" x14ac:dyDescent="0.25">
      <c r="O7544" s="80"/>
      <c r="P7544" s="80"/>
    </row>
    <row r="7545" spans="15:16" x14ac:dyDescent="0.25">
      <c r="O7545" s="80"/>
      <c r="P7545" s="80"/>
    </row>
    <row r="7546" spans="15:16" x14ac:dyDescent="0.25">
      <c r="O7546" s="80"/>
      <c r="P7546" s="80"/>
    </row>
    <row r="7547" spans="15:16" x14ac:dyDescent="0.25">
      <c r="O7547" s="80"/>
      <c r="P7547" s="80"/>
    </row>
    <row r="7548" spans="15:16" x14ac:dyDescent="0.25">
      <c r="O7548" s="80"/>
      <c r="P7548" s="80"/>
    </row>
    <row r="7549" spans="15:16" x14ac:dyDescent="0.25">
      <c r="O7549" s="80"/>
      <c r="P7549" s="80"/>
    </row>
    <row r="7550" spans="15:16" x14ac:dyDescent="0.25">
      <c r="O7550" s="80"/>
      <c r="P7550" s="80"/>
    </row>
    <row r="7551" spans="15:16" x14ac:dyDescent="0.25">
      <c r="O7551" s="80"/>
      <c r="P7551" s="80"/>
    </row>
    <row r="7552" spans="15:16" x14ac:dyDescent="0.25">
      <c r="O7552" s="80"/>
      <c r="P7552" s="80"/>
    </row>
    <row r="7553" spans="15:16" x14ac:dyDescent="0.25">
      <c r="O7553" s="80"/>
      <c r="P7553" s="80"/>
    </row>
    <row r="7554" spans="15:16" x14ac:dyDescent="0.25">
      <c r="O7554" s="80"/>
      <c r="P7554" s="80"/>
    </row>
    <row r="7555" spans="15:16" x14ac:dyDescent="0.25">
      <c r="O7555" s="80"/>
      <c r="P7555" s="80"/>
    </row>
    <row r="7556" spans="15:16" x14ac:dyDescent="0.25">
      <c r="O7556" s="80"/>
      <c r="P7556" s="80"/>
    </row>
    <row r="7557" spans="15:16" x14ac:dyDescent="0.25">
      <c r="O7557" s="80"/>
      <c r="P7557" s="80"/>
    </row>
    <row r="7558" spans="15:16" x14ac:dyDescent="0.25">
      <c r="O7558" s="80"/>
      <c r="P7558" s="80"/>
    </row>
    <row r="7559" spans="15:16" x14ac:dyDescent="0.25">
      <c r="O7559" s="80"/>
      <c r="P7559" s="80"/>
    </row>
    <row r="7560" spans="15:16" x14ac:dyDescent="0.25">
      <c r="O7560" s="80"/>
      <c r="P7560" s="80"/>
    </row>
    <row r="7561" spans="15:16" x14ac:dyDescent="0.25">
      <c r="O7561" s="80"/>
      <c r="P7561" s="80"/>
    </row>
    <row r="7562" spans="15:16" x14ac:dyDescent="0.25">
      <c r="O7562" s="80"/>
      <c r="P7562" s="80"/>
    </row>
    <row r="7563" spans="15:16" x14ac:dyDescent="0.25">
      <c r="O7563" s="80"/>
      <c r="P7563" s="80"/>
    </row>
    <row r="7564" spans="15:16" x14ac:dyDescent="0.25">
      <c r="O7564" s="80"/>
      <c r="P7564" s="80"/>
    </row>
    <row r="7565" spans="15:16" x14ac:dyDescent="0.25">
      <c r="O7565" s="80"/>
      <c r="P7565" s="80"/>
    </row>
    <row r="7566" spans="15:16" x14ac:dyDescent="0.25">
      <c r="O7566" s="80"/>
      <c r="P7566" s="80"/>
    </row>
    <row r="7567" spans="15:16" x14ac:dyDescent="0.25">
      <c r="O7567" s="80"/>
      <c r="P7567" s="80"/>
    </row>
    <row r="7568" spans="15:16" x14ac:dyDescent="0.25">
      <c r="O7568" s="80"/>
      <c r="P7568" s="80"/>
    </row>
    <row r="7569" spans="15:16" x14ac:dyDescent="0.25">
      <c r="O7569" s="80"/>
      <c r="P7569" s="80"/>
    </row>
    <row r="7570" spans="15:16" x14ac:dyDescent="0.25">
      <c r="O7570" s="80"/>
      <c r="P7570" s="80"/>
    </row>
    <row r="7571" spans="15:16" x14ac:dyDescent="0.25">
      <c r="O7571" s="80"/>
      <c r="P7571" s="80"/>
    </row>
    <row r="7572" spans="15:16" x14ac:dyDescent="0.25">
      <c r="O7572" s="80"/>
      <c r="P7572" s="80"/>
    </row>
    <row r="7573" spans="15:16" x14ac:dyDescent="0.25">
      <c r="O7573" s="80"/>
      <c r="P7573" s="80"/>
    </row>
    <row r="7574" spans="15:16" x14ac:dyDescent="0.25">
      <c r="O7574" s="80"/>
      <c r="P7574" s="80"/>
    </row>
    <row r="7575" spans="15:16" x14ac:dyDescent="0.25">
      <c r="O7575" s="80"/>
      <c r="P7575" s="80"/>
    </row>
    <row r="7576" spans="15:16" x14ac:dyDescent="0.25">
      <c r="O7576" s="80"/>
      <c r="P7576" s="80"/>
    </row>
    <row r="7577" spans="15:16" x14ac:dyDescent="0.25">
      <c r="O7577" s="80"/>
      <c r="P7577" s="80"/>
    </row>
    <row r="7578" spans="15:16" x14ac:dyDescent="0.25">
      <c r="O7578" s="80"/>
      <c r="P7578" s="80"/>
    </row>
    <row r="7579" spans="15:16" x14ac:dyDescent="0.25">
      <c r="O7579" s="80"/>
      <c r="P7579" s="80"/>
    </row>
    <row r="7580" spans="15:16" x14ac:dyDescent="0.25">
      <c r="O7580" s="80"/>
      <c r="P7580" s="80"/>
    </row>
    <row r="7581" spans="15:16" x14ac:dyDescent="0.25">
      <c r="O7581" s="80"/>
      <c r="P7581" s="80"/>
    </row>
    <row r="7582" spans="15:16" x14ac:dyDescent="0.25">
      <c r="O7582" s="80"/>
      <c r="P7582" s="80"/>
    </row>
    <row r="7583" spans="15:16" x14ac:dyDescent="0.25">
      <c r="O7583" s="80"/>
      <c r="P7583" s="80"/>
    </row>
    <row r="7584" spans="15:16" x14ac:dyDescent="0.25">
      <c r="O7584" s="80"/>
      <c r="P7584" s="80"/>
    </row>
    <row r="7585" spans="15:16" x14ac:dyDescent="0.25">
      <c r="O7585" s="80"/>
      <c r="P7585" s="80"/>
    </row>
    <row r="7586" spans="15:16" x14ac:dyDescent="0.25">
      <c r="O7586" s="80"/>
      <c r="P7586" s="80"/>
    </row>
    <row r="7587" spans="15:16" x14ac:dyDescent="0.25">
      <c r="O7587" s="80"/>
      <c r="P7587" s="80"/>
    </row>
    <row r="7588" spans="15:16" x14ac:dyDescent="0.25">
      <c r="O7588" s="80"/>
      <c r="P7588" s="80"/>
    </row>
    <row r="7589" spans="15:16" x14ac:dyDescent="0.25">
      <c r="O7589" s="80"/>
      <c r="P7589" s="80"/>
    </row>
    <row r="7590" spans="15:16" x14ac:dyDescent="0.25">
      <c r="O7590" s="80"/>
      <c r="P7590" s="80"/>
    </row>
    <row r="7591" spans="15:16" x14ac:dyDescent="0.25">
      <c r="O7591" s="80"/>
      <c r="P7591" s="80"/>
    </row>
    <row r="7592" spans="15:16" x14ac:dyDescent="0.25">
      <c r="O7592" s="80"/>
      <c r="P7592" s="80"/>
    </row>
    <row r="7593" spans="15:16" x14ac:dyDescent="0.25">
      <c r="O7593" s="80"/>
      <c r="P7593" s="80"/>
    </row>
    <row r="7594" spans="15:16" x14ac:dyDescent="0.25">
      <c r="O7594" s="80"/>
      <c r="P7594" s="80"/>
    </row>
    <row r="7595" spans="15:16" x14ac:dyDescent="0.25">
      <c r="O7595" s="80"/>
      <c r="P7595" s="80"/>
    </row>
    <row r="7596" spans="15:16" x14ac:dyDescent="0.25">
      <c r="O7596" s="80"/>
      <c r="P7596" s="80"/>
    </row>
    <row r="7597" spans="15:16" x14ac:dyDescent="0.25">
      <c r="O7597" s="80"/>
      <c r="P7597" s="80"/>
    </row>
    <row r="7598" spans="15:16" x14ac:dyDescent="0.25">
      <c r="O7598" s="80"/>
      <c r="P7598" s="80"/>
    </row>
    <row r="7599" spans="15:16" x14ac:dyDescent="0.25">
      <c r="O7599" s="80"/>
      <c r="P7599" s="80"/>
    </row>
    <row r="7600" spans="15:16" x14ac:dyDescent="0.25">
      <c r="O7600" s="80"/>
      <c r="P7600" s="80"/>
    </row>
    <row r="7601" spans="15:16" x14ac:dyDescent="0.25">
      <c r="O7601" s="80"/>
      <c r="P7601" s="80"/>
    </row>
    <row r="7602" spans="15:16" x14ac:dyDescent="0.25">
      <c r="O7602" s="80"/>
      <c r="P7602" s="80"/>
    </row>
    <row r="7603" spans="15:16" x14ac:dyDescent="0.25">
      <c r="O7603" s="80"/>
      <c r="P7603" s="80"/>
    </row>
    <row r="7604" spans="15:16" x14ac:dyDescent="0.25">
      <c r="O7604" s="80"/>
      <c r="P7604" s="80"/>
    </row>
    <row r="7605" spans="15:16" x14ac:dyDescent="0.25">
      <c r="O7605" s="80"/>
      <c r="P7605" s="80"/>
    </row>
    <row r="7606" spans="15:16" x14ac:dyDescent="0.25">
      <c r="O7606" s="80"/>
      <c r="P7606" s="80"/>
    </row>
    <row r="7607" spans="15:16" x14ac:dyDescent="0.25">
      <c r="O7607" s="80"/>
      <c r="P7607" s="80"/>
    </row>
    <row r="7608" spans="15:16" x14ac:dyDescent="0.25">
      <c r="O7608" s="80"/>
      <c r="P7608" s="80"/>
    </row>
    <row r="7609" spans="15:16" x14ac:dyDescent="0.25">
      <c r="O7609" s="80"/>
      <c r="P7609" s="80"/>
    </row>
    <row r="7610" spans="15:16" x14ac:dyDescent="0.25">
      <c r="O7610" s="80"/>
      <c r="P7610" s="80"/>
    </row>
    <row r="7611" spans="15:16" x14ac:dyDescent="0.25">
      <c r="O7611" s="80"/>
      <c r="P7611" s="80"/>
    </row>
    <row r="7612" spans="15:16" x14ac:dyDescent="0.25">
      <c r="O7612" s="80"/>
      <c r="P7612" s="80"/>
    </row>
    <row r="7613" spans="15:16" x14ac:dyDescent="0.25">
      <c r="O7613" s="80"/>
      <c r="P7613" s="80"/>
    </row>
    <row r="7614" spans="15:16" x14ac:dyDescent="0.25">
      <c r="O7614" s="80"/>
      <c r="P7614" s="80"/>
    </row>
    <row r="7615" spans="15:16" x14ac:dyDescent="0.25">
      <c r="O7615" s="80"/>
      <c r="P7615" s="80"/>
    </row>
    <row r="7616" spans="15:16" x14ac:dyDescent="0.25">
      <c r="O7616" s="80"/>
      <c r="P7616" s="80"/>
    </row>
    <row r="7617" spans="15:16" x14ac:dyDescent="0.25">
      <c r="O7617" s="80"/>
      <c r="P7617" s="80"/>
    </row>
    <row r="7618" spans="15:16" x14ac:dyDescent="0.25">
      <c r="O7618" s="80"/>
      <c r="P7618" s="80"/>
    </row>
    <row r="7619" spans="15:16" x14ac:dyDescent="0.25">
      <c r="O7619" s="80"/>
      <c r="P7619" s="80"/>
    </row>
    <row r="7620" spans="15:16" x14ac:dyDescent="0.25">
      <c r="O7620" s="80"/>
      <c r="P7620" s="80"/>
    </row>
    <row r="7621" spans="15:16" x14ac:dyDescent="0.25">
      <c r="O7621" s="80"/>
      <c r="P7621" s="80"/>
    </row>
    <row r="7622" spans="15:16" x14ac:dyDescent="0.25">
      <c r="O7622" s="80"/>
      <c r="P7622" s="80"/>
    </row>
    <row r="7623" spans="15:16" x14ac:dyDescent="0.25">
      <c r="O7623" s="80"/>
      <c r="P7623" s="80"/>
    </row>
    <row r="7624" spans="15:16" x14ac:dyDescent="0.25">
      <c r="O7624" s="80"/>
      <c r="P7624" s="80"/>
    </row>
    <row r="7625" spans="15:16" x14ac:dyDescent="0.25">
      <c r="O7625" s="80"/>
      <c r="P7625" s="80"/>
    </row>
    <row r="7626" spans="15:16" x14ac:dyDescent="0.25">
      <c r="O7626" s="80"/>
      <c r="P7626" s="80"/>
    </row>
    <row r="7627" spans="15:16" x14ac:dyDescent="0.25">
      <c r="O7627" s="80"/>
      <c r="P7627" s="80"/>
    </row>
    <row r="7628" spans="15:16" x14ac:dyDescent="0.25">
      <c r="O7628" s="80"/>
      <c r="P7628" s="80"/>
    </row>
    <row r="7629" spans="15:16" x14ac:dyDescent="0.25">
      <c r="O7629" s="80"/>
      <c r="P7629" s="80"/>
    </row>
    <row r="7630" spans="15:16" x14ac:dyDescent="0.25">
      <c r="O7630" s="80"/>
      <c r="P7630" s="80"/>
    </row>
    <row r="7631" spans="15:16" x14ac:dyDescent="0.25">
      <c r="O7631" s="80"/>
      <c r="P7631" s="80"/>
    </row>
    <row r="7632" spans="15:16" x14ac:dyDescent="0.25">
      <c r="O7632" s="80"/>
      <c r="P7632" s="80"/>
    </row>
    <row r="7633" spans="15:16" x14ac:dyDescent="0.25">
      <c r="O7633" s="80"/>
      <c r="P7633" s="80"/>
    </row>
    <row r="7634" spans="15:16" x14ac:dyDescent="0.25">
      <c r="O7634" s="80"/>
      <c r="P7634" s="80"/>
    </row>
    <row r="7635" spans="15:16" x14ac:dyDescent="0.25">
      <c r="O7635" s="80"/>
      <c r="P7635" s="80"/>
    </row>
    <row r="7636" spans="15:16" x14ac:dyDescent="0.25">
      <c r="O7636" s="80"/>
      <c r="P7636" s="80"/>
    </row>
    <row r="7637" spans="15:16" x14ac:dyDescent="0.25">
      <c r="O7637" s="80"/>
      <c r="P7637" s="80"/>
    </row>
    <row r="7638" spans="15:16" x14ac:dyDescent="0.25">
      <c r="O7638" s="80"/>
      <c r="P7638" s="80"/>
    </row>
    <row r="7639" spans="15:16" x14ac:dyDescent="0.25">
      <c r="O7639" s="80"/>
      <c r="P7639" s="80"/>
    </row>
    <row r="7640" spans="15:16" x14ac:dyDescent="0.25">
      <c r="O7640" s="80"/>
      <c r="P7640" s="80"/>
    </row>
    <row r="7641" spans="15:16" x14ac:dyDescent="0.25">
      <c r="O7641" s="80"/>
      <c r="P7641" s="80"/>
    </row>
    <row r="7642" spans="15:16" x14ac:dyDescent="0.25">
      <c r="O7642" s="80"/>
      <c r="P7642" s="80"/>
    </row>
    <row r="7643" spans="15:16" x14ac:dyDescent="0.25">
      <c r="O7643" s="80"/>
      <c r="P7643" s="80"/>
    </row>
    <row r="7644" spans="15:16" x14ac:dyDescent="0.25">
      <c r="O7644" s="80"/>
      <c r="P7644" s="80"/>
    </row>
    <row r="7645" spans="15:16" x14ac:dyDescent="0.25">
      <c r="O7645" s="80"/>
      <c r="P7645" s="80"/>
    </row>
    <row r="7646" spans="15:16" x14ac:dyDescent="0.25">
      <c r="O7646" s="80"/>
      <c r="P7646" s="80"/>
    </row>
    <row r="7647" spans="15:16" x14ac:dyDescent="0.25">
      <c r="O7647" s="80"/>
      <c r="P7647" s="80"/>
    </row>
    <row r="7648" spans="15:16" x14ac:dyDescent="0.25">
      <c r="O7648" s="80"/>
      <c r="P7648" s="80"/>
    </row>
    <row r="7649" spans="15:16" x14ac:dyDescent="0.25">
      <c r="O7649" s="80"/>
      <c r="P7649" s="80"/>
    </row>
    <row r="7650" spans="15:16" x14ac:dyDescent="0.25">
      <c r="O7650" s="80"/>
      <c r="P7650" s="80"/>
    </row>
    <row r="7651" spans="15:16" x14ac:dyDescent="0.25">
      <c r="O7651" s="80"/>
      <c r="P7651" s="80"/>
    </row>
    <row r="7652" spans="15:16" x14ac:dyDescent="0.25">
      <c r="O7652" s="80"/>
      <c r="P7652" s="80"/>
    </row>
    <row r="7653" spans="15:16" x14ac:dyDescent="0.25">
      <c r="O7653" s="80"/>
      <c r="P7653" s="80"/>
    </row>
    <row r="7654" spans="15:16" x14ac:dyDescent="0.25">
      <c r="O7654" s="80"/>
      <c r="P7654" s="80"/>
    </row>
    <row r="7655" spans="15:16" x14ac:dyDescent="0.25">
      <c r="O7655" s="80"/>
      <c r="P7655" s="80"/>
    </row>
    <row r="7656" spans="15:16" x14ac:dyDescent="0.25">
      <c r="O7656" s="80"/>
      <c r="P7656" s="80"/>
    </row>
    <row r="7657" spans="15:16" x14ac:dyDescent="0.25">
      <c r="O7657" s="80"/>
      <c r="P7657" s="80"/>
    </row>
    <row r="7658" spans="15:16" x14ac:dyDescent="0.25">
      <c r="O7658" s="80"/>
      <c r="P7658" s="80"/>
    </row>
    <row r="7659" spans="15:16" x14ac:dyDescent="0.25">
      <c r="O7659" s="80"/>
      <c r="P7659" s="80"/>
    </row>
    <row r="7660" spans="15:16" x14ac:dyDescent="0.25">
      <c r="O7660" s="80"/>
      <c r="P7660" s="80"/>
    </row>
    <row r="7661" spans="15:16" x14ac:dyDescent="0.25">
      <c r="O7661" s="80"/>
      <c r="P7661" s="80"/>
    </row>
    <row r="7662" spans="15:16" x14ac:dyDescent="0.25">
      <c r="O7662" s="80"/>
      <c r="P7662" s="80"/>
    </row>
    <row r="7663" spans="15:16" x14ac:dyDescent="0.25">
      <c r="O7663" s="80"/>
      <c r="P7663" s="80"/>
    </row>
    <row r="7664" spans="15:16" x14ac:dyDescent="0.25">
      <c r="O7664" s="80"/>
      <c r="P7664" s="80"/>
    </row>
    <row r="7665" spans="15:16" x14ac:dyDescent="0.25">
      <c r="O7665" s="80"/>
      <c r="P7665" s="80"/>
    </row>
    <row r="7666" spans="15:16" x14ac:dyDescent="0.25">
      <c r="O7666" s="80"/>
      <c r="P7666" s="80"/>
    </row>
    <row r="7667" spans="15:16" x14ac:dyDescent="0.25">
      <c r="O7667" s="80"/>
      <c r="P7667" s="80"/>
    </row>
    <row r="7668" spans="15:16" x14ac:dyDescent="0.25">
      <c r="O7668" s="80"/>
      <c r="P7668" s="80"/>
    </row>
    <row r="7669" spans="15:16" x14ac:dyDescent="0.25">
      <c r="O7669" s="80"/>
      <c r="P7669" s="80"/>
    </row>
    <row r="7670" spans="15:16" x14ac:dyDescent="0.25">
      <c r="O7670" s="80"/>
      <c r="P7670" s="80"/>
    </row>
    <row r="7671" spans="15:16" x14ac:dyDescent="0.25">
      <c r="O7671" s="80"/>
      <c r="P7671" s="80"/>
    </row>
    <row r="7672" spans="15:16" x14ac:dyDescent="0.25">
      <c r="O7672" s="80"/>
      <c r="P7672" s="80"/>
    </row>
    <row r="7673" spans="15:16" x14ac:dyDescent="0.25">
      <c r="O7673" s="80"/>
      <c r="P7673" s="80"/>
    </row>
    <row r="7674" spans="15:16" x14ac:dyDescent="0.25">
      <c r="O7674" s="80"/>
      <c r="P7674" s="80"/>
    </row>
    <row r="7675" spans="15:16" x14ac:dyDescent="0.25">
      <c r="O7675" s="80"/>
      <c r="P7675" s="80"/>
    </row>
    <row r="7676" spans="15:16" x14ac:dyDescent="0.25">
      <c r="O7676" s="80"/>
      <c r="P7676" s="80"/>
    </row>
    <row r="7677" spans="15:16" x14ac:dyDescent="0.25">
      <c r="O7677" s="80"/>
      <c r="P7677" s="80"/>
    </row>
    <row r="7678" spans="15:16" x14ac:dyDescent="0.25">
      <c r="O7678" s="80"/>
      <c r="P7678" s="80"/>
    </row>
    <row r="7679" spans="15:16" x14ac:dyDescent="0.25">
      <c r="O7679" s="80"/>
      <c r="P7679" s="80"/>
    </row>
    <row r="7680" spans="15:16" x14ac:dyDescent="0.25">
      <c r="O7680" s="80"/>
      <c r="P7680" s="80"/>
    </row>
    <row r="7681" spans="15:16" x14ac:dyDescent="0.25">
      <c r="O7681" s="80"/>
      <c r="P7681" s="80"/>
    </row>
    <row r="7682" spans="15:16" x14ac:dyDescent="0.25">
      <c r="O7682" s="80"/>
      <c r="P7682" s="80"/>
    </row>
    <row r="7683" spans="15:16" x14ac:dyDescent="0.25">
      <c r="O7683" s="80"/>
      <c r="P7683" s="80"/>
    </row>
    <row r="7684" spans="15:16" x14ac:dyDescent="0.25">
      <c r="O7684" s="80"/>
      <c r="P7684" s="80"/>
    </row>
    <row r="7685" spans="15:16" x14ac:dyDescent="0.25">
      <c r="O7685" s="80"/>
      <c r="P7685" s="80"/>
    </row>
    <row r="7686" spans="15:16" x14ac:dyDescent="0.25">
      <c r="O7686" s="80"/>
      <c r="P7686" s="80"/>
    </row>
    <row r="7687" spans="15:16" x14ac:dyDescent="0.25">
      <c r="O7687" s="80"/>
      <c r="P7687" s="80"/>
    </row>
    <row r="7688" spans="15:16" x14ac:dyDescent="0.25">
      <c r="O7688" s="80"/>
      <c r="P7688" s="80"/>
    </row>
    <row r="7689" spans="15:16" x14ac:dyDescent="0.25">
      <c r="O7689" s="80"/>
      <c r="P7689" s="80"/>
    </row>
    <row r="7690" spans="15:16" x14ac:dyDescent="0.25">
      <c r="O7690" s="80"/>
      <c r="P7690" s="80"/>
    </row>
    <row r="7691" spans="15:16" x14ac:dyDescent="0.25">
      <c r="O7691" s="80"/>
      <c r="P7691" s="80"/>
    </row>
    <row r="7692" spans="15:16" x14ac:dyDescent="0.25">
      <c r="O7692" s="80"/>
      <c r="P7692" s="80"/>
    </row>
    <row r="7693" spans="15:16" x14ac:dyDescent="0.25">
      <c r="O7693" s="80"/>
      <c r="P7693" s="80"/>
    </row>
    <row r="7694" spans="15:16" x14ac:dyDescent="0.25">
      <c r="O7694" s="80"/>
      <c r="P7694" s="80"/>
    </row>
    <row r="7695" spans="15:16" x14ac:dyDescent="0.25">
      <c r="O7695" s="80"/>
      <c r="P7695" s="80"/>
    </row>
    <row r="7696" spans="15:16" x14ac:dyDescent="0.25">
      <c r="O7696" s="80"/>
      <c r="P7696" s="80"/>
    </row>
    <row r="7697" spans="15:16" x14ac:dyDescent="0.25">
      <c r="O7697" s="80"/>
      <c r="P7697" s="80"/>
    </row>
    <row r="7698" spans="15:16" x14ac:dyDescent="0.25">
      <c r="O7698" s="80"/>
      <c r="P7698" s="80"/>
    </row>
    <row r="7699" spans="15:16" x14ac:dyDescent="0.25">
      <c r="O7699" s="80"/>
      <c r="P7699" s="80"/>
    </row>
    <row r="7700" spans="15:16" x14ac:dyDescent="0.25">
      <c r="O7700" s="80"/>
      <c r="P7700" s="80"/>
    </row>
    <row r="7701" spans="15:16" x14ac:dyDescent="0.25">
      <c r="O7701" s="80"/>
      <c r="P7701" s="80"/>
    </row>
    <row r="7702" spans="15:16" x14ac:dyDescent="0.25">
      <c r="O7702" s="80"/>
      <c r="P7702" s="80"/>
    </row>
    <row r="7703" spans="15:16" x14ac:dyDescent="0.25">
      <c r="O7703" s="80"/>
      <c r="P7703" s="80"/>
    </row>
    <row r="7704" spans="15:16" x14ac:dyDescent="0.25">
      <c r="O7704" s="80"/>
      <c r="P7704" s="80"/>
    </row>
    <row r="7705" spans="15:16" x14ac:dyDescent="0.25">
      <c r="O7705" s="80"/>
      <c r="P7705" s="80"/>
    </row>
    <row r="7706" spans="15:16" x14ac:dyDescent="0.25">
      <c r="O7706" s="80"/>
      <c r="P7706" s="80"/>
    </row>
    <row r="7707" spans="15:16" x14ac:dyDescent="0.25">
      <c r="O7707" s="80"/>
      <c r="P7707" s="80"/>
    </row>
    <row r="7708" spans="15:16" x14ac:dyDescent="0.25">
      <c r="O7708" s="80"/>
      <c r="P7708" s="80"/>
    </row>
    <row r="7709" spans="15:16" x14ac:dyDescent="0.25">
      <c r="O7709" s="80"/>
      <c r="P7709" s="80"/>
    </row>
    <row r="7710" spans="15:16" x14ac:dyDescent="0.25">
      <c r="O7710" s="80"/>
      <c r="P7710" s="80"/>
    </row>
    <row r="7711" spans="15:16" x14ac:dyDescent="0.25">
      <c r="O7711" s="80"/>
      <c r="P7711" s="80"/>
    </row>
    <row r="7712" spans="15:16" x14ac:dyDescent="0.25">
      <c r="O7712" s="80"/>
      <c r="P7712" s="80"/>
    </row>
    <row r="7713" spans="15:16" x14ac:dyDescent="0.25">
      <c r="O7713" s="80"/>
      <c r="P7713" s="80"/>
    </row>
    <row r="7714" spans="15:16" x14ac:dyDescent="0.25">
      <c r="O7714" s="80"/>
      <c r="P7714" s="80"/>
    </row>
    <row r="7715" spans="15:16" x14ac:dyDescent="0.25">
      <c r="O7715" s="80"/>
      <c r="P7715" s="80"/>
    </row>
    <row r="7716" spans="15:16" x14ac:dyDescent="0.25">
      <c r="O7716" s="80"/>
      <c r="P7716" s="80"/>
    </row>
    <row r="7717" spans="15:16" x14ac:dyDescent="0.25">
      <c r="O7717" s="80"/>
      <c r="P7717" s="80"/>
    </row>
    <row r="7718" spans="15:16" x14ac:dyDescent="0.25">
      <c r="O7718" s="80"/>
      <c r="P7718" s="80"/>
    </row>
    <row r="7719" spans="15:16" x14ac:dyDescent="0.25">
      <c r="O7719" s="80"/>
      <c r="P7719" s="80"/>
    </row>
    <row r="7720" spans="15:16" x14ac:dyDescent="0.25">
      <c r="O7720" s="80"/>
      <c r="P7720" s="80"/>
    </row>
    <row r="7721" spans="15:16" x14ac:dyDescent="0.25">
      <c r="O7721" s="80"/>
      <c r="P7721" s="80"/>
    </row>
    <row r="7722" spans="15:16" x14ac:dyDescent="0.25">
      <c r="O7722" s="80"/>
      <c r="P7722" s="80"/>
    </row>
    <row r="7723" spans="15:16" x14ac:dyDescent="0.25">
      <c r="O7723" s="80"/>
      <c r="P7723" s="80"/>
    </row>
    <row r="7724" spans="15:16" x14ac:dyDescent="0.25">
      <c r="O7724" s="80"/>
      <c r="P7724" s="80"/>
    </row>
    <row r="7725" spans="15:16" x14ac:dyDescent="0.25">
      <c r="O7725" s="80"/>
      <c r="P7725" s="80"/>
    </row>
    <row r="7726" spans="15:16" x14ac:dyDescent="0.25">
      <c r="O7726" s="80"/>
      <c r="P7726" s="80"/>
    </row>
    <row r="7727" spans="15:16" x14ac:dyDescent="0.25">
      <c r="O7727" s="80"/>
      <c r="P7727" s="80"/>
    </row>
    <row r="7728" spans="15:16" x14ac:dyDescent="0.25">
      <c r="O7728" s="80"/>
      <c r="P7728" s="80"/>
    </row>
    <row r="7729" spans="15:16" x14ac:dyDescent="0.25">
      <c r="O7729" s="80"/>
      <c r="P7729" s="80"/>
    </row>
    <row r="7730" spans="15:16" x14ac:dyDescent="0.25">
      <c r="O7730" s="80"/>
      <c r="P7730" s="80"/>
    </row>
    <row r="7731" spans="15:16" x14ac:dyDescent="0.25">
      <c r="O7731" s="80"/>
      <c r="P7731" s="80"/>
    </row>
    <row r="7732" spans="15:16" x14ac:dyDescent="0.25">
      <c r="O7732" s="80"/>
      <c r="P7732" s="80"/>
    </row>
    <row r="7733" spans="15:16" x14ac:dyDescent="0.25">
      <c r="O7733" s="80"/>
      <c r="P7733" s="80"/>
    </row>
    <row r="7734" spans="15:16" x14ac:dyDescent="0.25">
      <c r="O7734" s="80"/>
      <c r="P7734" s="80"/>
    </row>
    <row r="7735" spans="15:16" x14ac:dyDescent="0.25">
      <c r="O7735" s="80"/>
      <c r="P7735" s="80"/>
    </row>
    <row r="7736" spans="15:16" x14ac:dyDescent="0.25">
      <c r="O7736" s="80"/>
      <c r="P7736" s="80"/>
    </row>
    <row r="7737" spans="15:16" x14ac:dyDescent="0.25">
      <c r="O7737" s="80"/>
      <c r="P7737" s="80"/>
    </row>
    <row r="7738" spans="15:16" x14ac:dyDescent="0.25">
      <c r="O7738" s="80"/>
      <c r="P7738" s="80"/>
    </row>
    <row r="7739" spans="15:16" x14ac:dyDescent="0.25">
      <c r="O7739" s="80"/>
      <c r="P7739" s="80"/>
    </row>
    <row r="7740" spans="15:16" x14ac:dyDescent="0.25">
      <c r="O7740" s="80"/>
      <c r="P7740" s="80"/>
    </row>
    <row r="7741" spans="15:16" x14ac:dyDescent="0.25">
      <c r="O7741" s="80"/>
      <c r="P7741" s="80"/>
    </row>
    <row r="7742" spans="15:16" x14ac:dyDescent="0.25">
      <c r="O7742" s="80"/>
      <c r="P7742" s="80"/>
    </row>
    <row r="7743" spans="15:16" x14ac:dyDescent="0.25">
      <c r="O7743" s="80"/>
      <c r="P7743" s="80"/>
    </row>
    <row r="7744" spans="15:16" x14ac:dyDescent="0.25">
      <c r="O7744" s="80"/>
      <c r="P7744" s="80"/>
    </row>
    <row r="7745" spans="15:16" x14ac:dyDescent="0.25">
      <c r="O7745" s="80"/>
      <c r="P7745" s="80"/>
    </row>
    <row r="7746" spans="15:16" x14ac:dyDescent="0.25">
      <c r="O7746" s="80"/>
      <c r="P7746" s="80"/>
    </row>
    <row r="7747" spans="15:16" x14ac:dyDescent="0.25">
      <c r="O7747" s="80"/>
      <c r="P7747" s="80"/>
    </row>
    <row r="7748" spans="15:16" x14ac:dyDescent="0.25">
      <c r="O7748" s="80"/>
      <c r="P7748" s="80"/>
    </row>
    <row r="7749" spans="15:16" x14ac:dyDescent="0.25">
      <c r="O7749" s="80"/>
      <c r="P7749" s="80"/>
    </row>
    <row r="7750" spans="15:16" x14ac:dyDescent="0.25">
      <c r="O7750" s="80"/>
      <c r="P7750" s="80"/>
    </row>
    <row r="7751" spans="15:16" x14ac:dyDescent="0.25">
      <c r="O7751" s="80"/>
      <c r="P7751" s="80"/>
    </row>
    <row r="7752" spans="15:16" x14ac:dyDescent="0.25">
      <c r="O7752" s="80"/>
      <c r="P7752" s="80"/>
    </row>
    <row r="7753" spans="15:16" x14ac:dyDescent="0.25">
      <c r="O7753" s="80"/>
      <c r="P7753" s="80"/>
    </row>
    <row r="7754" spans="15:16" x14ac:dyDescent="0.25">
      <c r="O7754" s="80"/>
      <c r="P7754" s="80"/>
    </row>
    <row r="7755" spans="15:16" x14ac:dyDescent="0.25">
      <c r="O7755" s="80"/>
      <c r="P7755" s="80"/>
    </row>
    <row r="7756" spans="15:16" x14ac:dyDescent="0.25">
      <c r="O7756" s="80"/>
      <c r="P7756" s="80"/>
    </row>
    <row r="7757" spans="15:16" x14ac:dyDescent="0.25">
      <c r="O7757" s="80"/>
      <c r="P7757" s="80"/>
    </row>
    <row r="7758" spans="15:16" x14ac:dyDescent="0.25">
      <c r="O7758" s="80"/>
      <c r="P7758" s="80"/>
    </row>
    <row r="7759" spans="15:16" x14ac:dyDescent="0.25">
      <c r="O7759" s="80"/>
      <c r="P7759" s="80"/>
    </row>
    <row r="7760" spans="15:16" x14ac:dyDescent="0.25">
      <c r="O7760" s="80"/>
      <c r="P7760" s="80"/>
    </row>
    <row r="7761" spans="15:16" x14ac:dyDescent="0.25">
      <c r="O7761" s="80"/>
      <c r="P7761" s="80"/>
    </row>
    <row r="7762" spans="15:16" x14ac:dyDescent="0.25">
      <c r="O7762" s="80"/>
      <c r="P7762" s="80"/>
    </row>
    <row r="7763" spans="15:16" x14ac:dyDescent="0.25">
      <c r="O7763" s="80"/>
      <c r="P7763" s="80"/>
    </row>
    <row r="7764" spans="15:16" x14ac:dyDescent="0.25">
      <c r="O7764" s="80"/>
      <c r="P7764" s="80"/>
    </row>
    <row r="7765" spans="15:16" x14ac:dyDescent="0.25">
      <c r="O7765" s="80"/>
      <c r="P7765" s="80"/>
    </row>
    <row r="7766" spans="15:16" x14ac:dyDescent="0.25">
      <c r="O7766" s="80"/>
      <c r="P7766" s="80"/>
    </row>
    <row r="7767" spans="15:16" x14ac:dyDescent="0.25">
      <c r="O7767" s="80"/>
      <c r="P7767" s="80"/>
    </row>
    <row r="7768" spans="15:16" x14ac:dyDescent="0.25">
      <c r="O7768" s="80"/>
      <c r="P7768" s="80"/>
    </row>
    <row r="7769" spans="15:16" x14ac:dyDescent="0.25">
      <c r="O7769" s="80"/>
      <c r="P7769" s="80"/>
    </row>
    <row r="7770" spans="15:16" x14ac:dyDescent="0.25">
      <c r="O7770" s="80"/>
      <c r="P7770" s="80"/>
    </row>
    <row r="7771" spans="15:16" x14ac:dyDescent="0.25">
      <c r="O7771" s="80"/>
      <c r="P7771" s="80"/>
    </row>
    <row r="7772" spans="15:16" x14ac:dyDescent="0.25">
      <c r="O7772" s="80"/>
      <c r="P7772" s="80"/>
    </row>
    <row r="7773" spans="15:16" x14ac:dyDescent="0.25">
      <c r="O7773" s="80"/>
      <c r="P7773" s="80"/>
    </row>
    <row r="7774" spans="15:16" x14ac:dyDescent="0.25">
      <c r="O7774" s="80"/>
      <c r="P7774" s="80"/>
    </row>
    <row r="7775" spans="15:16" x14ac:dyDescent="0.25">
      <c r="O7775" s="80"/>
      <c r="P7775" s="80"/>
    </row>
    <row r="7776" spans="15:16" x14ac:dyDescent="0.25">
      <c r="O7776" s="80"/>
      <c r="P7776" s="80"/>
    </row>
    <row r="7777" spans="15:16" x14ac:dyDescent="0.25">
      <c r="O7777" s="80"/>
      <c r="P7777" s="80"/>
    </row>
    <row r="7778" spans="15:16" x14ac:dyDescent="0.25">
      <c r="O7778" s="80"/>
      <c r="P7778" s="80"/>
    </row>
    <row r="7779" spans="15:16" x14ac:dyDescent="0.25">
      <c r="O7779" s="80"/>
      <c r="P7779" s="80"/>
    </row>
    <row r="7780" spans="15:16" x14ac:dyDescent="0.25">
      <c r="O7780" s="80"/>
      <c r="P7780" s="80"/>
    </row>
    <row r="7781" spans="15:16" x14ac:dyDescent="0.25">
      <c r="O7781" s="80"/>
      <c r="P7781" s="80"/>
    </row>
    <row r="7782" spans="15:16" x14ac:dyDescent="0.25">
      <c r="O7782" s="80"/>
      <c r="P7782" s="80"/>
    </row>
    <row r="7783" spans="15:16" x14ac:dyDescent="0.25">
      <c r="O7783" s="80"/>
      <c r="P7783" s="80"/>
    </row>
    <row r="7784" spans="15:16" x14ac:dyDescent="0.25">
      <c r="O7784" s="80"/>
      <c r="P7784" s="80"/>
    </row>
    <row r="7785" spans="15:16" x14ac:dyDescent="0.25">
      <c r="O7785" s="80"/>
      <c r="P7785" s="80"/>
    </row>
    <row r="7786" spans="15:16" x14ac:dyDescent="0.25">
      <c r="O7786" s="80"/>
      <c r="P7786" s="80"/>
    </row>
    <row r="7787" spans="15:16" x14ac:dyDescent="0.25">
      <c r="O7787" s="80"/>
      <c r="P7787" s="80"/>
    </row>
    <row r="7788" spans="15:16" x14ac:dyDescent="0.25">
      <c r="O7788" s="80"/>
      <c r="P7788" s="80"/>
    </row>
    <row r="7789" spans="15:16" x14ac:dyDescent="0.25">
      <c r="O7789" s="80"/>
      <c r="P7789" s="80"/>
    </row>
    <row r="7790" spans="15:16" x14ac:dyDescent="0.25">
      <c r="O7790" s="80"/>
      <c r="P7790" s="80"/>
    </row>
    <row r="7791" spans="15:16" x14ac:dyDescent="0.25">
      <c r="O7791" s="80"/>
      <c r="P7791" s="80"/>
    </row>
    <row r="7792" spans="15:16" x14ac:dyDescent="0.25">
      <c r="O7792" s="80"/>
      <c r="P7792" s="80"/>
    </row>
    <row r="7793" spans="15:16" x14ac:dyDescent="0.25">
      <c r="O7793" s="80"/>
      <c r="P7793" s="80"/>
    </row>
    <row r="7794" spans="15:16" x14ac:dyDescent="0.25">
      <c r="O7794" s="80"/>
      <c r="P7794" s="80"/>
    </row>
    <row r="7795" spans="15:16" x14ac:dyDescent="0.25">
      <c r="O7795" s="80"/>
      <c r="P7795" s="80"/>
    </row>
    <row r="7796" spans="15:16" x14ac:dyDescent="0.25">
      <c r="O7796" s="80"/>
      <c r="P7796" s="80"/>
    </row>
    <row r="7797" spans="15:16" x14ac:dyDescent="0.25">
      <c r="O7797" s="80"/>
      <c r="P7797" s="80"/>
    </row>
    <row r="7798" spans="15:16" x14ac:dyDescent="0.25">
      <c r="O7798" s="80"/>
      <c r="P7798" s="80"/>
    </row>
    <row r="7799" spans="15:16" x14ac:dyDescent="0.25">
      <c r="O7799" s="80"/>
      <c r="P7799" s="80"/>
    </row>
    <row r="7800" spans="15:16" x14ac:dyDescent="0.25">
      <c r="O7800" s="80"/>
      <c r="P7800" s="80"/>
    </row>
    <row r="7801" spans="15:16" x14ac:dyDescent="0.25">
      <c r="O7801" s="80"/>
      <c r="P7801" s="80"/>
    </row>
    <row r="7802" spans="15:16" x14ac:dyDescent="0.25">
      <c r="O7802" s="80"/>
      <c r="P7802" s="80"/>
    </row>
    <row r="7803" spans="15:16" x14ac:dyDescent="0.25">
      <c r="O7803" s="80"/>
      <c r="P7803" s="80"/>
    </row>
    <row r="7804" spans="15:16" x14ac:dyDescent="0.25">
      <c r="O7804" s="80"/>
      <c r="P7804" s="80"/>
    </row>
    <row r="7805" spans="15:16" x14ac:dyDescent="0.25">
      <c r="O7805" s="80"/>
      <c r="P7805" s="80"/>
    </row>
    <row r="7806" spans="15:16" x14ac:dyDescent="0.25">
      <c r="O7806" s="80"/>
      <c r="P7806" s="80"/>
    </row>
    <row r="7807" spans="15:16" x14ac:dyDescent="0.25">
      <c r="O7807" s="80"/>
      <c r="P7807" s="80"/>
    </row>
    <row r="7808" spans="15:16" x14ac:dyDescent="0.25">
      <c r="O7808" s="80"/>
      <c r="P7808" s="80"/>
    </row>
    <row r="7809" spans="15:16" x14ac:dyDescent="0.25">
      <c r="O7809" s="80"/>
      <c r="P7809" s="80"/>
    </row>
    <row r="7810" spans="15:16" x14ac:dyDescent="0.25">
      <c r="O7810" s="80"/>
      <c r="P7810" s="80"/>
    </row>
    <row r="7811" spans="15:16" x14ac:dyDescent="0.25">
      <c r="O7811" s="80"/>
      <c r="P7811" s="80"/>
    </row>
    <row r="7812" spans="15:16" x14ac:dyDescent="0.25">
      <c r="O7812" s="80"/>
      <c r="P7812" s="80"/>
    </row>
    <row r="7813" spans="15:16" x14ac:dyDescent="0.25">
      <c r="O7813" s="80"/>
      <c r="P7813" s="80"/>
    </row>
    <row r="7814" spans="15:16" x14ac:dyDescent="0.25">
      <c r="O7814" s="80"/>
      <c r="P7814" s="80"/>
    </row>
    <row r="7815" spans="15:16" x14ac:dyDescent="0.25">
      <c r="O7815" s="80"/>
      <c r="P7815" s="80"/>
    </row>
    <row r="7816" spans="15:16" x14ac:dyDescent="0.25">
      <c r="O7816" s="80"/>
      <c r="P7816" s="80"/>
    </row>
    <row r="7817" spans="15:16" x14ac:dyDescent="0.25">
      <c r="O7817" s="80"/>
      <c r="P7817" s="80"/>
    </row>
    <row r="7818" spans="15:16" x14ac:dyDescent="0.25">
      <c r="O7818" s="80"/>
      <c r="P7818" s="80"/>
    </row>
    <row r="7819" spans="15:16" x14ac:dyDescent="0.25">
      <c r="O7819" s="80"/>
      <c r="P7819" s="80"/>
    </row>
    <row r="7820" spans="15:16" x14ac:dyDescent="0.25">
      <c r="O7820" s="80"/>
      <c r="P7820" s="80"/>
    </row>
    <row r="7821" spans="15:16" x14ac:dyDescent="0.25">
      <c r="O7821" s="80"/>
      <c r="P7821" s="80"/>
    </row>
    <row r="7822" spans="15:16" x14ac:dyDescent="0.25">
      <c r="O7822" s="80"/>
      <c r="P7822" s="80"/>
    </row>
    <row r="7823" spans="15:16" x14ac:dyDescent="0.25">
      <c r="O7823" s="80"/>
      <c r="P7823" s="80"/>
    </row>
    <row r="7824" spans="15:16" x14ac:dyDescent="0.25">
      <c r="O7824" s="80"/>
      <c r="P7824" s="80"/>
    </row>
    <row r="7825" spans="15:16" x14ac:dyDescent="0.25">
      <c r="O7825" s="80"/>
      <c r="P7825" s="80"/>
    </row>
    <row r="7826" spans="15:16" x14ac:dyDescent="0.25">
      <c r="O7826" s="80"/>
      <c r="P7826" s="80"/>
    </row>
    <row r="7827" spans="15:16" x14ac:dyDescent="0.25">
      <c r="O7827" s="80"/>
      <c r="P7827" s="80"/>
    </row>
    <row r="7828" spans="15:16" x14ac:dyDescent="0.25">
      <c r="O7828" s="80"/>
      <c r="P7828" s="80"/>
    </row>
    <row r="7829" spans="15:16" x14ac:dyDescent="0.25">
      <c r="O7829" s="80"/>
      <c r="P7829" s="80"/>
    </row>
    <row r="7830" spans="15:16" x14ac:dyDescent="0.25">
      <c r="O7830" s="80"/>
      <c r="P7830" s="80"/>
    </row>
    <row r="7831" spans="15:16" x14ac:dyDescent="0.25">
      <c r="O7831" s="80"/>
      <c r="P7831" s="80"/>
    </row>
    <row r="7832" spans="15:16" x14ac:dyDescent="0.25">
      <c r="O7832" s="80"/>
      <c r="P7832" s="80"/>
    </row>
    <row r="7833" spans="15:16" x14ac:dyDescent="0.25">
      <c r="O7833" s="80"/>
      <c r="P7833" s="80"/>
    </row>
    <row r="7834" spans="15:16" x14ac:dyDescent="0.25">
      <c r="O7834" s="80"/>
      <c r="P7834" s="80"/>
    </row>
    <row r="7835" spans="15:16" x14ac:dyDescent="0.25">
      <c r="O7835" s="80"/>
      <c r="P7835" s="80"/>
    </row>
    <row r="7836" spans="15:16" x14ac:dyDescent="0.25">
      <c r="O7836" s="80"/>
      <c r="P7836" s="80"/>
    </row>
    <row r="7837" spans="15:16" x14ac:dyDescent="0.25">
      <c r="O7837" s="80"/>
      <c r="P7837" s="80"/>
    </row>
    <row r="7838" spans="15:16" x14ac:dyDescent="0.25">
      <c r="O7838" s="80"/>
      <c r="P7838" s="80"/>
    </row>
    <row r="7839" spans="15:16" x14ac:dyDescent="0.25">
      <c r="O7839" s="80"/>
      <c r="P7839" s="80"/>
    </row>
    <row r="7840" spans="15:16" x14ac:dyDescent="0.25">
      <c r="O7840" s="80"/>
      <c r="P7840" s="80"/>
    </row>
    <row r="7841" spans="15:16" x14ac:dyDescent="0.25">
      <c r="O7841" s="80"/>
      <c r="P7841" s="80"/>
    </row>
    <row r="7842" spans="15:16" x14ac:dyDescent="0.25">
      <c r="O7842" s="80"/>
      <c r="P7842" s="80"/>
    </row>
    <row r="7843" spans="15:16" x14ac:dyDescent="0.25">
      <c r="O7843" s="80"/>
      <c r="P7843" s="80"/>
    </row>
    <row r="7844" spans="15:16" x14ac:dyDescent="0.25">
      <c r="O7844" s="80"/>
      <c r="P7844" s="80"/>
    </row>
    <row r="7845" spans="15:16" x14ac:dyDescent="0.25">
      <c r="O7845" s="80"/>
      <c r="P7845" s="80"/>
    </row>
    <row r="7846" spans="15:16" x14ac:dyDescent="0.25">
      <c r="O7846" s="80"/>
      <c r="P7846" s="80"/>
    </row>
    <row r="7847" spans="15:16" x14ac:dyDescent="0.25">
      <c r="O7847" s="80"/>
      <c r="P7847" s="80"/>
    </row>
    <row r="7848" spans="15:16" x14ac:dyDescent="0.25">
      <c r="O7848" s="80"/>
      <c r="P7848" s="80"/>
    </row>
    <row r="7849" spans="15:16" x14ac:dyDescent="0.25">
      <c r="O7849" s="80"/>
      <c r="P7849" s="80"/>
    </row>
    <row r="7850" spans="15:16" x14ac:dyDescent="0.25">
      <c r="O7850" s="80"/>
      <c r="P7850" s="80"/>
    </row>
    <row r="7851" spans="15:16" x14ac:dyDescent="0.25">
      <c r="O7851" s="80"/>
      <c r="P7851" s="80"/>
    </row>
    <row r="7852" spans="15:16" x14ac:dyDescent="0.25">
      <c r="O7852" s="80"/>
      <c r="P7852" s="80"/>
    </row>
    <row r="7853" spans="15:16" x14ac:dyDescent="0.25">
      <c r="O7853" s="80"/>
      <c r="P7853" s="80"/>
    </row>
    <row r="7854" spans="15:16" x14ac:dyDescent="0.25">
      <c r="O7854" s="80"/>
      <c r="P7854" s="80"/>
    </row>
    <row r="7855" spans="15:16" x14ac:dyDescent="0.25">
      <c r="O7855" s="80"/>
      <c r="P7855" s="80"/>
    </row>
    <row r="7856" spans="15:16" x14ac:dyDescent="0.25">
      <c r="O7856" s="80"/>
      <c r="P7856" s="80"/>
    </row>
    <row r="7857" spans="15:16" x14ac:dyDescent="0.25">
      <c r="O7857" s="80"/>
      <c r="P7857" s="80"/>
    </row>
    <row r="7858" spans="15:16" x14ac:dyDescent="0.25">
      <c r="O7858" s="80"/>
      <c r="P7858" s="80"/>
    </row>
    <row r="7859" spans="15:16" x14ac:dyDescent="0.25">
      <c r="O7859" s="80"/>
      <c r="P7859" s="80"/>
    </row>
    <row r="7860" spans="15:16" x14ac:dyDescent="0.25">
      <c r="O7860" s="80"/>
      <c r="P7860" s="80"/>
    </row>
    <row r="7861" spans="15:16" x14ac:dyDescent="0.25">
      <c r="O7861" s="80"/>
      <c r="P7861" s="80"/>
    </row>
    <row r="7862" spans="15:16" x14ac:dyDescent="0.25">
      <c r="O7862" s="80"/>
      <c r="P7862" s="80"/>
    </row>
    <row r="7863" spans="15:16" x14ac:dyDescent="0.25">
      <c r="O7863" s="80"/>
      <c r="P7863" s="80"/>
    </row>
    <row r="7864" spans="15:16" x14ac:dyDescent="0.25">
      <c r="O7864" s="80"/>
      <c r="P7864" s="80"/>
    </row>
    <row r="7865" spans="15:16" x14ac:dyDescent="0.25">
      <c r="O7865" s="80"/>
      <c r="P7865" s="80"/>
    </row>
    <row r="7866" spans="15:16" x14ac:dyDescent="0.25">
      <c r="O7866" s="80"/>
      <c r="P7866" s="80"/>
    </row>
    <row r="7867" spans="15:16" x14ac:dyDescent="0.25">
      <c r="O7867" s="80"/>
      <c r="P7867" s="80"/>
    </row>
    <row r="7868" spans="15:16" x14ac:dyDescent="0.25">
      <c r="O7868" s="80"/>
      <c r="P7868" s="80"/>
    </row>
    <row r="7869" spans="15:16" x14ac:dyDescent="0.25">
      <c r="O7869" s="80"/>
      <c r="P7869" s="80"/>
    </row>
    <row r="7870" spans="15:16" x14ac:dyDescent="0.25">
      <c r="O7870" s="80"/>
      <c r="P7870" s="80"/>
    </row>
    <row r="7871" spans="15:16" x14ac:dyDescent="0.25">
      <c r="O7871" s="80"/>
      <c r="P7871" s="80"/>
    </row>
    <row r="7872" spans="15:16" x14ac:dyDescent="0.25">
      <c r="O7872" s="80"/>
      <c r="P7872" s="80"/>
    </row>
    <row r="7873" spans="15:16" x14ac:dyDescent="0.25">
      <c r="O7873" s="80"/>
      <c r="P7873" s="80"/>
    </row>
    <row r="7874" spans="15:16" x14ac:dyDescent="0.25">
      <c r="O7874" s="80"/>
      <c r="P7874" s="80"/>
    </row>
    <row r="7875" spans="15:16" x14ac:dyDescent="0.25">
      <c r="O7875" s="80"/>
      <c r="P7875" s="80"/>
    </row>
    <row r="7876" spans="15:16" x14ac:dyDescent="0.25">
      <c r="O7876" s="80"/>
      <c r="P7876" s="80"/>
    </row>
    <row r="7877" spans="15:16" x14ac:dyDescent="0.25">
      <c r="O7877" s="80"/>
      <c r="P7877" s="80"/>
    </row>
    <row r="7878" spans="15:16" x14ac:dyDescent="0.25">
      <c r="O7878" s="80"/>
      <c r="P7878" s="80"/>
    </row>
    <row r="7879" spans="15:16" x14ac:dyDescent="0.25">
      <c r="O7879" s="80"/>
      <c r="P7879" s="80"/>
    </row>
    <row r="7880" spans="15:16" x14ac:dyDescent="0.25">
      <c r="O7880" s="80"/>
      <c r="P7880" s="80"/>
    </row>
    <row r="7881" spans="15:16" x14ac:dyDescent="0.25">
      <c r="O7881" s="80"/>
      <c r="P7881" s="80"/>
    </row>
    <row r="7882" spans="15:16" x14ac:dyDescent="0.25">
      <c r="O7882" s="80"/>
      <c r="P7882" s="80"/>
    </row>
    <row r="7883" spans="15:16" x14ac:dyDescent="0.25">
      <c r="O7883" s="80"/>
      <c r="P7883" s="80"/>
    </row>
    <row r="7884" spans="15:16" x14ac:dyDescent="0.25">
      <c r="O7884" s="80"/>
      <c r="P7884" s="80"/>
    </row>
    <row r="7885" spans="15:16" x14ac:dyDescent="0.25">
      <c r="O7885" s="80"/>
      <c r="P7885" s="80"/>
    </row>
    <row r="7886" spans="15:16" x14ac:dyDescent="0.25">
      <c r="O7886" s="80"/>
      <c r="P7886" s="80"/>
    </row>
    <row r="7887" spans="15:16" x14ac:dyDescent="0.25">
      <c r="O7887" s="80"/>
      <c r="P7887" s="80"/>
    </row>
    <row r="7888" spans="15:16" x14ac:dyDescent="0.25">
      <c r="O7888" s="80"/>
      <c r="P7888" s="80"/>
    </row>
    <row r="7889" spans="15:16" x14ac:dyDescent="0.25">
      <c r="O7889" s="80"/>
      <c r="P7889" s="80"/>
    </row>
    <row r="7890" spans="15:16" x14ac:dyDescent="0.25">
      <c r="O7890" s="80"/>
      <c r="P7890" s="80"/>
    </row>
    <row r="7891" spans="15:16" x14ac:dyDescent="0.25">
      <c r="O7891" s="80"/>
      <c r="P7891" s="80"/>
    </row>
    <row r="7892" spans="15:16" x14ac:dyDescent="0.25">
      <c r="O7892" s="80"/>
      <c r="P7892" s="80"/>
    </row>
    <row r="7893" spans="15:16" x14ac:dyDescent="0.25">
      <c r="O7893" s="80"/>
      <c r="P7893" s="80"/>
    </row>
    <row r="7894" spans="15:16" x14ac:dyDescent="0.25">
      <c r="O7894" s="80"/>
      <c r="P7894" s="80"/>
    </row>
    <row r="7895" spans="15:16" x14ac:dyDescent="0.25">
      <c r="O7895" s="80"/>
      <c r="P7895" s="80"/>
    </row>
    <row r="7896" spans="15:16" x14ac:dyDescent="0.25">
      <c r="O7896" s="80"/>
      <c r="P7896" s="80"/>
    </row>
    <row r="7897" spans="15:16" x14ac:dyDescent="0.25">
      <c r="O7897" s="80"/>
      <c r="P7897" s="80"/>
    </row>
    <row r="7898" spans="15:16" x14ac:dyDescent="0.25">
      <c r="O7898" s="80"/>
      <c r="P7898" s="80"/>
    </row>
    <row r="7899" spans="15:16" x14ac:dyDescent="0.25">
      <c r="O7899" s="80"/>
      <c r="P7899" s="80"/>
    </row>
    <row r="7900" spans="15:16" x14ac:dyDescent="0.25">
      <c r="O7900" s="80"/>
      <c r="P7900" s="80"/>
    </row>
    <row r="7901" spans="15:16" x14ac:dyDescent="0.25">
      <c r="O7901" s="80"/>
      <c r="P7901" s="80"/>
    </row>
    <row r="7902" spans="15:16" x14ac:dyDescent="0.25">
      <c r="O7902" s="80"/>
      <c r="P7902" s="80"/>
    </row>
    <row r="7903" spans="15:16" x14ac:dyDescent="0.25">
      <c r="O7903" s="80"/>
      <c r="P7903" s="80"/>
    </row>
    <row r="7904" spans="15:16" x14ac:dyDescent="0.25">
      <c r="O7904" s="80"/>
      <c r="P7904" s="80"/>
    </row>
    <row r="7905" spans="15:16" x14ac:dyDescent="0.25">
      <c r="O7905" s="80"/>
      <c r="P7905" s="80"/>
    </row>
    <row r="7906" spans="15:16" x14ac:dyDescent="0.25">
      <c r="O7906" s="80"/>
      <c r="P7906" s="80"/>
    </row>
    <row r="7907" spans="15:16" x14ac:dyDescent="0.25">
      <c r="O7907" s="80"/>
      <c r="P7907" s="80"/>
    </row>
    <row r="7908" spans="15:16" x14ac:dyDescent="0.25">
      <c r="O7908" s="80"/>
      <c r="P7908" s="80"/>
    </row>
    <row r="7909" spans="15:16" x14ac:dyDescent="0.25">
      <c r="O7909" s="80"/>
      <c r="P7909" s="80"/>
    </row>
    <row r="7910" spans="15:16" x14ac:dyDescent="0.25">
      <c r="O7910" s="80"/>
      <c r="P7910" s="80"/>
    </row>
    <row r="7911" spans="15:16" x14ac:dyDescent="0.25">
      <c r="O7911" s="80"/>
      <c r="P7911" s="80"/>
    </row>
    <row r="7912" spans="15:16" x14ac:dyDescent="0.25">
      <c r="O7912" s="80"/>
      <c r="P7912" s="80"/>
    </row>
    <row r="7913" spans="15:16" x14ac:dyDescent="0.25">
      <c r="O7913" s="80"/>
      <c r="P7913" s="80"/>
    </row>
    <row r="7914" spans="15:16" x14ac:dyDescent="0.25">
      <c r="O7914" s="80"/>
      <c r="P7914" s="80"/>
    </row>
    <row r="7915" spans="15:16" x14ac:dyDescent="0.25">
      <c r="O7915" s="80"/>
      <c r="P7915" s="80"/>
    </row>
    <row r="7916" spans="15:16" x14ac:dyDescent="0.25">
      <c r="O7916" s="80"/>
      <c r="P7916" s="80"/>
    </row>
    <row r="7917" spans="15:16" x14ac:dyDescent="0.25">
      <c r="O7917" s="80"/>
      <c r="P7917" s="80"/>
    </row>
    <row r="7918" spans="15:16" x14ac:dyDescent="0.25">
      <c r="O7918" s="80"/>
      <c r="P7918" s="80"/>
    </row>
    <row r="7919" spans="15:16" x14ac:dyDescent="0.25">
      <c r="O7919" s="80"/>
      <c r="P7919" s="80"/>
    </row>
    <row r="7920" spans="15:16" x14ac:dyDescent="0.25">
      <c r="O7920" s="80"/>
      <c r="P7920" s="80"/>
    </row>
    <row r="7921" spans="15:16" x14ac:dyDescent="0.25">
      <c r="O7921" s="80"/>
      <c r="P7921" s="80"/>
    </row>
    <row r="7922" spans="15:16" x14ac:dyDescent="0.25">
      <c r="O7922" s="80"/>
      <c r="P7922" s="80"/>
    </row>
    <row r="7923" spans="15:16" x14ac:dyDescent="0.25">
      <c r="O7923" s="80"/>
      <c r="P7923" s="80"/>
    </row>
    <row r="7924" spans="15:16" x14ac:dyDescent="0.25">
      <c r="O7924" s="80"/>
      <c r="P7924" s="80"/>
    </row>
    <row r="7925" spans="15:16" x14ac:dyDescent="0.25">
      <c r="O7925" s="80"/>
      <c r="P7925" s="80"/>
    </row>
    <row r="7926" spans="15:16" x14ac:dyDescent="0.25">
      <c r="O7926" s="80"/>
      <c r="P7926" s="80"/>
    </row>
    <row r="7927" spans="15:16" x14ac:dyDescent="0.25">
      <c r="O7927" s="80"/>
      <c r="P7927" s="80"/>
    </row>
    <row r="7928" spans="15:16" x14ac:dyDescent="0.25">
      <c r="O7928" s="80"/>
      <c r="P7928" s="80"/>
    </row>
    <row r="7929" spans="15:16" x14ac:dyDescent="0.25">
      <c r="O7929" s="80"/>
      <c r="P7929" s="80"/>
    </row>
    <row r="7930" spans="15:16" x14ac:dyDescent="0.25">
      <c r="O7930" s="80"/>
      <c r="P7930" s="80"/>
    </row>
    <row r="7931" spans="15:16" x14ac:dyDescent="0.25">
      <c r="O7931" s="80"/>
      <c r="P7931" s="80"/>
    </row>
    <row r="7932" spans="15:16" x14ac:dyDescent="0.25">
      <c r="O7932" s="80"/>
      <c r="P7932" s="80"/>
    </row>
    <row r="7933" spans="15:16" x14ac:dyDescent="0.25">
      <c r="O7933" s="80"/>
      <c r="P7933" s="80"/>
    </row>
    <row r="7934" spans="15:16" x14ac:dyDescent="0.25">
      <c r="O7934" s="80"/>
      <c r="P7934" s="80"/>
    </row>
    <row r="7935" spans="15:16" x14ac:dyDescent="0.25">
      <c r="O7935" s="80"/>
      <c r="P7935" s="80"/>
    </row>
    <row r="7936" spans="15:16" x14ac:dyDescent="0.25">
      <c r="O7936" s="80"/>
      <c r="P7936" s="80"/>
    </row>
    <row r="7937" spans="15:16" x14ac:dyDescent="0.25">
      <c r="O7937" s="80"/>
      <c r="P7937" s="80"/>
    </row>
    <row r="7938" spans="15:16" x14ac:dyDescent="0.25">
      <c r="O7938" s="80"/>
      <c r="P7938" s="80"/>
    </row>
    <row r="7939" spans="15:16" x14ac:dyDescent="0.25">
      <c r="O7939" s="80"/>
      <c r="P7939" s="80"/>
    </row>
    <row r="7940" spans="15:16" x14ac:dyDescent="0.25">
      <c r="O7940" s="80"/>
      <c r="P7940" s="80"/>
    </row>
    <row r="7941" spans="15:16" x14ac:dyDescent="0.25">
      <c r="O7941" s="80"/>
      <c r="P7941" s="80"/>
    </row>
    <row r="7942" spans="15:16" x14ac:dyDescent="0.25">
      <c r="O7942" s="80"/>
      <c r="P7942" s="80"/>
    </row>
    <row r="7943" spans="15:16" x14ac:dyDescent="0.25">
      <c r="O7943" s="80"/>
      <c r="P7943" s="80"/>
    </row>
    <row r="7944" spans="15:16" x14ac:dyDescent="0.25">
      <c r="O7944" s="80"/>
      <c r="P7944" s="80"/>
    </row>
    <row r="7945" spans="15:16" x14ac:dyDescent="0.25">
      <c r="O7945" s="80"/>
      <c r="P7945" s="80"/>
    </row>
    <row r="7946" spans="15:16" x14ac:dyDescent="0.25">
      <c r="O7946" s="80"/>
      <c r="P7946" s="80"/>
    </row>
    <row r="7947" spans="15:16" x14ac:dyDescent="0.25">
      <c r="O7947" s="80"/>
      <c r="P7947" s="80"/>
    </row>
    <row r="7948" spans="15:16" x14ac:dyDescent="0.25">
      <c r="O7948" s="80"/>
      <c r="P7948" s="80"/>
    </row>
    <row r="7949" spans="15:16" x14ac:dyDescent="0.25">
      <c r="O7949" s="80"/>
      <c r="P7949" s="80"/>
    </row>
    <row r="7950" spans="15:16" x14ac:dyDescent="0.25">
      <c r="O7950" s="80"/>
      <c r="P7950" s="80"/>
    </row>
    <row r="7951" spans="15:16" x14ac:dyDescent="0.25">
      <c r="O7951" s="80"/>
      <c r="P7951" s="80"/>
    </row>
    <row r="7952" spans="15:16" x14ac:dyDescent="0.25">
      <c r="O7952" s="80"/>
      <c r="P7952" s="80"/>
    </row>
    <row r="7953" spans="15:16" x14ac:dyDescent="0.25">
      <c r="O7953" s="80"/>
      <c r="P7953" s="80"/>
    </row>
    <row r="7954" spans="15:16" x14ac:dyDescent="0.25">
      <c r="O7954" s="80"/>
      <c r="P7954" s="80"/>
    </row>
    <row r="7955" spans="15:16" x14ac:dyDescent="0.25">
      <c r="O7955" s="80"/>
      <c r="P7955" s="80"/>
    </row>
    <row r="7956" spans="15:16" x14ac:dyDescent="0.25">
      <c r="O7956" s="80"/>
      <c r="P7956" s="80"/>
    </row>
    <row r="7957" spans="15:16" x14ac:dyDescent="0.25">
      <c r="O7957" s="80"/>
      <c r="P7957" s="80"/>
    </row>
    <row r="7958" spans="15:16" x14ac:dyDescent="0.25">
      <c r="O7958" s="80"/>
      <c r="P7958" s="80"/>
    </row>
    <row r="7959" spans="15:16" x14ac:dyDescent="0.25">
      <c r="O7959" s="80"/>
      <c r="P7959" s="80"/>
    </row>
    <row r="7960" spans="15:16" x14ac:dyDescent="0.25">
      <c r="O7960" s="80"/>
      <c r="P7960" s="80"/>
    </row>
    <row r="7961" spans="15:16" x14ac:dyDescent="0.25">
      <c r="O7961" s="80"/>
      <c r="P7961" s="80"/>
    </row>
    <row r="7962" spans="15:16" x14ac:dyDescent="0.25">
      <c r="O7962" s="80"/>
      <c r="P7962" s="80"/>
    </row>
    <row r="7963" spans="15:16" x14ac:dyDescent="0.25">
      <c r="O7963" s="80"/>
      <c r="P7963" s="80"/>
    </row>
    <row r="7964" spans="15:16" x14ac:dyDescent="0.25">
      <c r="O7964" s="80"/>
      <c r="P7964" s="80"/>
    </row>
    <row r="7965" spans="15:16" x14ac:dyDescent="0.25">
      <c r="O7965" s="80"/>
      <c r="P7965" s="80"/>
    </row>
    <row r="7966" spans="15:16" x14ac:dyDescent="0.25">
      <c r="O7966" s="80"/>
      <c r="P7966" s="80"/>
    </row>
    <row r="7967" spans="15:16" x14ac:dyDescent="0.25">
      <c r="O7967" s="80"/>
      <c r="P7967" s="80"/>
    </row>
    <row r="7968" spans="15:16" x14ac:dyDescent="0.25">
      <c r="O7968" s="80"/>
      <c r="P7968" s="80"/>
    </row>
    <row r="7969" spans="15:16" x14ac:dyDescent="0.25">
      <c r="O7969" s="80"/>
      <c r="P7969" s="80"/>
    </row>
    <row r="7970" spans="15:16" x14ac:dyDescent="0.25">
      <c r="O7970" s="80"/>
      <c r="P7970" s="80"/>
    </row>
    <row r="7971" spans="15:16" x14ac:dyDescent="0.25">
      <c r="O7971" s="80"/>
      <c r="P7971" s="80"/>
    </row>
    <row r="7972" spans="15:16" x14ac:dyDescent="0.25">
      <c r="O7972" s="80"/>
      <c r="P7972" s="80"/>
    </row>
    <row r="7973" spans="15:16" x14ac:dyDescent="0.25">
      <c r="O7973" s="80"/>
      <c r="P7973" s="80"/>
    </row>
    <row r="7974" spans="15:16" x14ac:dyDescent="0.25">
      <c r="O7974" s="80"/>
      <c r="P7974" s="80"/>
    </row>
    <row r="7975" spans="15:16" x14ac:dyDescent="0.25">
      <c r="O7975" s="80"/>
      <c r="P7975" s="80"/>
    </row>
    <row r="7976" spans="15:16" x14ac:dyDescent="0.25">
      <c r="O7976" s="80"/>
      <c r="P7976" s="80"/>
    </row>
    <row r="7977" spans="15:16" x14ac:dyDescent="0.25">
      <c r="O7977" s="80"/>
      <c r="P7977" s="80"/>
    </row>
    <row r="7978" spans="15:16" x14ac:dyDescent="0.25">
      <c r="O7978" s="80"/>
      <c r="P7978" s="80"/>
    </row>
    <row r="7979" spans="15:16" x14ac:dyDescent="0.25">
      <c r="O7979" s="80"/>
      <c r="P7979" s="80"/>
    </row>
    <row r="7980" spans="15:16" x14ac:dyDescent="0.25">
      <c r="O7980" s="80"/>
      <c r="P7980" s="80"/>
    </row>
    <row r="7981" spans="15:16" x14ac:dyDescent="0.25">
      <c r="O7981" s="80"/>
      <c r="P7981" s="80"/>
    </row>
    <row r="7982" spans="15:16" x14ac:dyDescent="0.25">
      <c r="O7982" s="80"/>
      <c r="P7982" s="80"/>
    </row>
    <row r="7983" spans="15:16" x14ac:dyDescent="0.25">
      <c r="O7983" s="80"/>
      <c r="P7983" s="80"/>
    </row>
    <row r="7984" spans="15:16" x14ac:dyDescent="0.25">
      <c r="O7984" s="80"/>
      <c r="P7984" s="80"/>
    </row>
    <row r="7985" spans="15:16" x14ac:dyDescent="0.25">
      <c r="O7985" s="80"/>
      <c r="P7985" s="80"/>
    </row>
    <row r="7986" spans="15:16" x14ac:dyDescent="0.25">
      <c r="O7986" s="80"/>
      <c r="P7986" s="80"/>
    </row>
    <row r="7987" spans="15:16" x14ac:dyDescent="0.25">
      <c r="O7987" s="80"/>
      <c r="P7987" s="80"/>
    </row>
    <row r="7988" spans="15:16" x14ac:dyDescent="0.25">
      <c r="O7988" s="80"/>
      <c r="P7988" s="80"/>
    </row>
    <row r="7989" spans="15:16" x14ac:dyDescent="0.25">
      <c r="O7989" s="80"/>
      <c r="P7989" s="80"/>
    </row>
    <row r="7990" spans="15:16" x14ac:dyDescent="0.25">
      <c r="O7990" s="80"/>
      <c r="P7990" s="80"/>
    </row>
    <row r="7991" spans="15:16" x14ac:dyDescent="0.25">
      <c r="O7991" s="80"/>
      <c r="P7991" s="80"/>
    </row>
    <row r="7992" spans="15:16" x14ac:dyDescent="0.25">
      <c r="O7992" s="80"/>
      <c r="P7992" s="80"/>
    </row>
    <row r="7993" spans="15:16" x14ac:dyDescent="0.25">
      <c r="O7993" s="80"/>
      <c r="P7993" s="80"/>
    </row>
    <row r="7994" spans="15:16" x14ac:dyDescent="0.25">
      <c r="O7994" s="80"/>
      <c r="P7994" s="80"/>
    </row>
    <row r="7995" spans="15:16" x14ac:dyDescent="0.25">
      <c r="O7995" s="80"/>
      <c r="P7995" s="80"/>
    </row>
    <row r="7996" spans="15:16" x14ac:dyDescent="0.25">
      <c r="O7996" s="80"/>
      <c r="P7996" s="80"/>
    </row>
    <row r="7997" spans="15:16" x14ac:dyDescent="0.25">
      <c r="O7997" s="80"/>
      <c r="P7997" s="80"/>
    </row>
    <row r="7998" spans="15:16" x14ac:dyDescent="0.25">
      <c r="O7998" s="80"/>
      <c r="P7998" s="80"/>
    </row>
    <row r="7999" spans="15:16" x14ac:dyDescent="0.25">
      <c r="O7999" s="80"/>
      <c r="P7999" s="80"/>
    </row>
    <row r="8000" spans="15:16" x14ac:dyDescent="0.25">
      <c r="O8000" s="80"/>
      <c r="P8000" s="80"/>
    </row>
    <row r="8001" spans="15:16" x14ac:dyDescent="0.25">
      <c r="O8001" s="80"/>
      <c r="P8001" s="80"/>
    </row>
    <row r="8002" spans="15:16" x14ac:dyDescent="0.25">
      <c r="O8002" s="80"/>
      <c r="P8002" s="80"/>
    </row>
    <row r="8003" spans="15:16" x14ac:dyDescent="0.25">
      <c r="O8003" s="80"/>
      <c r="P8003" s="80"/>
    </row>
    <row r="8004" spans="15:16" x14ac:dyDescent="0.25">
      <c r="O8004" s="80"/>
      <c r="P8004" s="80"/>
    </row>
    <row r="8005" spans="15:16" x14ac:dyDescent="0.25">
      <c r="O8005" s="80"/>
      <c r="P8005" s="80"/>
    </row>
    <row r="8006" spans="15:16" x14ac:dyDescent="0.25">
      <c r="O8006" s="80"/>
      <c r="P8006" s="80"/>
    </row>
    <row r="8007" spans="15:16" x14ac:dyDescent="0.25">
      <c r="O8007" s="80"/>
      <c r="P8007" s="80"/>
    </row>
    <row r="8008" spans="15:16" x14ac:dyDescent="0.25">
      <c r="O8008" s="80"/>
      <c r="P8008" s="80"/>
    </row>
    <row r="8009" spans="15:16" x14ac:dyDescent="0.25">
      <c r="O8009" s="80"/>
      <c r="P8009" s="80"/>
    </row>
    <row r="8010" spans="15:16" x14ac:dyDescent="0.25">
      <c r="O8010" s="80"/>
      <c r="P8010" s="80"/>
    </row>
    <row r="8011" spans="15:16" x14ac:dyDescent="0.25">
      <c r="O8011" s="80"/>
      <c r="P8011" s="80"/>
    </row>
    <row r="8012" spans="15:16" x14ac:dyDescent="0.25">
      <c r="O8012" s="80"/>
      <c r="P8012" s="80"/>
    </row>
    <row r="8013" spans="15:16" x14ac:dyDescent="0.25">
      <c r="O8013" s="80"/>
      <c r="P8013" s="80"/>
    </row>
    <row r="8014" spans="15:16" x14ac:dyDescent="0.25">
      <c r="O8014" s="80"/>
      <c r="P8014" s="80"/>
    </row>
    <row r="8015" spans="15:16" x14ac:dyDescent="0.25">
      <c r="O8015" s="80"/>
      <c r="P8015" s="80"/>
    </row>
    <row r="8016" spans="15:16" x14ac:dyDescent="0.25">
      <c r="O8016" s="80"/>
      <c r="P8016" s="80"/>
    </row>
    <row r="8017" spans="15:16" x14ac:dyDescent="0.25">
      <c r="O8017" s="80"/>
      <c r="P8017" s="80"/>
    </row>
    <row r="8018" spans="15:16" x14ac:dyDescent="0.25">
      <c r="O8018" s="80"/>
      <c r="P8018" s="80"/>
    </row>
    <row r="8019" spans="15:16" x14ac:dyDescent="0.25">
      <c r="O8019" s="80"/>
      <c r="P8019" s="80"/>
    </row>
    <row r="8020" spans="15:16" x14ac:dyDescent="0.25">
      <c r="O8020" s="80"/>
      <c r="P8020" s="80"/>
    </row>
    <row r="8021" spans="15:16" x14ac:dyDescent="0.25">
      <c r="O8021" s="80"/>
      <c r="P8021" s="80"/>
    </row>
    <row r="8022" spans="15:16" x14ac:dyDescent="0.25">
      <c r="O8022" s="80"/>
      <c r="P8022" s="80"/>
    </row>
    <row r="8023" spans="15:16" x14ac:dyDescent="0.25">
      <c r="O8023" s="80"/>
      <c r="P8023" s="80"/>
    </row>
    <row r="8024" spans="15:16" x14ac:dyDescent="0.25">
      <c r="O8024" s="80"/>
      <c r="P8024" s="80"/>
    </row>
    <row r="8025" spans="15:16" x14ac:dyDescent="0.25">
      <c r="O8025" s="80"/>
      <c r="P8025" s="80"/>
    </row>
    <row r="8026" spans="15:16" x14ac:dyDescent="0.25">
      <c r="O8026" s="80"/>
      <c r="P8026" s="80"/>
    </row>
    <row r="8027" spans="15:16" x14ac:dyDescent="0.25">
      <c r="O8027" s="80"/>
      <c r="P8027" s="80"/>
    </row>
    <row r="8028" spans="15:16" x14ac:dyDescent="0.25">
      <c r="O8028" s="80"/>
      <c r="P8028" s="80"/>
    </row>
    <row r="8029" spans="15:16" x14ac:dyDescent="0.25">
      <c r="O8029" s="80"/>
      <c r="P8029" s="80"/>
    </row>
    <row r="8030" spans="15:16" x14ac:dyDescent="0.25">
      <c r="O8030" s="80"/>
      <c r="P8030" s="80"/>
    </row>
    <row r="8031" spans="15:16" x14ac:dyDescent="0.25">
      <c r="O8031" s="80"/>
      <c r="P8031" s="80"/>
    </row>
    <row r="8032" spans="15:16" x14ac:dyDescent="0.25">
      <c r="O8032" s="80"/>
      <c r="P8032" s="80"/>
    </row>
    <row r="8033" spans="15:16" x14ac:dyDescent="0.25">
      <c r="O8033" s="80"/>
      <c r="P8033" s="80"/>
    </row>
    <row r="8034" spans="15:16" x14ac:dyDescent="0.25">
      <c r="O8034" s="80"/>
      <c r="P8034" s="80"/>
    </row>
    <row r="8035" spans="15:16" x14ac:dyDescent="0.25">
      <c r="O8035" s="80"/>
      <c r="P8035" s="80"/>
    </row>
    <row r="8036" spans="15:16" x14ac:dyDescent="0.25">
      <c r="O8036" s="80"/>
      <c r="P8036" s="80"/>
    </row>
    <row r="8037" spans="15:16" x14ac:dyDescent="0.25">
      <c r="O8037" s="80"/>
      <c r="P8037" s="80"/>
    </row>
    <row r="8038" spans="15:16" x14ac:dyDescent="0.25">
      <c r="O8038" s="80"/>
      <c r="P8038" s="80"/>
    </row>
    <row r="8039" spans="15:16" x14ac:dyDescent="0.25">
      <c r="O8039" s="80"/>
      <c r="P8039" s="80"/>
    </row>
    <row r="8040" spans="15:16" x14ac:dyDescent="0.25">
      <c r="O8040" s="80"/>
      <c r="P8040" s="80"/>
    </row>
    <row r="8041" spans="15:16" x14ac:dyDescent="0.25">
      <c r="O8041" s="80"/>
      <c r="P8041" s="80"/>
    </row>
    <row r="8042" spans="15:16" x14ac:dyDescent="0.25">
      <c r="O8042" s="80"/>
      <c r="P8042" s="80"/>
    </row>
    <row r="8043" spans="15:16" x14ac:dyDescent="0.25">
      <c r="O8043" s="80"/>
      <c r="P8043" s="80"/>
    </row>
    <row r="8044" spans="15:16" x14ac:dyDescent="0.25">
      <c r="O8044" s="80"/>
      <c r="P8044" s="80"/>
    </row>
    <row r="8045" spans="15:16" x14ac:dyDescent="0.25">
      <c r="O8045" s="80"/>
      <c r="P8045" s="80"/>
    </row>
    <row r="8046" spans="15:16" x14ac:dyDescent="0.25">
      <c r="O8046" s="80"/>
      <c r="P8046" s="80"/>
    </row>
    <row r="8047" spans="15:16" x14ac:dyDescent="0.25">
      <c r="O8047" s="80"/>
      <c r="P8047" s="80"/>
    </row>
    <row r="8048" spans="15:16" x14ac:dyDescent="0.25">
      <c r="O8048" s="80"/>
      <c r="P8048" s="80"/>
    </row>
    <row r="8049" spans="15:16" x14ac:dyDescent="0.25">
      <c r="O8049" s="80"/>
      <c r="P8049" s="80"/>
    </row>
    <row r="8050" spans="15:16" x14ac:dyDescent="0.25">
      <c r="O8050" s="80"/>
      <c r="P8050" s="80"/>
    </row>
    <row r="8051" spans="15:16" x14ac:dyDescent="0.25">
      <c r="O8051" s="80"/>
      <c r="P8051" s="80"/>
    </row>
    <row r="8052" spans="15:16" x14ac:dyDescent="0.25">
      <c r="O8052" s="80"/>
      <c r="P8052" s="80"/>
    </row>
    <row r="8053" spans="15:16" x14ac:dyDescent="0.25">
      <c r="O8053" s="80"/>
      <c r="P8053" s="80"/>
    </row>
    <row r="8054" spans="15:16" x14ac:dyDescent="0.25">
      <c r="O8054" s="80"/>
      <c r="P8054" s="80"/>
    </row>
    <row r="8055" spans="15:16" x14ac:dyDescent="0.25">
      <c r="O8055" s="80"/>
      <c r="P8055" s="80"/>
    </row>
    <row r="8056" spans="15:16" x14ac:dyDescent="0.25">
      <c r="O8056" s="80"/>
      <c r="P8056" s="80"/>
    </row>
    <row r="8057" spans="15:16" x14ac:dyDescent="0.25">
      <c r="O8057" s="80"/>
      <c r="P8057" s="80"/>
    </row>
    <row r="8058" spans="15:16" x14ac:dyDescent="0.25">
      <c r="O8058" s="80"/>
      <c r="P8058" s="80"/>
    </row>
    <row r="8059" spans="15:16" x14ac:dyDescent="0.25">
      <c r="O8059" s="80"/>
      <c r="P8059" s="80"/>
    </row>
    <row r="8060" spans="15:16" x14ac:dyDescent="0.25">
      <c r="O8060" s="80"/>
      <c r="P8060" s="80"/>
    </row>
    <row r="8061" spans="15:16" x14ac:dyDescent="0.25">
      <c r="O8061" s="80"/>
      <c r="P8061" s="80"/>
    </row>
    <row r="8062" spans="15:16" x14ac:dyDescent="0.25">
      <c r="O8062" s="80"/>
      <c r="P8062" s="80"/>
    </row>
    <row r="8063" spans="15:16" x14ac:dyDescent="0.25">
      <c r="O8063" s="80"/>
      <c r="P8063" s="80"/>
    </row>
    <row r="8064" spans="15:16" x14ac:dyDescent="0.25">
      <c r="O8064" s="80"/>
      <c r="P8064" s="80"/>
    </row>
    <row r="8065" spans="15:16" x14ac:dyDescent="0.25">
      <c r="O8065" s="80"/>
      <c r="P8065" s="80"/>
    </row>
    <row r="8066" spans="15:16" x14ac:dyDescent="0.25">
      <c r="O8066" s="80"/>
      <c r="P8066" s="80"/>
    </row>
    <row r="8067" spans="15:16" x14ac:dyDescent="0.25">
      <c r="O8067" s="80"/>
      <c r="P8067" s="80"/>
    </row>
    <row r="8068" spans="15:16" x14ac:dyDescent="0.25">
      <c r="O8068" s="80"/>
      <c r="P8068" s="80"/>
    </row>
    <row r="8069" spans="15:16" x14ac:dyDescent="0.25">
      <c r="O8069" s="80"/>
      <c r="P8069" s="80"/>
    </row>
    <row r="8070" spans="15:16" x14ac:dyDescent="0.25">
      <c r="O8070" s="80"/>
      <c r="P8070" s="80"/>
    </row>
    <row r="8071" spans="15:16" x14ac:dyDescent="0.25">
      <c r="O8071" s="80"/>
      <c r="P8071" s="80"/>
    </row>
    <row r="8072" spans="15:16" x14ac:dyDescent="0.25">
      <c r="O8072" s="80"/>
      <c r="P8072" s="80"/>
    </row>
    <row r="8073" spans="15:16" x14ac:dyDescent="0.25">
      <c r="O8073" s="80"/>
      <c r="P8073" s="80"/>
    </row>
    <row r="8074" spans="15:16" x14ac:dyDescent="0.25">
      <c r="O8074" s="80"/>
      <c r="P8074" s="80"/>
    </row>
    <row r="8075" spans="15:16" x14ac:dyDescent="0.25">
      <c r="O8075" s="80"/>
      <c r="P8075" s="80"/>
    </row>
    <row r="8076" spans="15:16" x14ac:dyDescent="0.25">
      <c r="O8076" s="80"/>
      <c r="P8076" s="80"/>
    </row>
    <row r="8077" spans="15:16" x14ac:dyDescent="0.25">
      <c r="O8077" s="80"/>
      <c r="P8077" s="80"/>
    </row>
    <row r="8078" spans="15:16" x14ac:dyDescent="0.25">
      <c r="O8078" s="80"/>
      <c r="P8078" s="80"/>
    </row>
    <row r="8079" spans="15:16" x14ac:dyDescent="0.25">
      <c r="O8079" s="80"/>
      <c r="P8079" s="80"/>
    </row>
    <row r="8080" spans="15:16" x14ac:dyDescent="0.25">
      <c r="O8080" s="80"/>
      <c r="P8080" s="80"/>
    </row>
    <row r="8081" spans="15:16" x14ac:dyDescent="0.25">
      <c r="O8081" s="80"/>
      <c r="P8081" s="80"/>
    </row>
    <row r="8082" spans="15:16" x14ac:dyDescent="0.25">
      <c r="O8082" s="80"/>
      <c r="P8082" s="80"/>
    </row>
    <row r="8083" spans="15:16" x14ac:dyDescent="0.25">
      <c r="O8083" s="80"/>
      <c r="P8083" s="80"/>
    </row>
    <row r="8084" spans="15:16" x14ac:dyDescent="0.25">
      <c r="O8084" s="80"/>
      <c r="P8084" s="80"/>
    </row>
    <row r="8085" spans="15:16" x14ac:dyDescent="0.25">
      <c r="O8085" s="80"/>
      <c r="P8085" s="80"/>
    </row>
    <row r="8086" spans="15:16" x14ac:dyDescent="0.25">
      <c r="O8086" s="80"/>
      <c r="P8086" s="80"/>
    </row>
    <row r="8087" spans="15:16" x14ac:dyDescent="0.25">
      <c r="O8087" s="80"/>
      <c r="P8087" s="80"/>
    </row>
    <row r="8088" spans="15:16" x14ac:dyDescent="0.25">
      <c r="O8088" s="80"/>
      <c r="P8088" s="80"/>
    </row>
    <row r="8089" spans="15:16" x14ac:dyDescent="0.25">
      <c r="O8089" s="80"/>
      <c r="P8089" s="80"/>
    </row>
    <row r="8090" spans="15:16" x14ac:dyDescent="0.25">
      <c r="O8090" s="80"/>
      <c r="P8090" s="80"/>
    </row>
    <row r="8091" spans="15:16" x14ac:dyDescent="0.25">
      <c r="O8091" s="80"/>
      <c r="P8091" s="80"/>
    </row>
    <row r="8092" spans="15:16" x14ac:dyDescent="0.25">
      <c r="O8092" s="80"/>
      <c r="P8092" s="80"/>
    </row>
    <row r="8093" spans="15:16" x14ac:dyDescent="0.25">
      <c r="O8093" s="80"/>
      <c r="P8093" s="80"/>
    </row>
    <row r="8094" spans="15:16" x14ac:dyDescent="0.25">
      <c r="O8094" s="80"/>
      <c r="P8094" s="80"/>
    </row>
    <row r="8095" spans="15:16" x14ac:dyDescent="0.25">
      <c r="O8095" s="80"/>
      <c r="P8095" s="80"/>
    </row>
    <row r="8096" spans="15:16" x14ac:dyDescent="0.25">
      <c r="O8096" s="80"/>
      <c r="P8096" s="80"/>
    </row>
    <row r="8097" spans="15:16" x14ac:dyDescent="0.25">
      <c r="O8097" s="80"/>
      <c r="P8097" s="80"/>
    </row>
    <row r="8098" spans="15:16" x14ac:dyDescent="0.25">
      <c r="O8098" s="80"/>
      <c r="P8098" s="80"/>
    </row>
    <row r="8099" spans="15:16" x14ac:dyDescent="0.25">
      <c r="O8099" s="80"/>
      <c r="P8099" s="80"/>
    </row>
    <row r="8100" spans="15:16" x14ac:dyDescent="0.25">
      <c r="O8100" s="80"/>
      <c r="P8100" s="80"/>
    </row>
    <row r="8101" spans="15:16" x14ac:dyDescent="0.25">
      <c r="O8101" s="80"/>
      <c r="P8101" s="80"/>
    </row>
    <row r="8102" spans="15:16" x14ac:dyDescent="0.25">
      <c r="O8102" s="80"/>
      <c r="P8102" s="80"/>
    </row>
    <row r="8103" spans="15:16" x14ac:dyDescent="0.25">
      <c r="O8103" s="80"/>
      <c r="P8103" s="80"/>
    </row>
    <row r="8104" spans="15:16" x14ac:dyDescent="0.25">
      <c r="O8104" s="80"/>
      <c r="P8104" s="80"/>
    </row>
    <row r="8105" spans="15:16" x14ac:dyDescent="0.25">
      <c r="O8105" s="80"/>
      <c r="P8105" s="80"/>
    </row>
    <row r="8106" spans="15:16" x14ac:dyDescent="0.25">
      <c r="O8106" s="80"/>
      <c r="P8106" s="80"/>
    </row>
    <row r="8107" spans="15:16" x14ac:dyDescent="0.25">
      <c r="O8107" s="80"/>
      <c r="P8107" s="80"/>
    </row>
    <row r="8108" spans="15:16" x14ac:dyDescent="0.25">
      <c r="O8108" s="80"/>
      <c r="P8108" s="80"/>
    </row>
    <row r="8109" spans="15:16" x14ac:dyDescent="0.25">
      <c r="O8109" s="80"/>
      <c r="P8109" s="80"/>
    </row>
    <row r="8110" spans="15:16" x14ac:dyDescent="0.25">
      <c r="O8110" s="80"/>
      <c r="P8110" s="80"/>
    </row>
    <row r="8111" spans="15:16" x14ac:dyDescent="0.25">
      <c r="O8111" s="80"/>
      <c r="P8111" s="80"/>
    </row>
    <row r="8112" spans="15:16" x14ac:dyDescent="0.25">
      <c r="O8112" s="80"/>
      <c r="P8112" s="80"/>
    </row>
    <row r="8113" spans="15:16" x14ac:dyDescent="0.25">
      <c r="O8113" s="80"/>
      <c r="P8113" s="80"/>
    </row>
    <row r="8114" spans="15:16" x14ac:dyDescent="0.25">
      <c r="O8114" s="80"/>
      <c r="P8114" s="80"/>
    </row>
    <row r="8115" spans="15:16" x14ac:dyDescent="0.25">
      <c r="O8115" s="80"/>
      <c r="P8115" s="80"/>
    </row>
    <row r="8116" spans="15:16" x14ac:dyDescent="0.25">
      <c r="O8116" s="80"/>
      <c r="P8116" s="80"/>
    </row>
    <row r="8117" spans="15:16" x14ac:dyDescent="0.25">
      <c r="O8117" s="80"/>
      <c r="P8117" s="80"/>
    </row>
    <row r="8118" spans="15:16" x14ac:dyDescent="0.25">
      <c r="O8118" s="80"/>
      <c r="P8118" s="80"/>
    </row>
    <row r="8119" spans="15:16" x14ac:dyDescent="0.25">
      <c r="O8119" s="80"/>
      <c r="P8119" s="80"/>
    </row>
    <row r="8120" spans="15:16" x14ac:dyDescent="0.25">
      <c r="O8120" s="80"/>
      <c r="P8120" s="80"/>
    </row>
    <row r="8121" spans="15:16" x14ac:dyDescent="0.25">
      <c r="O8121" s="80"/>
      <c r="P8121" s="80"/>
    </row>
    <row r="8122" spans="15:16" x14ac:dyDescent="0.25">
      <c r="O8122" s="80"/>
      <c r="P8122" s="80"/>
    </row>
    <row r="8123" spans="15:16" x14ac:dyDescent="0.25">
      <c r="O8123" s="80"/>
      <c r="P8123" s="80"/>
    </row>
    <row r="8124" spans="15:16" x14ac:dyDescent="0.25">
      <c r="O8124" s="80"/>
      <c r="P8124" s="80"/>
    </row>
    <row r="8125" spans="15:16" x14ac:dyDescent="0.25">
      <c r="O8125" s="80"/>
      <c r="P8125" s="80"/>
    </row>
    <row r="8126" spans="15:16" x14ac:dyDescent="0.25">
      <c r="O8126" s="80"/>
      <c r="P8126" s="80"/>
    </row>
    <row r="8127" spans="15:16" x14ac:dyDescent="0.25">
      <c r="O8127" s="80"/>
      <c r="P8127" s="80"/>
    </row>
    <row r="8128" spans="15:16" x14ac:dyDescent="0.25">
      <c r="O8128" s="80"/>
      <c r="P8128" s="80"/>
    </row>
    <row r="8129" spans="15:16" x14ac:dyDescent="0.25">
      <c r="O8129" s="80"/>
      <c r="P8129" s="80"/>
    </row>
    <row r="8130" spans="15:16" x14ac:dyDescent="0.25">
      <c r="O8130" s="80"/>
      <c r="P8130" s="80"/>
    </row>
    <row r="8131" spans="15:16" x14ac:dyDescent="0.25">
      <c r="O8131" s="80"/>
      <c r="P8131" s="80"/>
    </row>
    <row r="8132" spans="15:16" x14ac:dyDescent="0.25">
      <c r="O8132" s="80"/>
      <c r="P8132" s="80"/>
    </row>
    <row r="8133" spans="15:16" x14ac:dyDescent="0.25">
      <c r="O8133" s="80"/>
      <c r="P8133" s="80"/>
    </row>
    <row r="8134" spans="15:16" x14ac:dyDescent="0.25">
      <c r="O8134" s="80"/>
      <c r="P8134" s="80"/>
    </row>
    <row r="8135" spans="15:16" x14ac:dyDescent="0.25">
      <c r="O8135" s="80"/>
      <c r="P8135" s="80"/>
    </row>
    <row r="8136" spans="15:16" x14ac:dyDescent="0.25">
      <c r="O8136" s="80"/>
      <c r="P8136" s="80"/>
    </row>
    <row r="8137" spans="15:16" x14ac:dyDescent="0.25">
      <c r="O8137" s="80"/>
      <c r="P8137" s="80"/>
    </row>
    <row r="8138" spans="15:16" x14ac:dyDescent="0.25">
      <c r="O8138" s="80"/>
      <c r="P8138" s="80"/>
    </row>
    <row r="8139" spans="15:16" x14ac:dyDescent="0.25">
      <c r="O8139" s="80"/>
      <c r="P8139" s="80"/>
    </row>
    <row r="8140" spans="15:16" x14ac:dyDescent="0.25">
      <c r="O8140" s="80"/>
      <c r="P8140" s="80"/>
    </row>
    <row r="8141" spans="15:16" x14ac:dyDescent="0.25">
      <c r="O8141" s="80"/>
      <c r="P8141" s="80"/>
    </row>
    <row r="8142" spans="15:16" x14ac:dyDescent="0.25">
      <c r="O8142" s="80"/>
      <c r="P8142" s="80"/>
    </row>
    <row r="8143" spans="15:16" x14ac:dyDescent="0.25">
      <c r="O8143" s="80"/>
      <c r="P8143" s="80"/>
    </row>
    <row r="8144" spans="15:16" x14ac:dyDescent="0.25">
      <c r="O8144" s="80"/>
      <c r="P8144" s="80"/>
    </row>
    <row r="8145" spans="15:16" x14ac:dyDescent="0.25">
      <c r="O8145" s="80"/>
      <c r="P8145" s="80"/>
    </row>
    <row r="8146" spans="15:16" x14ac:dyDescent="0.25">
      <c r="O8146" s="80"/>
      <c r="P8146" s="80"/>
    </row>
    <row r="8147" spans="15:16" x14ac:dyDescent="0.25">
      <c r="O8147" s="80"/>
      <c r="P8147" s="80"/>
    </row>
    <row r="8148" spans="15:16" x14ac:dyDescent="0.25">
      <c r="O8148" s="80"/>
      <c r="P8148" s="80"/>
    </row>
    <row r="8149" spans="15:16" x14ac:dyDescent="0.25">
      <c r="O8149" s="80"/>
      <c r="P8149" s="80"/>
    </row>
    <row r="8150" spans="15:16" x14ac:dyDescent="0.25">
      <c r="O8150" s="80"/>
      <c r="P8150" s="80"/>
    </row>
    <row r="8151" spans="15:16" x14ac:dyDescent="0.25">
      <c r="O8151" s="80"/>
      <c r="P8151" s="80"/>
    </row>
    <row r="8152" spans="15:16" x14ac:dyDescent="0.25">
      <c r="O8152" s="80"/>
      <c r="P8152" s="80"/>
    </row>
    <row r="8153" spans="15:16" x14ac:dyDescent="0.25">
      <c r="O8153" s="80"/>
      <c r="P8153" s="80"/>
    </row>
    <row r="8154" spans="15:16" x14ac:dyDescent="0.25">
      <c r="O8154" s="80"/>
      <c r="P8154" s="80"/>
    </row>
    <row r="8155" spans="15:16" x14ac:dyDescent="0.25">
      <c r="O8155" s="80"/>
      <c r="P8155" s="80"/>
    </row>
    <row r="8156" spans="15:16" x14ac:dyDescent="0.25">
      <c r="O8156" s="80"/>
      <c r="P8156" s="80"/>
    </row>
    <row r="8157" spans="15:16" x14ac:dyDescent="0.25">
      <c r="O8157" s="80"/>
      <c r="P8157" s="80"/>
    </row>
    <row r="8158" spans="15:16" x14ac:dyDescent="0.25">
      <c r="O8158" s="80"/>
      <c r="P8158" s="80"/>
    </row>
    <row r="8159" spans="15:16" x14ac:dyDescent="0.25">
      <c r="O8159" s="80"/>
      <c r="P8159" s="80"/>
    </row>
    <row r="8160" spans="15:16" x14ac:dyDescent="0.25">
      <c r="O8160" s="80"/>
      <c r="P8160" s="80"/>
    </row>
    <row r="8161" spans="15:16" x14ac:dyDescent="0.25">
      <c r="O8161" s="80"/>
      <c r="P8161" s="80"/>
    </row>
    <row r="8162" spans="15:16" x14ac:dyDescent="0.25">
      <c r="O8162" s="80"/>
      <c r="P8162" s="80"/>
    </row>
    <row r="8163" spans="15:16" x14ac:dyDescent="0.25">
      <c r="O8163" s="80"/>
      <c r="P8163" s="80"/>
    </row>
    <row r="8164" spans="15:16" x14ac:dyDescent="0.25">
      <c r="O8164" s="80"/>
      <c r="P8164" s="80"/>
    </row>
    <row r="8165" spans="15:16" x14ac:dyDescent="0.25">
      <c r="O8165" s="80"/>
      <c r="P8165" s="80"/>
    </row>
    <row r="8166" spans="15:16" x14ac:dyDescent="0.25">
      <c r="O8166" s="80"/>
      <c r="P8166" s="80"/>
    </row>
    <row r="8167" spans="15:16" x14ac:dyDescent="0.25">
      <c r="O8167" s="80"/>
      <c r="P8167" s="80"/>
    </row>
    <row r="8168" spans="15:16" x14ac:dyDescent="0.25">
      <c r="O8168" s="80"/>
      <c r="P8168" s="80"/>
    </row>
    <row r="8169" spans="15:16" x14ac:dyDescent="0.25">
      <c r="O8169" s="80"/>
      <c r="P8169" s="80"/>
    </row>
    <row r="8170" spans="15:16" x14ac:dyDescent="0.25">
      <c r="O8170" s="80"/>
      <c r="P8170" s="80"/>
    </row>
    <row r="8171" spans="15:16" x14ac:dyDescent="0.25">
      <c r="O8171" s="80"/>
      <c r="P8171" s="80"/>
    </row>
    <row r="8172" spans="15:16" x14ac:dyDescent="0.25">
      <c r="O8172" s="80"/>
      <c r="P8172" s="80"/>
    </row>
    <row r="8173" spans="15:16" x14ac:dyDescent="0.25">
      <c r="O8173" s="80"/>
      <c r="P8173" s="80"/>
    </row>
    <row r="8174" spans="15:16" x14ac:dyDescent="0.25">
      <c r="O8174" s="80"/>
      <c r="P8174" s="80"/>
    </row>
    <row r="8175" spans="15:16" x14ac:dyDescent="0.25">
      <c r="O8175" s="80"/>
      <c r="P8175" s="80"/>
    </row>
    <row r="8176" spans="15:16" x14ac:dyDescent="0.25">
      <c r="O8176" s="80"/>
      <c r="P8176" s="80"/>
    </row>
    <row r="8177" spans="15:16" x14ac:dyDescent="0.25">
      <c r="O8177" s="80"/>
      <c r="P8177" s="80"/>
    </row>
    <row r="8178" spans="15:16" x14ac:dyDescent="0.25">
      <c r="O8178" s="80"/>
      <c r="P8178" s="80"/>
    </row>
    <row r="8179" spans="15:16" x14ac:dyDescent="0.25">
      <c r="O8179" s="80"/>
      <c r="P8179" s="80"/>
    </row>
    <row r="8180" spans="15:16" x14ac:dyDescent="0.25">
      <c r="O8180" s="80"/>
      <c r="P8180" s="80"/>
    </row>
    <row r="8181" spans="15:16" x14ac:dyDescent="0.25">
      <c r="O8181" s="80"/>
      <c r="P8181" s="80"/>
    </row>
    <row r="8182" spans="15:16" x14ac:dyDescent="0.25">
      <c r="O8182" s="80"/>
      <c r="P8182" s="80"/>
    </row>
    <row r="8183" spans="15:16" x14ac:dyDescent="0.25">
      <c r="O8183" s="80"/>
      <c r="P8183" s="80"/>
    </row>
    <row r="8184" spans="15:16" x14ac:dyDescent="0.25">
      <c r="O8184" s="80"/>
      <c r="P8184" s="80"/>
    </row>
    <row r="8185" spans="15:16" x14ac:dyDescent="0.25">
      <c r="O8185" s="80"/>
      <c r="P8185" s="80"/>
    </row>
    <row r="8186" spans="15:16" x14ac:dyDescent="0.25">
      <c r="O8186" s="80"/>
      <c r="P8186" s="80"/>
    </row>
    <row r="8187" spans="15:16" x14ac:dyDescent="0.25">
      <c r="O8187" s="80"/>
      <c r="P8187" s="80"/>
    </row>
    <row r="8188" spans="15:16" x14ac:dyDescent="0.25">
      <c r="O8188" s="80"/>
      <c r="P8188" s="80"/>
    </row>
    <row r="8189" spans="15:16" x14ac:dyDescent="0.25">
      <c r="O8189" s="80"/>
      <c r="P8189" s="80"/>
    </row>
    <row r="8190" spans="15:16" x14ac:dyDescent="0.25">
      <c r="O8190" s="80"/>
      <c r="P8190" s="80"/>
    </row>
    <row r="8191" spans="15:16" x14ac:dyDescent="0.25">
      <c r="O8191" s="80"/>
      <c r="P8191" s="80"/>
    </row>
    <row r="8192" spans="15:16" x14ac:dyDescent="0.25">
      <c r="O8192" s="80"/>
      <c r="P8192" s="80"/>
    </row>
    <row r="8193" spans="15:16" x14ac:dyDescent="0.25">
      <c r="O8193" s="80"/>
      <c r="P8193" s="80"/>
    </row>
    <row r="8194" spans="15:16" x14ac:dyDescent="0.25">
      <c r="O8194" s="80"/>
      <c r="P8194" s="80"/>
    </row>
    <row r="8195" spans="15:16" x14ac:dyDescent="0.25">
      <c r="O8195" s="80"/>
      <c r="P8195" s="80"/>
    </row>
    <row r="8196" spans="15:16" x14ac:dyDescent="0.25">
      <c r="O8196" s="80"/>
      <c r="P8196" s="80"/>
    </row>
    <row r="8197" spans="15:16" x14ac:dyDescent="0.25">
      <c r="O8197" s="80"/>
      <c r="P8197" s="80"/>
    </row>
    <row r="8198" spans="15:16" x14ac:dyDescent="0.25">
      <c r="O8198" s="80"/>
      <c r="P8198" s="80"/>
    </row>
    <row r="8199" spans="15:16" x14ac:dyDescent="0.25">
      <c r="O8199" s="80"/>
      <c r="P8199" s="80"/>
    </row>
    <row r="8200" spans="15:16" x14ac:dyDescent="0.25">
      <c r="O8200" s="80"/>
      <c r="P8200" s="80"/>
    </row>
    <row r="8201" spans="15:16" x14ac:dyDescent="0.25">
      <c r="O8201" s="80"/>
      <c r="P8201" s="80"/>
    </row>
    <row r="8202" spans="15:16" x14ac:dyDescent="0.25">
      <c r="O8202" s="80"/>
      <c r="P8202" s="80"/>
    </row>
    <row r="8203" spans="15:16" x14ac:dyDescent="0.25">
      <c r="O8203" s="80"/>
      <c r="P8203" s="80"/>
    </row>
    <row r="8204" spans="15:16" x14ac:dyDescent="0.25">
      <c r="O8204" s="80"/>
      <c r="P8204" s="80"/>
    </row>
    <row r="8205" spans="15:16" x14ac:dyDescent="0.25">
      <c r="O8205" s="80"/>
      <c r="P8205" s="80"/>
    </row>
    <row r="8206" spans="15:16" x14ac:dyDescent="0.25">
      <c r="O8206" s="80"/>
      <c r="P8206" s="80"/>
    </row>
    <row r="8207" spans="15:16" x14ac:dyDescent="0.25">
      <c r="O8207" s="80"/>
      <c r="P8207" s="80"/>
    </row>
    <row r="8208" spans="15:16" x14ac:dyDescent="0.25">
      <c r="O8208" s="80"/>
      <c r="P8208" s="80"/>
    </row>
    <row r="8209" spans="15:16" x14ac:dyDescent="0.25">
      <c r="O8209" s="80"/>
      <c r="P8209" s="80"/>
    </row>
    <row r="8210" spans="15:16" x14ac:dyDescent="0.25">
      <c r="O8210" s="80"/>
      <c r="P8210" s="80"/>
    </row>
    <row r="8211" spans="15:16" x14ac:dyDescent="0.25">
      <c r="O8211" s="80"/>
      <c r="P8211" s="80"/>
    </row>
    <row r="8212" spans="15:16" x14ac:dyDescent="0.25">
      <c r="O8212" s="80"/>
      <c r="P8212" s="80"/>
    </row>
    <row r="8213" spans="15:16" x14ac:dyDescent="0.25">
      <c r="O8213" s="80"/>
      <c r="P8213" s="80"/>
    </row>
    <row r="8214" spans="15:16" x14ac:dyDescent="0.25">
      <c r="O8214" s="80"/>
      <c r="P8214" s="80"/>
    </row>
    <row r="8215" spans="15:16" x14ac:dyDescent="0.25">
      <c r="O8215" s="80"/>
      <c r="P8215" s="80"/>
    </row>
    <row r="8216" spans="15:16" x14ac:dyDescent="0.25">
      <c r="O8216" s="80"/>
      <c r="P8216" s="80"/>
    </row>
    <row r="8217" spans="15:16" x14ac:dyDescent="0.25">
      <c r="O8217" s="80"/>
      <c r="P8217" s="80"/>
    </row>
    <row r="8218" spans="15:16" x14ac:dyDescent="0.25">
      <c r="O8218" s="80"/>
      <c r="P8218" s="80"/>
    </row>
    <row r="8219" spans="15:16" x14ac:dyDescent="0.25">
      <c r="O8219" s="80"/>
      <c r="P8219" s="80"/>
    </row>
    <row r="8220" spans="15:16" x14ac:dyDescent="0.25">
      <c r="O8220" s="80"/>
      <c r="P8220" s="80"/>
    </row>
    <row r="8221" spans="15:16" x14ac:dyDescent="0.25">
      <c r="O8221" s="80"/>
      <c r="P8221" s="80"/>
    </row>
    <row r="8222" spans="15:16" x14ac:dyDescent="0.25">
      <c r="O8222" s="80"/>
      <c r="P8222" s="80"/>
    </row>
    <row r="8223" spans="15:16" x14ac:dyDescent="0.25">
      <c r="O8223" s="80"/>
      <c r="P8223" s="80"/>
    </row>
    <row r="8224" spans="15:16" x14ac:dyDescent="0.25">
      <c r="O8224" s="80"/>
      <c r="P8224" s="80"/>
    </row>
    <row r="8225" spans="15:16" x14ac:dyDescent="0.25">
      <c r="O8225" s="80"/>
      <c r="P8225" s="80"/>
    </row>
    <row r="8226" spans="15:16" x14ac:dyDescent="0.25">
      <c r="O8226" s="80"/>
      <c r="P8226" s="80"/>
    </row>
    <row r="8227" spans="15:16" x14ac:dyDescent="0.25">
      <c r="O8227" s="80"/>
      <c r="P8227" s="80"/>
    </row>
    <row r="8228" spans="15:16" x14ac:dyDescent="0.25">
      <c r="O8228" s="80"/>
      <c r="P8228" s="80"/>
    </row>
    <row r="8229" spans="15:16" x14ac:dyDescent="0.25">
      <c r="O8229" s="80"/>
      <c r="P8229" s="80"/>
    </row>
    <row r="8230" spans="15:16" x14ac:dyDescent="0.25">
      <c r="O8230" s="80"/>
      <c r="P8230" s="80"/>
    </row>
    <row r="8231" spans="15:16" x14ac:dyDescent="0.25">
      <c r="O8231" s="80"/>
      <c r="P8231" s="80"/>
    </row>
    <row r="8232" spans="15:16" x14ac:dyDescent="0.25">
      <c r="O8232" s="80"/>
      <c r="P8232" s="80"/>
    </row>
    <row r="8233" spans="15:16" x14ac:dyDescent="0.25">
      <c r="O8233" s="80"/>
      <c r="P8233" s="80"/>
    </row>
    <row r="8234" spans="15:16" x14ac:dyDescent="0.25">
      <c r="O8234" s="80"/>
      <c r="P8234" s="80"/>
    </row>
    <row r="8235" spans="15:16" x14ac:dyDescent="0.25">
      <c r="O8235" s="80"/>
      <c r="P8235" s="80"/>
    </row>
    <row r="8236" spans="15:16" x14ac:dyDescent="0.25">
      <c r="O8236" s="80"/>
      <c r="P8236" s="80"/>
    </row>
    <row r="8237" spans="15:16" x14ac:dyDescent="0.25">
      <c r="O8237" s="80"/>
      <c r="P8237" s="80"/>
    </row>
    <row r="8238" spans="15:16" x14ac:dyDescent="0.25">
      <c r="O8238" s="80"/>
      <c r="P8238" s="80"/>
    </row>
    <row r="8239" spans="15:16" x14ac:dyDescent="0.25">
      <c r="O8239" s="80"/>
      <c r="P8239" s="80"/>
    </row>
    <row r="8240" spans="15:16" x14ac:dyDescent="0.25">
      <c r="O8240" s="80"/>
      <c r="P8240" s="80"/>
    </row>
    <row r="8241" spans="15:16" x14ac:dyDescent="0.25">
      <c r="O8241" s="80"/>
      <c r="P8241" s="80"/>
    </row>
    <row r="8242" spans="15:16" x14ac:dyDescent="0.25">
      <c r="O8242" s="80"/>
      <c r="P8242" s="80"/>
    </row>
    <row r="8243" spans="15:16" x14ac:dyDescent="0.25">
      <c r="O8243" s="80"/>
      <c r="P8243" s="80"/>
    </row>
    <row r="8244" spans="15:16" x14ac:dyDescent="0.25">
      <c r="O8244" s="80"/>
      <c r="P8244" s="80"/>
    </row>
    <row r="8245" spans="15:16" x14ac:dyDescent="0.25">
      <c r="O8245" s="80"/>
      <c r="P8245" s="80"/>
    </row>
    <row r="8246" spans="15:16" x14ac:dyDescent="0.25">
      <c r="O8246" s="80"/>
      <c r="P8246" s="80"/>
    </row>
    <row r="8247" spans="15:16" x14ac:dyDescent="0.25">
      <c r="O8247" s="80"/>
      <c r="P8247" s="80"/>
    </row>
    <row r="8248" spans="15:16" x14ac:dyDescent="0.25">
      <c r="O8248" s="80"/>
      <c r="P8248" s="80"/>
    </row>
    <row r="8249" spans="15:16" x14ac:dyDescent="0.25">
      <c r="O8249" s="80"/>
      <c r="P8249" s="80"/>
    </row>
    <row r="8250" spans="15:16" x14ac:dyDescent="0.25">
      <c r="O8250" s="80"/>
      <c r="P8250" s="80"/>
    </row>
    <row r="8251" spans="15:16" x14ac:dyDescent="0.25">
      <c r="O8251" s="80"/>
      <c r="P8251" s="80"/>
    </row>
    <row r="8252" spans="15:16" x14ac:dyDescent="0.25">
      <c r="O8252" s="80"/>
      <c r="P8252" s="80"/>
    </row>
    <row r="8253" spans="15:16" x14ac:dyDescent="0.25">
      <c r="O8253" s="80"/>
      <c r="P8253" s="80"/>
    </row>
    <row r="8254" spans="15:16" x14ac:dyDescent="0.25">
      <c r="O8254" s="80"/>
      <c r="P8254" s="80"/>
    </row>
    <row r="8255" spans="15:16" x14ac:dyDescent="0.25">
      <c r="O8255" s="80"/>
      <c r="P8255" s="80"/>
    </row>
    <row r="8256" spans="15:16" x14ac:dyDescent="0.25">
      <c r="O8256" s="80"/>
      <c r="P8256" s="80"/>
    </row>
    <row r="8257" spans="15:16" x14ac:dyDescent="0.25">
      <c r="O8257" s="80"/>
      <c r="P8257" s="80"/>
    </row>
    <row r="8258" spans="15:16" x14ac:dyDescent="0.25">
      <c r="O8258" s="80"/>
      <c r="P8258" s="80"/>
    </row>
    <row r="8259" spans="15:16" x14ac:dyDescent="0.25">
      <c r="O8259" s="80"/>
      <c r="P8259" s="80"/>
    </row>
    <row r="8260" spans="15:16" x14ac:dyDescent="0.25">
      <c r="O8260" s="80"/>
      <c r="P8260" s="80"/>
    </row>
    <row r="8261" spans="15:16" x14ac:dyDescent="0.25">
      <c r="O8261" s="80"/>
      <c r="P8261" s="80"/>
    </row>
    <row r="8262" spans="15:16" x14ac:dyDescent="0.25">
      <c r="O8262" s="80"/>
      <c r="P8262" s="80"/>
    </row>
    <row r="8263" spans="15:16" x14ac:dyDescent="0.25">
      <c r="O8263" s="80"/>
      <c r="P8263" s="80"/>
    </row>
    <row r="8264" spans="15:16" x14ac:dyDescent="0.25">
      <c r="O8264" s="80"/>
      <c r="P8264" s="80"/>
    </row>
    <row r="8265" spans="15:16" x14ac:dyDescent="0.25">
      <c r="O8265" s="80"/>
      <c r="P8265" s="80"/>
    </row>
    <row r="8266" spans="15:16" x14ac:dyDescent="0.25">
      <c r="O8266" s="80"/>
      <c r="P8266" s="80"/>
    </row>
    <row r="8267" spans="15:16" x14ac:dyDescent="0.25">
      <c r="O8267" s="80"/>
      <c r="P8267" s="80"/>
    </row>
    <row r="8268" spans="15:16" x14ac:dyDescent="0.25">
      <c r="O8268" s="80"/>
      <c r="P8268" s="80"/>
    </row>
    <row r="8269" spans="15:16" x14ac:dyDescent="0.25">
      <c r="O8269" s="80"/>
      <c r="P8269" s="80"/>
    </row>
    <row r="8270" spans="15:16" x14ac:dyDescent="0.25">
      <c r="O8270" s="80"/>
      <c r="P8270" s="80"/>
    </row>
    <row r="8271" spans="15:16" x14ac:dyDescent="0.25">
      <c r="O8271" s="80"/>
      <c r="P8271" s="80"/>
    </row>
    <row r="8272" spans="15:16" x14ac:dyDescent="0.25">
      <c r="O8272" s="80"/>
      <c r="P8272" s="80"/>
    </row>
    <row r="8273" spans="15:16" x14ac:dyDescent="0.25">
      <c r="O8273" s="80"/>
      <c r="P8273" s="80"/>
    </row>
    <row r="8274" spans="15:16" x14ac:dyDescent="0.25">
      <c r="O8274" s="80"/>
      <c r="P8274" s="80"/>
    </row>
    <row r="8275" spans="15:16" x14ac:dyDescent="0.25">
      <c r="O8275" s="80"/>
      <c r="P8275" s="80"/>
    </row>
    <row r="8276" spans="15:16" x14ac:dyDescent="0.25">
      <c r="O8276" s="80"/>
      <c r="P8276" s="80"/>
    </row>
    <row r="8277" spans="15:16" x14ac:dyDescent="0.25">
      <c r="O8277" s="80"/>
      <c r="P8277" s="80"/>
    </row>
    <row r="8278" spans="15:16" x14ac:dyDescent="0.25">
      <c r="O8278" s="80"/>
      <c r="P8278" s="80"/>
    </row>
    <row r="8279" spans="15:16" x14ac:dyDescent="0.25">
      <c r="O8279" s="80"/>
      <c r="P8279" s="80"/>
    </row>
    <row r="8280" spans="15:16" x14ac:dyDescent="0.25">
      <c r="O8280" s="80"/>
      <c r="P8280" s="80"/>
    </row>
    <row r="8281" spans="15:16" x14ac:dyDescent="0.25">
      <c r="O8281" s="80"/>
      <c r="P8281" s="80"/>
    </row>
    <row r="8282" spans="15:16" x14ac:dyDescent="0.25">
      <c r="O8282" s="80"/>
      <c r="P8282" s="80"/>
    </row>
    <row r="8283" spans="15:16" x14ac:dyDescent="0.25">
      <c r="O8283" s="80"/>
      <c r="P8283" s="80"/>
    </row>
    <row r="8284" spans="15:16" x14ac:dyDescent="0.25">
      <c r="O8284" s="80"/>
      <c r="P8284" s="80"/>
    </row>
    <row r="8285" spans="15:16" x14ac:dyDescent="0.25">
      <c r="O8285" s="80"/>
      <c r="P8285" s="80"/>
    </row>
    <row r="8286" spans="15:16" x14ac:dyDescent="0.25">
      <c r="O8286" s="80"/>
      <c r="P8286" s="80"/>
    </row>
    <row r="8287" spans="15:16" x14ac:dyDescent="0.25">
      <c r="O8287" s="80"/>
      <c r="P8287" s="80"/>
    </row>
    <row r="8288" spans="15:16" x14ac:dyDescent="0.25">
      <c r="O8288" s="80"/>
      <c r="P8288" s="80"/>
    </row>
    <row r="8289" spans="15:16" x14ac:dyDescent="0.25">
      <c r="O8289" s="80"/>
      <c r="P8289" s="80"/>
    </row>
    <row r="8290" spans="15:16" x14ac:dyDescent="0.25">
      <c r="O8290" s="80"/>
      <c r="P8290" s="80"/>
    </row>
    <row r="8291" spans="15:16" x14ac:dyDescent="0.25">
      <c r="O8291" s="80"/>
      <c r="P8291" s="80"/>
    </row>
    <row r="8292" spans="15:16" x14ac:dyDescent="0.25">
      <c r="O8292" s="80"/>
      <c r="P8292" s="80"/>
    </row>
    <row r="8293" spans="15:16" x14ac:dyDescent="0.25">
      <c r="O8293" s="80"/>
      <c r="P8293" s="80"/>
    </row>
    <row r="8294" spans="15:16" x14ac:dyDescent="0.25">
      <c r="O8294" s="80"/>
      <c r="P8294" s="80"/>
    </row>
    <row r="8295" spans="15:16" x14ac:dyDescent="0.25">
      <c r="O8295" s="80"/>
      <c r="P8295" s="80"/>
    </row>
    <row r="8296" spans="15:16" x14ac:dyDescent="0.25">
      <c r="O8296" s="80"/>
      <c r="P8296" s="80"/>
    </row>
    <row r="8297" spans="15:16" x14ac:dyDescent="0.25">
      <c r="O8297" s="80"/>
      <c r="P8297" s="80"/>
    </row>
    <row r="8298" spans="15:16" x14ac:dyDescent="0.25">
      <c r="O8298" s="80"/>
      <c r="P8298" s="80"/>
    </row>
    <row r="8299" spans="15:16" x14ac:dyDescent="0.25">
      <c r="O8299" s="80"/>
      <c r="P8299" s="80"/>
    </row>
    <row r="8300" spans="15:16" x14ac:dyDescent="0.25">
      <c r="O8300" s="80"/>
      <c r="P8300" s="80"/>
    </row>
    <row r="8301" spans="15:16" x14ac:dyDescent="0.25">
      <c r="O8301" s="80"/>
      <c r="P8301" s="80"/>
    </row>
    <row r="8302" spans="15:16" x14ac:dyDescent="0.25">
      <c r="O8302" s="80"/>
      <c r="P8302" s="80"/>
    </row>
    <row r="8303" spans="15:16" x14ac:dyDescent="0.25">
      <c r="O8303" s="80"/>
      <c r="P8303" s="80"/>
    </row>
    <row r="8304" spans="15:16" x14ac:dyDescent="0.25">
      <c r="O8304" s="80"/>
      <c r="P8304" s="80"/>
    </row>
    <row r="8305" spans="15:16" x14ac:dyDescent="0.25">
      <c r="O8305" s="80"/>
      <c r="P8305" s="80"/>
    </row>
    <row r="8306" spans="15:16" x14ac:dyDescent="0.25">
      <c r="O8306" s="80"/>
      <c r="P8306" s="80"/>
    </row>
    <row r="8307" spans="15:16" x14ac:dyDescent="0.25">
      <c r="O8307" s="80"/>
      <c r="P8307" s="80"/>
    </row>
    <row r="8308" spans="15:16" x14ac:dyDescent="0.25">
      <c r="O8308" s="80"/>
      <c r="P8308" s="80"/>
    </row>
    <row r="8309" spans="15:16" x14ac:dyDescent="0.25">
      <c r="O8309" s="80"/>
      <c r="P8309" s="80"/>
    </row>
    <row r="8310" spans="15:16" x14ac:dyDescent="0.25">
      <c r="O8310" s="80"/>
      <c r="P8310" s="80"/>
    </row>
    <row r="8311" spans="15:16" x14ac:dyDescent="0.25">
      <c r="O8311" s="80"/>
      <c r="P8311" s="80"/>
    </row>
    <row r="8312" spans="15:16" x14ac:dyDescent="0.25">
      <c r="O8312" s="80"/>
      <c r="P8312" s="80"/>
    </row>
    <row r="8313" spans="15:16" x14ac:dyDescent="0.25">
      <c r="O8313" s="80"/>
      <c r="P8313" s="80"/>
    </row>
    <row r="8314" spans="15:16" x14ac:dyDescent="0.25">
      <c r="O8314" s="80"/>
      <c r="P8314" s="80"/>
    </row>
    <row r="8315" spans="15:16" x14ac:dyDescent="0.25">
      <c r="O8315" s="80"/>
      <c r="P8315" s="80"/>
    </row>
    <row r="8316" spans="15:16" x14ac:dyDescent="0.25">
      <c r="O8316" s="80"/>
      <c r="P8316" s="80"/>
    </row>
    <row r="8317" spans="15:16" x14ac:dyDescent="0.25">
      <c r="O8317" s="80"/>
      <c r="P8317" s="80"/>
    </row>
    <row r="8318" spans="15:16" x14ac:dyDescent="0.25">
      <c r="O8318" s="80"/>
      <c r="P8318" s="80"/>
    </row>
    <row r="8319" spans="15:16" x14ac:dyDescent="0.25">
      <c r="O8319" s="80"/>
      <c r="P8319" s="80"/>
    </row>
    <row r="8320" spans="15:16" x14ac:dyDescent="0.25">
      <c r="O8320" s="80"/>
      <c r="P8320" s="80"/>
    </row>
    <row r="8321" spans="15:16" x14ac:dyDescent="0.25">
      <c r="O8321" s="80"/>
      <c r="P8321" s="80"/>
    </row>
    <row r="8322" spans="15:16" x14ac:dyDescent="0.25">
      <c r="O8322" s="80"/>
      <c r="P8322" s="80"/>
    </row>
    <row r="8323" spans="15:16" x14ac:dyDescent="0.25">
      <c r="O8323" s="80"/>
      <c r="P8323" s="80"/>
    </row>
    <row r="8324" spans="15:16" x14ac:dyDescent="0.25">
      <c r="O8324" s="80"/>
      <c r="P8324" s="80"/>
    </row>
    <row r="8325" spans="15:16" x14ac:dyDescent="0.25">
      <c r="O8325" s="80"/>
      <c r="P8325" s="80"/>
    </row>
    <row r="8326" spans="15:16" x14ac:dyDescent="0.25">
      <c r="O8326" s="80"/>
      <c r="P8326" s="80"/>
    </row>
    <row r="8327" spans="15:16" x14ac:dyDescent="0.25">
      <c r="O8327" s="80"/>
      <c r="P8327" s="80"/>
    </row>
    <row r="8328" spans="15:16" x14ac:dyDescent="0.25">
      <c r="O8328" s="80"/>
      <c r="P8328" s="80"/>
    </row>
    <row r="8329" spans="15:16" x14ac:dyDescent="0.25">
      <c r="O8329" s="80"/>
      <c r="P8329" s="80"/>
    </row>
    <row r="8330" spans="15:16" x14ac:dyDescent="0.25">
      <c r="O8330" s="80"/>
      <c r="P8330" s="80"/>
    </row>
    <row r="8331" spans="15:16" x14ac:dyDescent="0.25">
      <c r="O8331" s="80"/>
      <c r="P8331" s="80"/>
    </row>
    <row r="8332" spans="15:16" x14ac:dyDescent="0.25">
      <c r="O8332" s="80"/>
      <c r="P8332" s="80"/>
    </row>
    <row r="8333" spans="15:16" x14ac:dyDescent="0.25">
      <c r="O8333" s="80"/>
      <c r="P8333" s="80"/>
    </row>
    <row r="8334" spans="15:16" x14ac:dyDescent="0.25">
      <c r="O8334" s="80"/>
      <c r="P8334" s="80"/>
    </row>
    <row r="8335" spans="15:16" x14ac:dyDescent="0.25">
      <c r="O8335" s="80"/>
      <c r="P8335" s="80"/>
    </row>
    <row r="8336" spans="15:16" x14ac:dyDescent="0.25">
      <c r="O8336" s="80"/>
      <c r="P8336" s="80"/>
    </row>
    <row r="8337" spans="15:16" x14ac:dyDescent="0.25">
      <c r="O8337" s="80"/>
      <c r="P8337" s="80"/>
    </row>
    <row r="8338" spans="15:16" x14ac:dyDescent="0.25">
      <c r="O8338" s="80"/>
      <c r="P8338" s="80"/>
    </row>
    <row r="8339" spans="15:16" x14ac:dyDescent="0.25">
      <c r="O8339" s="80"/>
      <c r="P8339" s="80"/>
    </row>
    <row r="8340" spans="15:16" x14ac:dyDescent="0.25">
      <c r="O8340" s="80"/>
      <c r="P8340" s="80"/>
    </row>
    <row r="8341" spans="15:16" x14ac:dyDescent="0.25">
      <c r="O8341" s="80"/>
      <c r="P8341" s="80"/>
    </row>
    <row r="8342" spans="15:16" x14ac:dyDescent="0.25">
      <c r="O8342" s="80"/>
      <c r="P8342" s="80"/>
    </row>
    <row r="8343" spans="15:16" x14ac:dyDescent="0.25">
      <c r="O8343" s="80"/>
      <c r="P8343" s="80"/>
    </row>
    <row r="8344" spans="15:16" x14ac:dyDescent="0.25">
      <c r="O8344" s="80"/>
      <c r="P8344" s="80"/>
    </row>
    <row r="8345" spans="15:16" x14ac:dyDescent="0.25">
      <c r="O8345" s="80"/>
      <c r="P8345" s="80"/>
    </row>
    <row r="8346" spans="15:16" x14ac:dyDescent="0.25">
      <c r="O8346" s="80"/>
      <c r="P8346" s="80"/>
    </row>
    <row r="8347" spans="15:16" x14ac:dyDescent="0.25">
      <c r="O8347" s="80"/>
      <c r="P8347" s="80"/>
    </row>
    <row r="8348" spans="15:16" x14ac:dyDescent="0.25">
      <c r="O8348" s="80"/>
      <c r="P8348" s="80"/>
    </row>
  </sheetData>
  <mergeCells count="5">
    <mergeCell ref="D6:H6"/>
    <mergeCell ref="I6:M6"/>
    <mergeCell ref="N6:R6"/>
    <mergeCell ref="B5:C5"/>
    <mergeCell ref="B6:C6"/>
  </mergeCells>
  <pageMargins left="0.7" right="0.7" top="0.75" bottom="0.75" header="0.3" footer="0.3"/>
  <pageSetup paperSize="9" orientation="portrait" verticalDpi="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4"/>
  <dimension ref="A1:AP8348"/>
  <sheetViews>
    <sheetView showGridLines="0" workbookViewId="0">
      <pane xSplit="1" ySplit="7" topLeftCell="B8" activePane="bottomRight" state="frozen"/>
      <selection pane="topRight" activeCell="B1" sqref="B1"/>
      <selection pane="bottomLeft" activeCell="A8" sqref="A8"/>
      <selection pane="bottomRight" activeCell="A8" sqref="A8"/>
    </sheetView>
  </sheetViews>
  <sheetFormatPr defaultRowHeight="15" x14ac:dyDescent="0.25"/>
  <cols>
    <col min="1" max="1" width="13.28515625" customWidth="1"/>
    <col min="2" max="2" width="58.140625" customWidth="1"/>
    <col min="3" max="3" width="15.28515625" style="79" customWidth="1"/>
    <col min="4" max="4" width="13.140625" style="41" customWidth="1"/>
    <col min="5" max="5" width="15.5703125" style="41" customWidth="1"/>
    <col min="6" max="6" width="14.42578125" style="41" customWidth="1"/>
    <col min="7" max="7" width="14.28515625" style="42" customWidth="1"/>
    <col min="8" max="8" width="15.7109375" style="42" customWidth="1"/>
    <col min="9" max="9" width="13.42578125" style="42" customWidth="1"/>
    <col min="10" max="10" width="9.7109375" style="42" customWidth="1"/>
    <col min="11" max="11" width="15.85546875" style="42" bestFit="1" customWidth="1"/>
    <col min="12" max="12" width="12.28515625" style="42" customWidth="1"/>
    <col min="13" max="13" width="10.5703125" style="42" customWidth="1"/>
    <col min="14" max="15" width="14.42578125" style="42" customWidth="1"/>
    <col min="16" max="16" width="15" style="41" customWidth="1"/>
    <col min="17" max="17" width="9.42578125" style="41" customWidth="1"/>
    <col min="18" max="18" width="15.85546875" style="41" customWidth="1"/>
    <col min="19" max="19" width="15.85546875" style="41" bestFit="1" customWidth="1"/>
    <col min="20" max="20" width="10.5703125" style="41" customWidth="1"/>
    <col min="21" max="21" width="15.85546875" style="41" bestFit="1" customWidth="1"/>
    <col min="22" max="22" width="27" style="41" customWidth="1"/>
    <col min="23" max="24" width="15.85546875" bestFit="1" customWidth="1"/>
    <col min="25" max="25" width="15.7109375" bestFit="1" customWidth="1"/>
    <col min="26" max="26" width="38.7109375" customWidth="1"/>
    <col min="38" max="38" width="27" bestFit="1" customWidth="1"/>
    <col min="39" max="39" width="27" customWidth="1"/>
    <col min="40" max="40" width="19.28515625" customWidth="1"/>
    <col min="41" max="41" width="19.85546875" customWidth="1"/>
  </cols>
  <sheetData>
    <row r="1" spans="1:42" x14ac:dyDescent="0.25">
      <c r="G1" s="41"/>
    </row>
    <row r="2" spans="1:42" x14ac:dyDescent="0.25">
      <c r="G2" s="41"/>
    </row>
    <row r="3" spans="1:42" x14ac:dyDescent="0.25">
      <c r="C3" s="33"/>
      <c r="G3" s="41"/>
      <c r="U3" s="11"/>
      <c r="V3" s="11"/>
      <c r="W3" s="10"/>
      <c r="X3" s="10"/>
      <c r="Y3" s="10"/>
      <c r="Z3" s="10"/>
      <c r="AA3" s="10"/>
      <c r="AB3" s="10"/>
      <c r="AC3" s="10"/>
    </row>
    <row r="4" spans="1:42" s="205" customFormat="1" ht="25.5" customHeight="1" x14ac:dyDescent="0.25">
      <c r="A4" s="113" t="s">
        <v>9937</v>
      </c>
      <c r="B4" s="202" t="s">
        <v>9938</v>
      </c>
      <c r="C4" s="372" t="s">
        <v>10268</v>
      </c>
      <c r="D4" s="373"/>
      <c r="E4" s="374" t="s">
        <v>10289</v>
      </c>
      <c r="F4" s="375"/>
      <c r="G4" s="203"/>
      <c r="H4" s="203"/>
      <c r="I4" s="204"/>
      <c r="J4" s="204"/>
      <c r="K4" s="204"/>
      <c r="L4" s="204"/>
      <c r="M4" s="204"/>
      <c r="N4" s="204"/>
      <c r="O4" s="1"/>
      <c r="P4" s="40"/>
      <c r="Q4" s="40"/>
      <c r="R4" s="40"/>
      <c r="S4" s="40"/>
      <c r="T4" s="40"/>
      <c r="U4" s="40"/>
      <c r="V4" s="29"/>
      <c r="W4" s="29"/>
      <c r="X4" s="29"/>
      <c r="Y4" s="29"/>
      <c r="Z4" s="29"/>
      <c r="AA4" s="29"/>
      <c r="AB4" s="29"/>
    </row>
    <row r="5" spans="1:42" s="205" customFormat="1" x14ac:dyDescent="0.25">
      <c r="A5" s="206" t="s">
        <v>9939</v>
      </c>
      <c r="B5" s="207" t="s">
        <v>9940</v>
      </c>
      <c r="C5" s="376" t="s">
        <v>10270</v>
      </c>
      <c r="D5" s="377"/>
      <c r="E5" s="378" t="s">
        <v>9983</v>
      </c>
      <c r="F5" s="379"/>
      <c r="G5" s="208"/>
      <c r="I5" s="209"/>
      <c r="J5" s="209"/>
      <c r="K5" s="209"/>
      <c r="L5" s="209"/>
      <c r="M5" s="209"/>
      <c r="N5" s="209"/>
      <c r="O5" s="210"/>
      <c r="P5" s="210"/>
      <c r="Q5" s="210"/>
      <c r="R5" s="210"/>
      <c r="S5" s="210"/>
      <c r="T5" s="210"/>
      <c r="U5" s="210"/>
      <c r="V5" s="29"/>
      <c r="W5" s="29"/>
      <c r="X5" s="29"/>
      <c r="Y5" s="29"/>
      <c r="Z5" s="29"/>
      <c r="AA5" s="29"/>
      <c r="AB5" s="29"/>
    </row>
    <row r="6" spans="1:42" x14ac:dyDescent="0.25">
      <c r="A6" s="48" t="s">
        <v>10271</v>
      </c>
      <c r="B6" s="49" t="s">
        <v>10272</v>
      </c>
      <c r="C6" s="370" t="s">
        <v>9998</v>
      </c>
      <c r="D6" s="371"/>
      <c r="E6" s="371"/>
      <c r="F6" s="371"/>
      <c r="G6" s="371"/>
      <c r="H6" s="371"/>
      <c r="I6" s="371"/>
      <c r="J6" s="371"/>
      <c r="K6" s="380"/>
      <c r="L6" s="370" t="s">
        <v>9932</v>
      </c>
      <c r="M6" s="371"/>
      <c r="N6" s="371"/>
      <c r="O6" s="371"/>
      <c r="P6" s="371"/>
      <c r="Q6" s="371"/>
      <c r="R6" s="371"/>
      <c r="S6" s="201"/>
      <c r="T6" s="201"/>
      <c r="U6" s="360"/>
      <c r="V6" s="360"/>
      <c r="W6" s="360"/>
      <c r="X6" s="360"/>
      <c r="Y6" s="360"/>
      <c r="Z6" s="361"/>
      <c r="AA6" s="10"/>
      <c r="AB6" s="10"/>
      <c r="AC6" s="10"/>
      <c r="AM6" t="s">
        <v>10273</v>
      </c>
      <c r="AP6" t="s">
        <v>10273</v>
      </c>
    </row>
    <row r="7" spans="1:42" s="29" customFormat="1" ht="25.5" x14ac:dyDescent="0.25">
      <c r="A7" s="15" t="s">
        <v>2</v>
      </c>
      <c r="B7" s="15" t="s">
        <v>9851</v>
      </c>
      <c r="C7" s="51" t="s">
        <v>9855</v>
      </c>
      <c r="D7" s="52" t="s">
        <v>9853</v>
      </c>
      <c r="E7" s="52" t="s">
        <v>9854</v>
      </c>
      <c r="F7" s="52" t="s">
        <v>9852</v>
      </c>
      <c r="G7" s="53" t="s">
        <v>9952</v>
      </c>
      <c r="H7" s="53" t="s">
        <v>9953</v>
      </c>
      <c r="I7" s="53" t="s">
        <v>9954</v>
      </c>
      <c r="J7" s="53" t="s">
        <v>3</v>
      </c>
      <c r="K7" s="54" t="s">
        <v>9906</v>
      </c>
      <c r="L7" s="53" t="s">
        <v>9855</v>
      </c>
      <c r="M7" s="53" t="s">
        <v>9936</v>
      </c>
      <c r="N7" s="53" t="s">
        <v>9853</v>
      </c>
      <c r="O7" s="53" t="s">
        <v>9854</v>
      </c>
      <c r="P7" s="53" t="s">
        <v>9852</v>
      </c>
      <c r="Q7" s="53" t="s">
        <v>3</v>
      </c>
      <c r="R7" s="54" t="s">
        <v>9906</v>
      </c>
      <c r="S7" s="53" t="s">
        <v>9957</v>
      </c>
      <c r="T7" s="53" t="s">
        <v>3</v>
      </c>
      <c r="U7" s="53" t="s">
        <v>10274</v>
      </c>
      <c r="V7" s="52" t="s">
        <v>9907</v>
      </c>
      <c r="W7" s="52" t="s">
        <v>9934</v>
      </c>
      <c r="X7" s="52" t="s">
        <v>9942</v>
      </c>
      <c r="Y7" s="52" t="s">
        <v>9905</v>
      </c>
      <c r="Z7" s="35" t="s">
        <v>9935</v>
      </c>
      <c r="AL7" s="29" t="s">
        <v>10275</v>
      </c>
      <c r="AM7" s="29" t="str">
        <f>VLOOKUP($E$4,AL8:AM27,2,FALSE)</f>
        <v>EUR</v>
      </c>
      <c r="AN7" s="29" t="s">
        <v>10275</v>
      </c>
      <c r="AO7" s="29" t="s">
        <v>10276</v>
      </c>
      <c r="AP7" s="29" t="str">
        <f>VLOOKUP($E$5,AN8:AO27,2,FALSE)</f>
        <v>Hundredweight</v>
      </c>
    </row>
    <row r="8" spans="1:42" s="29" customFormat="1" ht="36.75" customHeight="1" x14ac:dyDescent="0.2">
      <c r="A8" s="211" t="s">
        <v>1408</v>
      </c>
      <c r="B8" s="29" t="str">
        <f>_xll.GetLatestPrice($A8,"Actuals",B$7)</f>
        <v xml:space="preserve">Steel reinforcing bar (rebar) export, fob main port Turkey, $/tonne </v>
      </c>
      <c r="C8" s="212">
        <f>_xll.GetLatestPrice($A8,"Actuals",C$7,$AM$7,$AP$7)</f>
        <v>44847.614317129628</v>
      </c>
      <c r="D8" s="213">
        <f>_xll.GetLatestPrice($A8,"Actuals",D$7,$AM$7,$AP$7)</f>
        <v>32.008460450599998</v>
      </c>
      <c r="E8" s="213">
        <f>_xll.GetLatestPrice($A8,"Actuals",E$7,$AM$7,$AP$7)</f>
        <v>32.240405816200003</v>
      </c>
      <c r="F8" s="213">
        <f>_xll.GetLatestPrice($A8,"Actuals",F$7,$AM$7,$AP$7)</f>
        <v>32.472351181800001</v>
      </c>
      <c r="G8" s="213">
        <f>_xll.GetLatestPrice($A8,"Actuals",G$7,$AM$7,$AP$7)</f>
        <v>4.9043767799999999E-2</v>
      </c>
      <c r="H8" s="213">
        <f>_xll.GetLatestPrice($A8,"Actuals",H$7,$AM$7,$AP$7)</f>
        <v>0.05</v>
      </c>
      <c r="I8" s="213">
        <f>_xll.GetLatestPrice($A8,"Actuals",I$7,$AM$7,$AP$7)</f>
        <v>4.9754547099999998E-2</v>
      </c>
      <c r="J8" s="213" t="str">
        <f>_xll.GetLatestPrice($A8,"Actuals",J$7,$AM$7,$AP$7)</f>
        <v>EUR</v>
      </c>
      <c r="K8" s="214" t="str">
        <f>_xll.GetLatestPrice($A8,"Actuals",K$7,$AM$7,$AP$7)</f>
        <v>Hundredweight</v>
      </c>
      <c r="L8" s="212">
        <f>_xll.GetLatestPrice($A8,"MonthlyAverage",L$7,$AM$7,$E$5)</f>
        <v>44834.681701388887</v>
      </c>
      <c r="M8" s="213" t="str">
        <f>_xll.GetLatestPrice($A8,"MonthlyAverage",M$7,$AM$7,$E$5)</f>
        <v>Sep 2022</v>
      </c>
      <c r="N8" s="215">
        <f>_xll.GetLatestPrice($A8,"MonthlyAverage",N$7,$AM$7,$E$5)</f>
        <v>31.004550312900001</v>
      </c>
      <c r="O8" s="215">
        <f>_xll.GetLatestPrice($A8,"MonthlyAverage",O$7,$AM$7,$E$5)</f>
        <v>31.328478450399999</v>
      </c>
      <c r="P8" s="215">
        <f>_xll.GetLatestPrice($A8,"MonthlyAverage",P$7,$AM$7,$E$5)</f>
        <v>31.652406588000002</v>
      </c>
      <c r="Q8" s="213" t="str">
        <f>_xll.GetLatestPrice($A8,"MonthlyAverage",Q$7,$AM$7,$E$5)</f>
        <v>EUR</v>
      </c>
      <c r="R8" s="214" t="str">
        <f>_xll.GetLatestPrice($A8,"MonthlyAverage",R$7,$AM$7,$E$5)</f>
        <v>Hundredweight</v>
      </c>
      <c r="S8" s="216" t="str">
        <f>_xll.GetLatestPrice($A8,"Actuals",S$7)</f>
        <v>Metal Bulletin</v>
      </c>
      <c r="T8" s="216" t="str">
        <f>_xll.GetLatestPrice($A8,"Actuals",T$7)</f>
        <v>USD</v>
      </c>
      <c r="U8" s="216" t="str">
        <f>_xll.GetLatestPrice($A8,"Actuals","UnitOfMeasure")</f>
        <v>Tonne</v>
      </c>
      <c r="V8" s="216" t="str">
        <f>_xll.GetLatestPrice($A8,"Actuals",V$7)</f>
        <v>Free on board</v>
      </c>
      <c r="W8" s="216" t="b">
        <f>_xll.GetLatestPrice($A8,"Actuals",W$7)</f>
        <v>0</v>
      </c>
      <c r="X8" s="216" t="str">
        <f>_xll.GetLatestPrice($A8,"Actuals",X$7)</f>
        <v>AppraisalPrice is deprecated. Please use PreliminaryPrice instead</v>
      </c>
      <c r="Y8" s="216" t="str">
        <f>_xll.GetLatestPrice($A8,"Actuals",Y$7)</f>
        <v>Turkey</v>
      </c>
      <c r="Z8" s="217" t="str">
        <f>_xll.GetLatestPrice($A8,"Actuals",Z$7)</f>
        <v/>
      </c>
      <c r="AL8" s="10" t="s">
        <v>10277</v>
      </c>
      <c r="AM8" s="218" t="s">
        <v>5148</v>
      </c>
    </row>
    <row r="9" spans="1:42" s="40" customFormat="1" ht="31.15" customHeight="1" thickBot="1" x14ac:dyDescent="0.3">
      <c r="A9" s="211" t="s">
        <v>1469</v>
      </c>
      <c r="B9" s="219" t="str">
        <f>_xll.GetLatestPrice($A9,"Actuals",B$7)</f>
        <v>Steel hot-rolled coil index, fob mill US, $/cwt</v>
      </c>
      <c r="C9" s="58">
        <f>_xll.GetLatestPrice($A9,"Actuals",C$7,$AM$7,$AP$7)</f>
        <v>44848.667881944442</v>
      </c>
      <c r="D9" s="220">
        <f>_xll.GetLatestPrice($A9,"Actuals",D$7,$AM$7,$AP$7)</f>
        <v>38.493954000000002</v>
      </c>
      <c r="E9" s="220">
        <f>_xll.GetLatestPrice($A9,"Actuals",E$7,$AM$7,$AP$7)</f>
        <v>38.493954000000002</v>
      </c>
      <c r="F9" s="220">
        <f>_xll.GetLatestPrice($A9,"Actuals",F$7,$AM$7,$AP$7)</f>
        <v>38.493954000000002</v>
      </c>
      <c r="G9" s="220">
        <f>_xll.GetLatestPrice($A9,"Actuals",G$7,$AM$7,$AP$7)</f>
        <v>0.2448244</v>
      </c>
      <c r="H9" s="220">
        <f>_xll.GetLatestPrice($A9,"Actuals",H$7,$AM$7,$AP$7)</f>
        <v>0.24</v>
      </c>
      <c r="I9" s="220">
        <f>_xll.GetLatestPrice($A9,"Actuals",I$7,$AM$7,$AP$7)</f>
        <v>0.2448244</v>
      </c>
      <c r="J9" s="220" t="str">
        <f>_xll.GetLatestPrice($A9,"Actuals",J$7,$AM$7,$AP$7)</f>
        <v>EUR</v>
      </c>
      <c r="K9" s="221" t="str">
        <f>_xll.GetLatestPrice($A9,"Actuals",K$7,$AM$7,$AP$7)</f>
        <v>Hundredweight</v>
      </c>
      <c r="L9" s="58">
        <f>_xll.GetLatestPrice($A9,"MonthlyAverage",L$7,$AM$7,$E$5)</f>
        <v>44834.712465277778</v>
      </c>
      <c r="M9" s="220" t="str">
        <f>_xll.GetLatestPrice($A9,"MonthlyAverage",M$7,$AM$7,$E$5)</f>
        <v>Sep 2022</v>
      </c>
      <c r="N9" s="222">
        <f>_xll.GetLatestPrice($A9,"MonthlyAverage",N$7,$AM$7,$E$5)</f>
        <v>40.175436619999999</v>
      </c>
      <c r="O9" s="222">
        <f>_xll.GetLatestPrice($A9,"MonthlyAverage",O$7,$AM$7,$E$5)</f>
        <v>40.175436619999999</v>
      </c>
      <c r="P9" s="222">
        <f>_xll.GetLatestPrice($A9,"MonthlyAverage",P$7,$AM$7,$E$5)</f>
        <v>40.175436619999999</v>
      </c>
      <c r="Q9" s="220" t="str">
        <f>_xll.GetLatestPrice($A9,"MonthlyAverage",Q$7,$AM$7,$E$5)</f>
        <v>EUR</v>
      </c>
      <c r="R9" s="221" t="str">
        <f>_xll.GetLatestPrice($A9,"MonthlyAverage",R$7,$AM$7,$E$5)</f>
        <v>Hundredweight</v>
      </c>
      <c r="S9" s="59" t="str">
        <f>_xll.GetLatestPrice($A9,"Actuals",S$7)</f>
        <v>American Metal Market</v>
      </c>
      <c r="T9" s="59" t="str">
        <f>_xll.GetLatestPrice($A9,"Actuals",T$7)</f>
        <v>USD</v>
      </c>
      <c r="U9" s="59" t="str">
        <f>_xll.GetLatestPrice($A9,"Actuals","UnitOfMeasure")</f>
        <v>Hundredweight</v>
      </c>
      <c r="V9" s="59" t="str">
        <f>_xll.GetLatestPrice($A9,"Actuals",V$7)</f>
        <v>Free on board</v>
      </c>
      <c r="W9" s="59" t="b">
        <f>_xll.GetLatestPrice($A9,"Actuals",W$7)</f>
        <v>0</v>
      </c>
      <c r="X9" s="59" t="str">
        <f>_xll.GetLatestPrice($A9,"Actuals",X$7)</f>
        <v>AppraisalPrice is deprecated. Please use PreliminaryPrice instead</v>
      </c>
      <c r="Y9" s="59" t="str">
        <f>_xll.GetLatestPrice($A9,"Actuals",Y$7)</f>
        <v>United States</v>
      </c>
      <c r="Z9" s="160" t="str">
        <f>_xll.GetLatestPrice($A9,"Actuals",Z$7)</f>
        <v>Fastmarkets’ daily steel hot-rolled coil index, fob mill US was calculated at $37.42 per hundredweight ($748.40 per short ton) on Friday, up 0.05% from $37.40 per cwt on Thursday October 13 and up 0.73% from $37.15 per cwt a week earlier.
Inputs were received in the distributor sub-index in the range of $34-38 per cwt, including assessments. Two inputs were carried over in the producer sub-index, and two inputs were carried over in the consumer sub-index, due to a lack of liquidity.
Market participants reported slow purchasing activity among buyers, as mills offered discounted material for as low as $34 per cwt for bulk purchases. Lead times are estimated to be two to four weeks.</v>
      </c>
      <c r="AL9" s="223" t="s">
        <v>10278</v>
      </c>
      <c r="AM9" s="223" t="str">
        <f>LEFT(AL9,3)</f>
        <v>AED</v>
      </c>
      <c r="AN9" s="223" t="s">
        <v>10277</v>
      </c>
      <c r="AO9" s="224" t="s">
        <v>5148</v>
      </c>
    </row>
    <row r="10" spans="1:42" s="29" customFormat="1" ht="19.899999999999999" customHeight="1" thickBot="1" x14ac:dyDescent="0.25">
      <c r="A10" s="211" t="s">
        <v>1470</v>
      </c>
      <c r="B10" s="29" t="str">
        <f>_xll.GetLatestPrice($A10,"Actuals",B$7)</f>
        <v>Steel cold-rolled coil, fob mill US, $/cwt</v>
      </c>
      <c r="C10" s="225">
        <f>_xll.GetLatestPrice($A10,"Actuals",C$7,$AM$7,$AP$7)</f>
        <v>44847.675254629627</v>
      </c>
      <c r="D10" s="223">
        <f>_xll.GetLatestPrice($A10,"Actuals",D$7,$AM$7,$AP$7)</f>
        <v>55.226016000000001</v>
      </c>
      <c r="E10" s="223">
        <f>_xll.GetLatestPrice($A10,"Actuals",E$7,$AM$7,$AP$7)</f>
        <v>55.226016000000001</v>
      </c>
      <c r="F10" s="223">
        <f>_xll.GetLatestPrice($A10,"Actuals",F$7,$AM$7,$AP$7)</f>
        <v>55.226016000000001</v>
      </c>
      <c r="G10" s="223">
        <f>_xll.GetLatestPrice($A10,"Actuals",G$7,$AM$7,$AP$7)</f>
        <v>8.4617999999999999E-2</v>
      </c>
      <c r="H10" s="223">
        <f>_xll.GetLatestPrice($A10,"Actuals",H$7,$AM$7,$AP$7)</f>
        <v>0.09</v>
      </c>
      <c r="I10" s="223">
        <f>_xll.GetLatestPrice($A10,"Actuals",I$7,$AM$7,$AP$7)</f>
        <v>8.4617999999999999E-2</v>
      </c>
      <c r="J10" s="223" t="str">
        <f>_xll.GetLatestPrice($A10,"Actuals",J$7,$AM$7,$AP$7)</f>
        <v>EUR</v>
      </c>
      <c r="K10" s="226" t="str">
        <f>_xll.GetLatestPrice($A10,"Actuals",K$7,$AM$7,$AP$7)</f>
        <v>Hundredweight</v>
      </c>
      <c r="L10" s="225">
        <f>_xll.GetLatestPrice($A10,"MonthlyAverage",L$7,$AM$7,$E$5)</f>
        <v>44834.712465277778</v>
      </c>
      <c r="M10" s="223" t="str">
        <f>_xll.GetLatestPrice($A10,"MonthlyAverage",M$7,$AM$7,$E$5)</f>
        <v>Sep 2022</v>
      </c>
      <c r="N10" s="227">
        <f>_xll.GetLatestPrice($A10,"MonthlyAverage",N$7,$AM$7,$E$5)</f>
        <v>55.906905199999997</v>
      </c>
      <c r="O10" s="227">
        <f>_xll.GetLatestPrice($A10,"MonthlyAverage",O$7,$AM$7,$E$5)</f>
        <v>55.906905199999997</v>
      </c>
      <c r="P10" s="227">
        <f>_xll.GetLatestPrice($A10,"MonthlyAverage",P$7,$AM$7,$E$5)</f>
        <v>55.906905199999997</v>
      </c>
      <c r="Q10" s="223" t="str">
        <f>_xll.GetLatestPrice($A10,"MonthlyAverage",Q$7,$AM$7,$E$5)</f>
        <v>EUR</v>
      </c>
      <c r="R10" s="226" t="str">
        <f>_xll.GetLatestPrice($A10,"MonthlyAverage",R$7,$AM$7,$E$5)</f>
        <v>Hundredweight</v>
      </c>
      <c r="S10" s="40" t="str">
        <f>_xll.GetLatestPrice($A10,"Actuals",S$7)</f>
        <v>American Metal Market</v>
      </c>
      <c r="T10" s="40" t="str">
        <f>_xll.GetLatestPrice($A10,"Actuals",T$7)</f>
        <v>USD</v>
      </c>
      <c r="U10" s="40" t="str">
        <f>_xll.GetLatestPrice($A10,"Actuals","UnitOfMeasure")</f>
        <v>Hundredweight</v>
      </c>
      <c r="V10" s="40" t="str">
        <f>_xll.GetLatestPrice($A10,"Actuals",V$7)</f>
        <v>Free on board</v>
      </c>
      <c r="W10" s="40" t="b">
        <f>_xll.GetLatestPrice($A10,"Actuals",W$7)</f>
        <v>0</v>
      </c>
      <c r="X10" s="40" t="str">
        <f>_xll.GetLatestPrice($A10,"Actuals",X$7)</f>
        <v>AppraisalPrice is deprecated. Please use PreliminaryPrice instead</v>
      </c>
      <c r="Y10" s="40" t="str">
        <f>_xll.GetLatestPrice($A10,"Actuals",Y$7)</f>
        <v>United States</v>
      </c>
      <c r="Z10" s="228" t="str">
        <f>_xll.GetLatestPrice($A10,"Actuals",Z$7)</f>
        <v>US domestic cold-rolled coil was unchanged at $54 per cwt ($1,080 per short ton) on Thursday October 13 for second consecutive week, down 1.82% from $55 per cwt a month prior.
Inputs were collected in a range of $52.00-57.50 per cwt, representing deals and assessments. An input at the low end of the range was discarded because it did not meet Fastmarkets' specifications for minimum tonnage. 
The cold-rolled coil market was lackluster this week due to limited trading activity and weak market fundamentals. A source noted that the spread between cold- and hot-rolled coil is narrowing. 
Lead times were estimated to be around five to seven weeks, sources said.</v>
      </c>
      <c r="AL10" s="223" t="s">
        <v>10279</v>
      </c>
      <c r="AM10" s="223" t="str">
        <f t="shared" ref="AM10:AM26" si="0">LEFT(AL10,3)</f>
        <v>ARS</v>
      </c>
      <c r="AN10" s="10" t="s">
        <v>10280</v>
      </c>
      <c r="AO10" s="229" t="s">
        <v>10280</v>
      </c>
    </row>
    <row r="11" spans="1:42" s="29" customFormat="1" ht="39.6" customHeight="1" thickBot="1" x14ac:dyDescent="0.25">
      <c r="A11" s="211" t="s">
        <v>1478</v>
      </c>
      <c r="B11" s="219" t="str">
        <f>_xll.GetLatestPrice($A11,"Actuals",B$7)</f>
        <v>Steel wire rod (high carbon), fob mill US, $/cwt</v>
      </c>
      <c r="C11" s="58">
        <f>_xll.GetLatestPrice($A11,"Actuals",C$7,$AM$7,$AP$7)</f>
        <v>44824.706504629627</v>
      </c>
      <c r="D11" s="220">
        <f>_xll.GetLatestPrice($A11,"Actuals",D$7,$AM$7,$AP$7)</f>
        <v>63.678244499999998</v>
      </c>
      <c r="E11" s="220">
        <f>_xll.GetLatestPrice($A11,"Actuals",E$7,$AM$7,$AP$7)</f>
        <v>63.678244499999998</v>
      </c>
      <c r="F11" s="220">
        <f>_xll.GetLatestPrice($A11,"Actuals",F$7,$AM$7,$AP$7)</f>
        <v>63.678244499999998</v>
      </c>
      <c r="G11" s="220">
        <f>_xll.GetLatestPrice($A11,"Actuals",G$7,$AM$7,$AP$7)</f>
        <v>-0.22891049999999999</v>
      </c>
      <c r="H11" s="220">
        <f>_xll.GetLatestPrice($A11,"Actuals",H$7,$AM$7,$AP$7)</f>
        <v>-0.23</v>
      </c>
      <c r="I11" s="220">
        <f>_xll.GetLatestPrice($A11,"Actuals",I$7,$AM$7,$AP$7)</f>
        <v>-0.22891049999999999</v>
      </c>
      <c r="J11" s="220" t="str">
        <f>_xll.GetLatestPrice($A11,"Actuals",J$7,$AM$7,$AP$7)</f>
        <v>EUR</v>
      </c>
      <c r="K11" s="221" t="str">
        <f>_xll.GetLatestPrice($A11,"Actuals",K$7,$AM$7,$AP$7)</f>
        <v>Hundredweight</v>
      </c>
      <c r="L11" s="58">
        <f>_xll.GetLatestPrice($A11,"MonthlyAverage",L$7,$AM$7,$E$5)</f>
        <v>44834.712465277778</v>
      </c>
      <c r="M11" s="220" t="str">
        <f>_xll.GetLatestPrice($A11,"MonthlyAverage",M$7,$AM$7,$E$5)</f>
        <v>Sep 2022</v>
      </c>
      <c r="N11" s="222">
        <f>_xll.GetLatestPrice($A11,"MonthlyAverage",N$7,$AM$7,$E$5)</f>
        <v>64.782636499999995</v>
      </c>
      <c r="O11" s="222">
        <f>_xll.GetLatestPrice($A11,"MonthlyAverage",O$7,$AM$7,$E$5)</f>
        <v>64.782636499999995</v>
      </c>
      <c r="P11" s="222">
        <f>_xll.GetLatestPrice($A11,"MonthlyAverage",P$7,$AM$7,$E$5)</f>
        <v>64.782636499999995</v>
      </c>
      <c r="Q11" s="220" t="str">
        <f>_xll.GetLatestPrice($A11,"MonthlyAverage",Q$7,$AM$7,$E$5)</f>
        <v>EUR</v>
      </c>
      <c r="R11" s="221" t="str">
        <f>_xll.GetLatestPrice($A11,"MonthlyAverage",R$7,$AM$7,$E$5)</f>
        <v>Hundredweight</v>
      </c>
      <c r="S11" s="59" t="str">
        <f>_xll.GetLatestPrice($A11,"Actuals",S$7)</f>
        <v>American Metal Market</v>
      </c>
      <c r="T11" s="59" t="str">
        <f>_xll.GetLatestPrice($A11,"Actuals",T$7)</f>
        <v>USD</v>
      </c>
      <c r="U11" s="59" t="str">
        <f>_xll.GetLatestPrice($A11,"Actuals","UnitOfMeasure")</f>
        <v>Hundredweight</v>
      </c>
      <c r="V11" s="59" t="str">
        <f>_xll.GetLatestPrice($A11,"Actuals",V$7)</f>
        <v>Free on board</v>
      </c>
      <c r="W11" s="59" t="b">
        <f>_xll.GetLatestPrice($A11,"Actuals",W$7)</f>
        <v>0</v>
      </c>
      <c r="X11" s="59" t="str">
        <f>_xll.GetLatestPrice($A11,"Actuals",X$7)</f>
        <v>AppraisalPrice is deprecated. Please use PreliminaryPrice instead</v>
      </c>
      <c r="Y11" s="59" t="str">
        <f>_xll.GetLatestPrice($A11,"Actuals",Y$7)</f>
        <v>United States</v>
      </c>
      <c r="Z11" s="160" t="str">
        <f>_xll.GetLatestPrice($A11,"Actuals",Z$7)</f>
        <v/>
      </c>
      <c r="AL11" s="223" t="s">
        <v>10281</v>
      </c>
      <c r="AM11" s="223" t="str">
        <f t="shared" si="0"/>
        <v>BRL</v>
      </c>
      <c r="AN11" s="10" t="s">
        <v>10282</v>
      </c>
      <c r="AO11" s="229" t="s">
        <v>10282</v>
      </c>
    </row>
    <row r="12" spans="1:42" s="29" customFormat="1" ht="27" customHeight="1" thickBot="1" x14ac:dyDescent="0.25">
      <c r="A12" s="211" t="s">
        <v>1479</v>
      </c>
      <c r="B12" s="29" t="str">
        <f>_xll.GetLatestPrice($A12,"Actuals",B$7)</f>
        <v>Steel wire rod cold-heading quality, ddp, $/cwt</v>
      </c>
      <c r="C12" s="225">
        <f>_xll.GetLatestPrice($A12,"Actuals",C$7,$AM$7,$AP$7)</f>
        <v>44824.706504629627</v>
      </c>
      <c r="D12" s="223">
        <f>_xll.GetLatestPrice($A12,"Actuals",D$7,$AM$7,$AP$7)</f>
        <v>67.188068999999999</v>
      </c>
      <c r="E12" s="223">
        <f>_xll.GetLatestPrice($A12,"Actuals",E$7,$AM$7,$AP$7)</f>
        <v>67.188068999999999</v>
      </c>
      <c r="F12" s="223">
        <f>_xll.GetLatestPrice($A12,"Actuals",F$7,$AM$7,$AP$7)</f>
        <v>67.188068999999999</v>
      </c>
      <c r="G12" s="223">
        <f>_xll.GetLatestPrice($A12,"Actuals",G$7,$AM$7,$AP$7)</f>
        <v>0.33135300000000001</v>
      </c>
      <c r="H12" s="223">
        <f>_xll.GetLatestPrice($A12,"Actuals",H$7,$AM$7,$AP$7)</f>
        <v>0.33</v>
      </c>
      <c r="I12" s="223">
        <f>_xll.GetLatestPrice($A12,"Actuals",I$7,$AM$7,$AP$7)</f>
        <v>0.33135300000000001</v>
      </c>
      <c r="J12" s="223" t="str">
        <f>_xll.GetLatestPrice($A12,"Actuals",J$7,$AM$7,$AP$7)</f>
        <v>EUR</v>
      </c>
      <c r="K12" s="226" t="str">
        <f>_xll.GetLatestPrice($A12,"Actuals",K$7,$AM$7,$AP$7)</f>
        <v>Hundredweight</v>
      </c>
      <c r="L12" s="225">
        <f>_xll.GetLatestPrice($A12,"MonthlyAverage",L$7,$AM$7,$E$5)</f>
        <v>44834.712465277778</v>
      </c>
      <c r="M12" s="223" t="str">
        <f>_xll.GetLatestPrice($A12,"MonthlyAverage",M$7,$AM$7,$E$5)</f>
        <v>Sep 2022</v>
      </c>
      <c r="N12" s="227">
        <f>_xll.GetLatestPrice($A12,"MonthlyAverage",N$7,$AM$7,$E$5)</f>
        <v>68.353333000000006</v>
      </c>
      <c r="O12" s="227">
        <f>_xll.GetLatestPrice($A12,"MonthlyAverage",O$7,$AM$7,$E$5)</f>
        <v>68.353333000000006</v>
      </c>
      <c r="P12" s="227">
        <f>_xll.GetLatestPrice($A12,"MonthlyAverage",P$7,$AM$7,$E$5)</f>
        <v>68.353333000000006</v>
      </c>
      <c r="Q12" s="223" t="str">
        <f>_xll.GetLatestPrice($A12,"MonthlyAverage",Q$7,$AM$7,$E$5)</f>
        <v>EUR</v>
      </c>
      <c r="R12" s="226" t="str">
        <f>_xll.GetLatestPrice($A12,"MonthlyAverage",R$7,$AM$7,$E$5)</f>
        <v>Hundredweight</v>
      </c>
      <c r="S12" s="40" t="str">
        <f>_xll.GetLatestPrice($A12,"Actuals",S$7)</f>
        <v>American Metal Market</v>
      </c>
      <c r="T12" s="40" t="str">
        <f>_xll.GetLatestPrice($A12,"Actuals",T$7)</f>
        <v>USD</v>
      </c>
      <c r="U12" s="40" t="str">
        <f>_xll.GetLatestPrice($A12,"Actuals","UnitOfMeasure")</f>
        <v>Hundredweight</v>
      </c>
      <c r="V12" s="40" t="str">
        <f>_xll.GetLatestPrice($A12,"Actuals",V$7)</f>
        <v>Delivered duty paid</v>
      </c>
      <c r="W12" s="40" t="b">
        <f>_xll.GetLatestPrice($A12,"Actuals",W$7)</f>
        <v>0</v>
      </c>
      <c r="X12" s="40" t="str">
        <f>_xll.GetLatestPrice($A12,"Actuals",X$7)</f>
        <v>AppraisalPrice is deprecated. Please use PreliminaryPrice instead</v>
      </c>
      <c r="Y12" s="40" t="str">
        <f>_xll.GetLatestPrice($A12,"Actuals",Y$7)</f>
        <v>United States</v>
      </c>
      <c r="Z12" s="228" t="str">
        <f>_xll.GetLatestPrice($A12,"Actuals",Z$7)</f>
        <v/>
      </c>
      <c r="AL12" s="223" t="s">
        <v>10283</v>
      </c>
      <c r="AM12" s="223" t="str">
        <f t="shared" si="0"/>
        <v>CNY</v>
      </c>
      <c r="AN12" s="10" t="s">
        <v>10284</v>
      </c>
      <c r="AO12" s="229" t="s">
        <v>10284</v>
      </c>
    </row>
    <row r="13" spans="1:42" s="10" customFormat="1" thickBot="1" x14ac:dyDescent="0.25">
      <c r="A13" s="30"/>
      <c r="B13" s="12"/>
      <c r="C13" s="63"/>
      <c r="D13" s="13"/>
      <c r="E13" s="13"/>
      <c r="F13" s="13"/>
      <c r="G13" s="64"/>
      <c r="H13" s="64"/>
      <c r="I13" s="64"/>
      <c r="J13" s="64"/>
      <c r="K13" s="64"/>
      <c r="L13" s="66"/>
      <c r="M13" s="64"/>
      <c r="N13" s="64"/>
      <c r="O13" s="64"/>
      <c r="P13" s="13"/>
      <c r="Q13" s="13"/>
      <c r="R13" s="67"/>
      <c r="S13" s="13"/>
      <c r="T13" s="13"/>
      <c r="U13" s="13"/>
      <c r="V13" s="97"/>
      <c r="W13" s="59"/>
      <c r="X13" s="59"/>
      <c r="Y13" s="59"/>
      <c r="Z13" s="160"/>
      <c r="AL13" s="223" t="s">
        <v>10285</v>
      </c>
      <c r="AM13" s="223" t="str">
        <f t="shared" si="0"/>
        <v>EGP</v>
      </c>
      <c r="AN13" s="10" t="s">
        <v>10286</v>
      </c>
      <c r="AO13" s="229" t="s">
        <v>10286</v>
      </c>
    </row>
    <row r="14" spans="1:42" s="10" customFormat="1" thickBot="1" x14ac:dyDescent="0.25">
      <c r="A14" s="30"/>
      <c r="C14" s="68"/>
      <c r="D14" s="11"/>
      <c r="E14" s="11"/>
      <c r="F14" s="11"/>
      <c r="G14" s="34"/>
      <c r="H14" s="34"/>
      <c r="I14" s="34"/>
      <c r="J14" s="34"/>
      <c r="K14" s="34"/>
      <c r="L14" s="70"/>
      <c r="M14" s="34"/>
      <c r="N14" s="34"/>
      <c r="O14" s="34"/>
      <c r="P14" s="11"/>
      <c r="Q14" s="11"/>
      <c r="R14" s="57"/>
      <c r="S14" s="11"/>
      <c r="T14" s="11"/>
      <c r="U14" s="11"/>
      <c r="V14" s="31"/>
      <c r="W14" s="11"/>
      <c r="X14" s="11"/>
      <c r="Y14" s="11"/>
      <c r="Z14" s="69"/>
      <c r="AL14" s="33" t="s">
        <v>10287</v>
      </c>
      <c r="AM14" s="223" t="str">
        <f t="shared" si="0"/>
        <v>Eur</v>
      </c>
      <c r="AN14" s="10" t="s">
        <v>10288</v>
      </c>
      <c r="AO14" s="229" t="s">
        <v>10288</v>
      </c>
    </row>
    <row r="15" spans="1:42" s="10" customFormat="1" thickBot="1" x14ac:dyDescent="0.25">
      <c r="A15" s="30"/>
      <c r="B15" s="12"/>
      <c r="C15" s="63"/>
      <c r="D15" s="13"/>
      <c r="E15" s="13"/>
      <c r="F15" s="13"/>
      <c r="G15" s="64"/>
      <c r="H15" s="64"/>
      <c r="I15" s="64"/>
      <c r="J15" s="64"/>
      <c r="K15" s="64"/>
      <c r="L15" s="66"/>
      <c r="M15" s="64"/>
      <c r="N15" s="64"/>
      <c r="O15" s="64"/>
      <c r="P15" s="13"/>
      <c r="Q15" s="13"/>
      <c r="R15" s="67"/>
      <c r="S15" s="13"/>
      <c r="T15" s="13"/>
      <c r="U15" s="13"/>
      <c r="V15" s="97"/>
      <c r="W15" s="59"/>
      <c r="X15" s="59"/>
      <c r="Y15" s="59"/>
      <c r="Z15" s="160"/>
      <c r="AL15" s="33" t="s">
        <v>10289</v>
      </c>
      <c r="AM15" s="223" t="str">
        <f t="shared" si="0"/>
        <v>EUR</v>
      </c>
      <c r="AN15" s="10" t="s">
        <v>9983</v>
      </c>
      <c r="AO15" s="229" t="s">
        <v>9983</v>
      </c>
    </row>
    <row r="16" spans="1:42" s="10" customFormat="1" thickBot="1" x14ac:dyDescent="0.25">
      <c r="A16" s="30"/>
      <c r="C16" s="68"/>
      <c r="D16" s="11"/>
      <c r="E16" s="11"/>
      <c r="F16" s="11"/>
      <c r="G16" s="34"/>
      <c r="H16" s="34"/>
      <c r="I16" s="34"/>
      <c r="J16" s="34"/>
      <c r="K16" s="34"/>
      <c r="L16" s="70"/>
      <c r="M16" s="34"/>
      <c r="N16" s="34"/>
      <c r="O16" s="34"/>
      <c r="P16" s="11"/>
      <c r="Q16" s="11"/>
      <c r="R16" s="57"/>
      <c r="S16" s="11"/>
      <c r="T16" s="11"/>
      <c r="U16" s="11"/>
      <c r="V16" s="31"/>
      <c r="W16" s="11"/>
      <c r="X16" s="11"/>
      <c r="Y16" s="11"/>
      <c r="Z16" s="69"/>
      <c r="AL16" s="33" t="s">
        <v>10290</v>
      </c>
      <c r="AM16" s="223" t="str">
        <f t="shared" si="0"/>
        <v>GBP</v>
      </c>
      <c r="AN16" s="29" t="s">
        <v>10291</v>
      </c>
      <c r="AO16" s="229" t="s">
        <v>10291</v>
      </c>
    </row>
    <row r="17" spans="1:41" s="10" customFormat="1" thickBot="1" x14ac:dyDescent="0.25">
      <c r="A17" s="30"/>
      <c r="B17" s="12"/>
      <c r="C17" s="63"/>
      <c r="D17" s="13"/>
      <c r="E17" s="13"/>
      <c r="F17" s="13"/>
      <c r="G17" s="64"/>
      <c r="H17" s="64"/>
      <c r="I17" s="64"/>
      <c r="J17" s="64"/>
      <c r="K17" s="64"/>
      <c r="L17" s="66"/>
      <c r="M17" s="64"/>
      <c r="N17" s="64"/>
      <c r="O17" s="64"/>
      <c r="P17" s="13"/>
      <c r="Q17" s="13"/>
      <c r="R17" s="67"/>
      <c r="S17" s="13"/>
      <c r="T17" s="13"/>
      <c r="U17" s="13"/>
      <c r="V17" s="97"/>
      <c r="W17" s="59"/>
      <c r="X17" s="59"/>
      <c r="Y17" s="59"/>
      <c r="Z17" s="160"/>
      <c r="AL17" s="33" t="s">
        <v>10292</v>
      </c>
      <c r="AM17" s="223" t="str">
        <f t="shared" si="0"/>
        <v>INR</v>
      </c>
      <c r="AN17" s="10" t="s">
        <v>10293</v>
      </c>
      <c r="AO17" s="230" t="s">
        <v>10293</v>
      </c>
    </row>
    <row r="18" spans="1:41" s="10" customFormat="1" thickBot="1" x14ac:dyDescent="0.25">
      <c r="A18" s="30"/>
      <c r="C18" s="68"/>
      <c r="D18" s="11"/>
      <c r="E18" s="11"/>
      <c r="F18" s="11"/>
      <c r="G18" s="34"/>
      <c r="H18" s="34"/>
      <c r="I18" s="34"/>
      <c r="J18" s="34"/>
      <c r="K18" s="34"/>
      <c r="L18" s="70"/>
      <c r="M18" s="34"/>
      <c r="N18" s="34"/>
      <c r="O18" s="34"/>
      <c r="P18" s="11"/>
      <c r="Q18" s="11"/>
      <c r="R18" s="57"/>
      <c r="S18" s="11"/>
      <c r="T18" s="11"/>
      <c r="U18" s="11"/>
      <c r="V18" s="31"/>
      <c r="W18" s="11"/>
      <c r="X18" s="11"/>
      <c r="Y18" s="11"/>
      <c r="Z18" s="69"/>
      <c r="AL18" s="33" t="s">
        <v>10294</v>
      </c>
      <c r="AM18" s="223" t="str">
        <f t="shared" si="0"/>
        <v>IRR</v>
      </c>
      <c r="AN18" s="10" t="s">
        <v>10295</v>
      </c>
      <c r="AO18" s="229" t="s">
        <v>10295</v>
      </c>
    </row>
    <row r="19" spans="1:41" s="10" customFormat="1" thickBot="1" x14ac:dyDescent="0.25">
      <c r="A19" s="30"/>
      <c r="B19" s="12"/>
      <c r="C19" s="63"/>
      <c r="D19" s="13"/>
      <c r="E19" s="13"/>
      <c r="F19" s="13"/>
      <c r="G19" s="64"/>
      <c r="H19" s="64"/>
      <c r="I19" s="64"/>
      <c r="J19" s="64"/>
      <c r="K19" s="64"/>
      <c r="L19" s="66"/>
      <c r="M19" s="64"/>
      <c r="N19" s="64"/>
      <c r="O19" s="64"/>
      <c r="P19" s="13"/>
      <c r="Q19" s="13"/>
      <c r="R19" s="67"/>
      <c r="S19" s="13"/>
      <c r="T19" s="13"/>
      <c r="U19" s="13"/>
      <c r="V19" s="97"/>
      <c r="W19" s="59"/>
      <c r="X19" s="59"/>
      <c r="Y19" s="59"/>
      <c r="Z19" s="160"/>
      <c r="AL19" s="33" t="s">
        <v>10269</v>
      </c>
      <c r="AM19" s="223" t="str">
        <f t="shared" si="0"/>
        <v>PEN</v>
      </c>
      <c r="AN19" s="10" t="s">
        <v>10296</v>
      </c>
      <c r="AO19" s="229" t="s">
        <v>10296</v>
      </c>
    </row>
    <row r="20" spans="1:41" s="10" customFormat="1" thickBot="1" x14ac:dyDescent="0.25">
      <c r="A20" s="30"/>
      <c r="C20" s="68"/>
      <c r="D20" s="11"/>
      <c r="E20" s="11"/>
      <c r="F20" s="11"/>
      <c r="G20" s="34"/>
      <c r="H20" s="34"/>
      <c r="I20" s="34"/>
      <c r="J20" s="34"/>
      <c r="K20" s="34"/>
      <c r="L20" s="70"/>
      <c r="M20" s="34"/>
      <c r="N20" s="34"/>
      <c r="O20" s="34"/>
      <c r="P20" s="11"/>
      <c r="Q20" s="11"/>
      <c r="R20" s="57"/>
      <c r="S20" s="11"/>
      <c r="T20" s="11"/>
      <c r="U20" s="11"/>
      <c r="V20" s="31"/>
      <c r="W20" s="11"/>
      <c r="X20" s="11"/>
      <c r="Y20" s="11"/>
      <c r="Z20" s="69"/>
      <c r="AL20" s="33" t="s">
        <v>10297</v>
      </c>
      <c r="AM20" s="223" t="str">
        <f t="shared" si="0"/>
        <v>PLN</v>
      </c>
      <c r="AN20" s="29" t="s">
        <v>4996</v>
      </c>
      <c r="AO20" s="229" t="s">
        <v>4996</v>
      </c>
    </row>
    <row r="21" spans="1:41" s="10" customFormat="1" thickBot="1" x14ac:dyDescent="0.25">
      <c r="A21" s="30"/>
      <c r="B21" s="12"/>
      <c r="C21" s="63"/>
      <c r="D21" s="13"/>
      <c r="E21" s="13"/>
      <c r="F21" s="13"/>
      <c r="G21" s="64"/>
      <c r="H21" s="64"/>
      <c r="I21" s="64"/>
      <c r="J21" s="64"/>
      <c r="K21" s="64"/>
      <c r="L21" s="66"/>
      <c r="M21" s="64"/>
      <c r="N21" s="64"/>
      <c r="O21" s="64"/>
      <c r="P21" s="13"/>
      <c r="Q21" s="13"/>
      <c r="R21" s="67"/>
      <c r="S21" s="13"/>
      <c r="T21" s="13"/>
      <c r="U21" s="13"/>
      <c r="V21" s="97"/>
      <c r="W21" s="59"/>
      <c r="X21" s="59"/>
      <c r="Y21" s="59"/>
      <c r="Z21" s="160"/>
      <c r="AL21" s="33" t="s">
        <v>10298</v>
      </c>
      <c r="AM21" s="223" t="str">
        <f t="shared" si="0"/>
        <v>RUB</v>
      </c>
      <c r="AN21" s="10" t="s">
        <v>10299</v>
      </c>
      <c r="AO21" s="230" t="s">
        <v>10299</v>
      </c>
    </row>
    <row r="22" spans="1:41" s="10" customFormat="1" ht="29.25" thickBot="1" x14ac:dyDescent="0.25">
      <c r="A22" s="30"/>
      <c r="C22" s="68"/>
      <c r="D22" s="11"/>
      <c r="E22" s="11"/>
      <c r="F22" s="11"/>
      <c r="G22" s="34"/>
      <c r="H22" s="34"/>
      <c r="I22" s="34"/>
      <c r="J22" s="34"/>
      <c r="K22" s="34"/>
      <c r="L22" s="70"/>
      <c r="M22" s="34"/>
      <c r="N22" s="34"/>
      <c r="O22" s="34"/>
      <c r="P22" s="11"/>
      <c r="Q22" s="11"/>
      <c r="R22" s="57"/>
      <c r="S22" s="11"/>
      <c r="T22" s="11"/>
      <c r="U22" s="11"/>
      <c r="V22" s="31"/>
      <c r="W22" s="11"/>
      <c r="X22" s="11"/>
      <c r="Y22" s="11"/>
      <c r="Z22" s="69"/>
      <c r="AL22" s="33" t="s">
        <v>10300</v>
      </c>
      <c r="AM22" s="223" t="str">
        <f t="shared" si="0"/>
        <v>TRY</v>
      </c>
      <c r="AN22" s="10" t="s">
        <v>10301</v>
      </c>
      <c r="AO22" s="230" t="s">
        <v>10301</v>
      </c>
    </row>
    <row r="23" spans="1:41" s="10" customFormat="1" thickBot="1" x14ac:dyDescent="0.25">
      <c r="A23" s="30"/>
      <c r="B23" s="12"/>
      <c r="C23" s="63"/>
      <c r="D23" s="13"/>
      <c r="E23" s="13"/>
      <c r="F23" s="13"/>
      <c r="G23" s="64"/>
      <c r="H23" s="64"/>
      <c r="I23" s="64"/>
      <c r="J23" s="64"/>
      <c r="K23" s="64"/>
      <c r="L23" s="66"/>
      <c r="M23" s="64"/>
      <c r="N23" s="64"/>
      <c r="O23" s="64"/>
      <c r="P23" s="13"/>
      <c r="Q23" s="13"/>
      <c r="R23" s="67"/>
      <c r="S23" s="13"/>
      <c r="T23" s="13"/>
      <c r="U23" s="13"/>
      <c r="V23" s="97"/>
      <c r="W23" s="59"/>
      <c r="X23" s="59"/>
      <c r="Y23" s="59"/>
      <c r="Z23" s="160"/>
      <c r="AL23" s="33" t="s">
        <v>10302</v>
      </c>
      <c r="AM23" s="223" t="str">
        <f t="shared" si="0"/>
        <v>UAH</v>
      </c>
      <c r="AN23" s="29" t="s">
        <v>9989</v>
      </c>
      <c r="AO23" s="230" t="s">
        <v>9989</v>
      </c>
    </row>
    <row r="24" spans="1:41" s="10" customFormat="1" thickBot="1" x14ac:dyDescent="0.25">
      <c r="A24" s="30"/>
      <c r="C24" s="68"/>
      <c r="D24" s="11"/>
      <c r="E24" s="11"/>
      <c r="F24" s="11"/>
      <c r="G24" s="34"/>
      <c r="H24" s="34"/>
      <c r="I24" s="34"/>
      <c r="J24" s="34"/>
      <c r="K24" s="34"/>
      <c r="L24" s="70"/>
      <c r="M24" s="34"/>
      <c r="N24" s="34"/>
      <c r="O24" s="34"/>
      <c r="P24" s="11"/>
      <c r="Q24" s="11"/>
      <c r="R24" s="57"/>
      <c r="S24" s="11"/>
      <c r="T24" s="11"/>
      <c r="U24" s="11"/>
      <c r="V24" s="31"/>
      <c r="W24" s="11"/>
      <c r="X24" s="11"/>
      <c r="Y24" s="11"/>
      <c r="Z24" s="69"/>
      <c r="AL24" s="33" t="s">
        <v>10303</v>
      </c>
      <c r="AM24" s="223" t="str">
        <f t="shared" si="0"/>
        <v>Usd</v>
      </c>
      <c r="AN24" s="10" t="s">
        <v>10304</v>
      </c>
      <c r="AO24" s="230" t="s">
        <v>10304</v>
      </c>
    </row>
    <row r="25" spans="1:41" s="10" customFormat="1" thickBot="1" x14ac:dyDescent="0.25">
      <c r="A25" s="30"/>
      <c r="B25" s="12"/>
      <c r="C25" s="63"/>
      <c r="D25" s="13"/>
      <c r="E25" s="13"/>
      <c r="F25" s="13"/>
      <c r="G25" s="64"/>
      <c r="H25" s="64"/>
      <c r="I25" s="64"/>
      <c r="J25" s="64"/>
      <c r="K25" s="64"/>
      <c r="L25" s="66"/>
      <c r="M25" s="64"/>
      <c r="N25" s="64"/>
      <c r="O25" s="64"/>
      <c r="P25" s="13"/>
      <c r="Q25" s="13"/>
      <c r="R25" s="67"/>
      <c r="S25" s="13"/>
      <c r="T25" s="13"/>
      <c r="U25" s="13"/>
      <c r="V25" s="97"/>
      <c r="W25" s="59"/>
      <c r="X25" s="59"/>
      <c r="Y25" s="59"/>
      <c r="Z25" s="160"/>
      <c r="AL25" s="10" t="s">
        <v>10305</v>
      </c>
      <c r="AM25" s="223" t="str">
        <f t="shared" si="0"/>
        <v>USD</v>
      </c>
      <c r="AN25" s="10" t="s">
        <v>10306</v>
      </c>
      <c r="AO25" s="229" t="s">
        <v>10306</v>
      </c>
    </row>
    <row r="26" spans="1:41" s="10" customFormat="1" ht="12.75" x14ac:dyDescent="0.2">
      <c r="A26" s="30"/>
      <c r="C26" s="68"/>
      <c r="D26" s="11"/>
      <c r="E26" s="11"/>
      <c r="F26" s="11"/>
      <c r="G26" s="34"/>
      <c r="H26" s="34"/>
      <c r="I26" s="34"/>
      <c r="J26" s="34"/>
      <c r="K26" s="34"/>
      <c r="L26" s="70"/>
      <c r="M26" s="34"/>
      <c r="N26" s="34"/>
      <c r="O26" s="34"/>
      <c r="P26" s="11"/>
      <c r="Q26" s="11"/>
      <c r="R26" s="57"/>
      <c r="S26" s="11"/>
      <c r="T26" s="11"/>
      <c r="U26" s="11"/>
      <c r="V26" s="31"/>
      <c r="W26" s="11"/>
      <c r="X26" s="11"/>
      <c r="Y26" s="11"/>
      <c r="Z26" s="69"/>
      <c r="AL26" s="33" t="s">
        <v>10307</v>
      </c>
      <c r="AM26" s="223" t="str">
        <f t="shared" si="0"/>
        <v>ZAR</v>
      </c>
    </row>
    <row r="27" spans="1:41" s="10" customFormat="1" ht="12.75" x14ac:dyDescent="0.2">
      <c r="A27" s="30"/>
      <c r="B27" s="12"/>
      <c r="C27" s="63"/>
      <c r="D27" s="13"/>
      <c r="E27" s="13"/>
      <c r="F27" s="13"/>
      <c r="G27" s="64"/>
      <c r="H27" s="64"/>
      <c r="I27" s="64"/>
      <c r="J27" s="64"/>
      <c r="K27" s="64"/>
      <c r="L27" s="66"/>
      <c r="M27" s="64"/>
      <c r="N27" s="64"/>
      <c r="O27" s="64"/>
      <c r="P27" s="13"/>
      <c r="Q27" s="13"/>
      <c r="R27" s="67"/>
      <c r="S27" s="13"/>
      <c r="T27" s="13"/>
      <c r="U27" s="13"/>
      <c r="V27" s="97"/>
      <c r="W27" s="59"/>
      <c r="X27" s="59"/>
      <c r="Y27" s="59"/>
      <c r="Z27" s="160"/>
    </row>
    <row r="28" spans="1:41" s="10" customFormat="1" ht="12.75" x14ac:dyDescent="0.2">
      <c r="A28" s="30"/>
      <c r="C28" s="68"/>
      <c r="D28" s="11"/>
      <c r="E28" s="11"/>
      <c r="F28" s="11"/>
      <c r="G28" s="34"/>
      <c r="H28" s="34"/>
      <c r="I28" s="34"/>
      <c r="J28" s="34"/>
      <c r="K28" s="34"/>
      <c r="L28" s="70"/>
      <c r="M28" s="34"/>
      <c r="N28" s="34"/>
      <c r="O28" s="34"/>
      <c r="P28" s="11"/>
      <c r="Q28" s="11"/>
      <c r="R28" s="57"/>
      <c r="S28" s="11"/>
      <c r="T28" s="11"/>
      <c r="U28" s="11"/>
      <c r="V28" s="31"/>
      <c r="W28" s="11"/>
      <c r="X28" s="11"/>
      <c r="Y28" s="11"/>
      <c r="Z28" s="69"/>
    </row>
    <row r="29" spans="1:41" s="10" customFormat="1" ht="12.75" x14ac:dyDescent="0.2">
      <c r="A29" s="30"/>
      <c r="B29" s="12"/>
      <c r="C29" s="63"/>
      <c r="D29" s="13"/>
      <c r="E29" s="13"/>
      <c r="F29" s="13"/>
      <c r="G29" s="64"/>
      <c r="H29" s="64"/>
      <c r="I29" s="64"/>
      <c r="J29" s="64"/>
      <c r="K29" s="64"/>
      <c r="L29" s="66"/>
      <c r="M29" s="64"/>
      <c r="N29" s="64"/>
      <c r="O29" s="64"/>
      <c r="P29" s="13"/>
      <c r="Q29" s="13"/>
      <c r="R29" s="67"/>
      <c r="S29" s="13"/>
      <c r="T29" s="13"/>
      <c r="U29" s="13"/>
      <c r="V29" s="97"/>
      <c r="W29" s="59"/>
      <c r="X29" s="59"/>
      <c r="Y29" s="59"/>
      <c r="Z29" s="160"/>
    </row>
    <row r="30" spans="1:41" s="10" customFormat="1" ht="12.75" x14ac:dyDescent="0.2">
      <c r="A30" s="30"/>
      <c r="C30" s="68"/>
      <c r="D30" s="11"/>
      <c r="E30" s="11"/>
      <c r="F30" s="11"/>
      <c r="G30" s="34"/>
      <c r="H30" s="34"/>
      <c r="I30" s="34"/>
      <c r="J30" s="34"/>
      <c r="K30" s="34"/>
      <c r="L30" s="70"/>
      <c r="M30" s="34"/>
      <c r="N30" s="34"/>
      <c r="O30" s="34"/>
      <c r="P30" s="11"/>
      <c r="Q30" s="11"/>
      <c r="R30" s="57"/>
      <c r="S30" s="11"/>
      <c r="T30" s="11"/>
      <c r="U30" s="11"/>
      <c r="V30" s="31"/>
      <c r="W30" s="11"/>
      <c r="X30" s="11"/>
      <c r="Y30" s="11"/>
      <c r="Z30" s="69"/>
    </row>
    <row r="31" spans="1:41" s="10" customFormat="1" ht="12.75" x14ac:dyDescent="0.2">
      <c r="A31" s="30"/>
      <c r="B31" s="12"/>
      <c r="C31" s="63"/>
      <c r="D31" s="13"/>
      <c r="E31" s="13"/>
      <c r="F31" s="13"/>
      <c r="G31" s="64"/>
      <c r="H31" s="64"/>
      <c r="I31" s="64"/>
      <c r="J31" s="64"/>
      <c r="K31" s="64"/>
      <c r="L31" s="66"/>
      <c r="M31" s="64"/>
      <c r="N31" s="64"/>
      <c r="O31" s="64"/>
      <c r="P31" s="13"/>
      <c r="Q31" s="13"/>
      <c r="R31" s="67"/>
      <c r="S31" s="13"/>
      <c r="T31" s="13"/>
      <c r="U31" s="13"/>
      <c r="V31" s="97"/>
      <c r="W31" s="59"/>
      <c r="X31" s="59"/>
      <c r="Y31" s="59"/>
      <c r="Z31" s="160"/>
    </row>
    <row r="32" spans="1:41" s="10" customFormat="1" ht="12.75" x14ac:dyDescent="0.2">
      <c r="A32" s="30"/>
      <c r="C32" s="68"/>
      <c r="D32" s="11"/>
      <c r="E32" s="11"/>
      <c r="F32" s="11"/>
      <c r="G32" s="34"/>
      <c r="H32" s="34"/>
      <c r="I32" s="34"/>
      <c r="J32" s="34"/>
      <c r="K32" s="34"/>
      <c r="L32" s="70"/>
      <c r="M32" s="34"/>
      <c r="N32" s="34"/>
      <c r="O32" s="34"/>
      <c r="P32" s="11"/>
      <c r="Q32" s="11"/>
      <c r="R32" s="57"/>
      <c r="S32" s="11"/>
      <c r="T32" s="11"/>
      <c r="U32" s="11"/>
      <c r="V32" s="31"/>
      <c r="W32" s="11"/>
      <c r="X32" s="11"/>
      <c r="Y32" s="11"/>
      <c r="Z32" s="69"/>
    </row>
    <row r="33" spans="1:26" s="10" customFormat="1" ht="12.75" x14ac:dyDescent="0.2">
      <c r="A33" s="30"/>
      <c r="B33" s="12"/>
      <c r="C33" s="63"/>
      <c r="D33" s="13"/>
      <c r="E33" s="13"/>
      <c r="F33" s="13"/>
      <c r="G33" s="64"/>
      <c r="H33" s="64"/>
      <c r="I33" s="64"/>
      <c r="J33" s="64"/>
      <c r="K33" s="64"/>
      <c r="L33" s="66"/>
      <c r="M33" s="64"/>
      <c r="N33" s="64"/>
      <c r="O33" s="64"/>
      <c r="P33" s="13"/>
      <c r="Q33" s="13"/>
      <c r="R33" s="67"/>
      <c r="S33" s="13"/>
      <c r="T33" s="13"/>
      <c r="U33" s="13"/>
      <c r="V33" s="97"/>
      <c r="W33" s="59"/>
      <c r="X33" s="59"/>
      <c r="Y33" s="59"/>
      <c r="Z33" s="160"/>
    </row>
    <row r="34" spans="1:26" s="10" customFormat="1" ht="12.75" x14ac:dyDescent="0.2">
      <c r="A34" s="30"/>
      <c r="C34" s="68"/>
      <c r="D34" s="11"/>
      <c r="E34" s="11"/>
      <c r="F34" s="11"/>
      <c r="G34" s="34"/>
      <c r="H34" s="34"/>
      <c r="I34" s="34"/>
      <c r="J34" s="34"/>
      <c r="K34" s="34"/>
      <c r="L34" s="70"/>
      <c r="M34" s="34"/>
      <c r="N34" s="34"/>
      <c r="O34" s="34"/>
      <c r="P34" s="11"/>
      <c r="Q34" s="11"/>
      <c r="R34" s="57"/>
      <c r="S34" s="11"/>
      <c r="T34" s="11"/>
      <c r="U34" s="11"/>
      <c r="V34" s="31"/>
      <c r="W34" s="11"/>
      <c r="X34" s="11"/>
      <c r="Y34" s="11"/>
      <c r="Z34" s="69"/>
    </row>
    <row r="35" spans="1:26" s="10" customFormat="1" ht="12.75" x14ac:dyDescent="0.2">
      <c r="A35" s="30"/>
      <c r="B35" s="12"/>
      <c r="C35" s="63"/>
      <c r="D35" s="13"/>
      <c r="E35" s="13"/>
      <c r="F35" s="13"/>
      <c r="G35" s="64"/>
      <c r="H35" s="64"/>
      <c r="I35" s="64"/>
      <c r="J35" s="64"/>
      <c r="K35" s="64"/>
      <c r="L35" s="66"/>
      <c r="M35" s="64"/>
      <c r="N35" s="64"/>
      <c r="O35" s="64"/>
      <c r="P35" s="13"/>
      <c r="Q35" s="13"/>
      <c r="R35" s="67"/>
      <c r="S35" s="13"/>
      <c r="T35" s="13"/>
      <c r="U35" s="13"/>
      <c r="V35" s="97"/>
      <c r="W35" s="59"/>
      <c r="X35" s="59"/>
      <c r="Y35" s="59"/>
      <c r="Z35" s="160"/>
    </row>
    <row r="36" spans="1:26" s="10" customFormat="1" ht="12.75" x14ac:dyDescent="0.2">
      <c r="A36" s="30"/>
      <c r="C36" s="68"/>
      <c r="D36" s="11"/>
      <c r="E36" s="11"/>
      <c r="F36" s="11"/>
      <c r="G36" s="34"/>
      <c r="H36" s="34"/>
      <c r="I36" s="34"/>
      <c r="J36" s="34"/>
      <c r="K36" s="34"/>
      <c r="L36" s="70"/>
      <c r="M36" s="34"/>
      <c r="N36" s="34"/>
      <c r="O36" s="34"/>
      <c r="P36" s="11"/>
      <c r="Q36" s="11"/>
      <c r="R36" s="57"/>
      <c r="S36" s="11"/>
      <c r="T36" s="11"/>
      <c r="U36" s="11"/>
      <c r="V36" s="31"/>
      <c r="W36" s="11"/>
      <c r="X36" s="11"/>
      <c r="Y36" s="11"/>
      <c r="Z36" s="69"/>
    </row>
    <row r="37" spans="1:26" s="10" customFormat="1" ht="12" customHeight="1" x14ac:dyDescent="0.2">
      <c r="A37" s="30"/>
      <c r="B37" s="12"/>
      <c r="C37" s="63"/>
      <c r="D37" s="13"/>
      <c r="E37" s="13"/>
      <c r="F37" s="13"/>
      <c r="G37" s="64"/>
      <c r="H37" s="64"/>
      <c r="I37" s="64"/>
      <c r="J37" s="64"/>
      <c r="K37" s="64"/>
      <c r="L37" s="66"/>
      <c r="M37" s="64"/>
      <c r="N37" s="64"/>
      <c r="O37" s="64"/>
      <c r="P37" s="13"/>
      <c r="Q37" s="13"/>
      <c r="R37" s="67"/>
      <c r="S37" s="13"/>
      <c r="T37" s="13"/>
      <c r="U37" s="13"/>
      <c r="V37" s="97"/>
      <c r="W37" s="59"/>
      <c r="X37" s="59"/>
      <c r="Y37" s="59"/>
      <c r="Z37" s="160"/>
    </row>
    <row r="38" spans="1:26" s="10" customFormat="1" ht="12.75" x14ac:dyDescent="0.2">
      <c r="A38" s="30"/>
      <c r="C38" s="68"/>
      <c r="D38" s="11"/>
      <c r="E38" s="11"/>
      <c r="F38" s="11"/>
      <c r="G38" s="34"/>
      <c r="H38" s="34"/>
      <c r="I38" s="34"/>
      <c r="J38" s="34"/>
      <c r="K38" s="34"/>
      <c r="L38" s="70"/>
      <c r="M38" s="34"/>
      <c r="N38" s="34"/>
      <c r="O38" s="34"/>
      <c r="P38" s="11"/>
      <c r="Q38" s="11"/>
      <c r="R38" s="57"/>
      <c r="S38" s="11"/>
      <c r="T38" s="11"/>
      <c r="U38" s="11"/>
      <c r="V38" s="31"/>
      <c r="W38" s="11"/>
      <c r="X38" s="11"/>
      <c r="Y38" s="11"/>
      <c r="Z38" s="69"/>
    </row>
    <row r="39" spans="1:26" s="10" customFormat="1" ht="12.75" x14ac:dyDescent="0.2">
      <c r="A39" s="30"/>
      <c r="B39" s="12"/>
      <c r="C39" s="63"/>
      <c r="D39" s="13"/>
      <c r="E39" s="13"/>
      <c r="F39" s="13"/>
      <c r="G39" s="64"/>
      <c r="H39" s="64"/>
      <c r="I39" s="64"/>
      <c r="J39" s="64"/>
      <c r="K39" s="64"/>
      <c r="L39" s="66"/>
      <c r="M39" s="64"/>
      <c r="N39" s="64"/>
      <c r="O39" s="64"/>
      <c r="P39" s="13"/>
      <c r="Q39" s="13"/>
      <c r="R39" s="67"/>
      <c r="S39" s="13"/>
      <c r="T39" s="13"/>
      <c r="U39" s="13"/>
      <c r="V39" s="97"/>
      <c r="W39" s="59"/>
      <c r="X39" s="59"/>
      <c r="Y39" s="59"/>
      <c r="Z39" s="160"/>
    </row>
    <row r="40" spans="1:26" s="10" customFormat="1" ht="12.75" x14ac:dyDescent="0.2">
      <c r="A40" s="30"/>
      <c r="C40" s="68"/>
      <c r="D40" s="11"/>
      <c r="E40" s="11"/>
      <c r="F40" s="11"/>
      <c r="G40" s="34"/>
      <c r="H40" s="34"/>
      <c r="I40" s="34"/>
      <c r="J40" s="34"/>
      <c r="K40" s="34"/>
      <c r="L40" s="70"/>
      <c r="M40" s="34"/>
      <c r="N40" s="34"/>
      <c r="O40" s="34"/>
      <c r="P40" s="11"/>
      <c r="Q40" s="11"/>
      <c r="R40" s="57"/>
      <c r="S40" s="11"/>
      <c r="T40" s="11"/>
      <c r="U40" s="11"/>
      <c r="V40" s="31"/>
      <c r="W40" s="11"/>
      <c r="X40" s="11"/>
      <c r="Y40" s="11"/>
      <c r="Z40" s="69"/>
    </row>
    <row r="41" spans="1:26" s="10" customFormat="1" ht="12.75" x14ac:dyDescent="0.2">
      <c r="A41" s="30"/>
      <c r="B41" s="12"/>
      <c r="C41" s="63"/>
      <c r="D41" s="13"/>
      <c r="E41" s="13"/>
      <c r="F41" s="13"/>
      <c r="G41" s="64"/>
      <c r="H41" s="64"/>
      <c r="I41" s="64"/>
      <c r="J41" s="64"/>
      <c r="K41" s="64"/>
      <c r="L41" s="66"/>
      <c r="M41" s="64"/>
      <c r="N41" s="64"/>
      <c r="O41" s="64"/>
      <c r="P41" s="13"/>
      <c r="Q41" s="13"/>
      <c r="R41" s="67"/>
      <c r="S41" s="13"/>
      <c r="T41" s="13"/>
      <c r="U41" s="13"/>
      <c r="V41" s="97"/>
      <c r="W41" s="59"/>
      <c r="X41" s="59"/>
      <c r="Y41" s="59"/>
      <c r="Z41" s="160"/>
    </row>
    <row r="42" spans="1:26" s="10" customFormat="1" ht="12.75" x14ac:dyDescent="0.2">
      <c r="A42" s="30"/>
      <c r="C42" s="68"/>
      <c r="D42" s="11"/>
      <c r="E42" s="11"/>
      <c r="F42" s="11"/>
      <c r="G42" s="34"/>
      <c r="H42" s="34"/>
      <c r="I42" s="34"/>
      <c r="J42" s="34"/>
      <c r="K42" s="34"/>
      <c r="L42" s="70"/>
      <c r="M42" s="34"/>
      <c r="N42" s="34"/>
      <c r="O42" s="34"/>
      <c r="P42" s="11"/>
      <c r="Q42" s="11"/>
      <c r="R42" s="57"/>
      <c r="S42" s="11"/>
      <c r="T42" s="11"/>
      <c r="U42" s="11"/>
      <c r="V42" s="31"/>
      <c r="W42" s="11"/>
      <c r="X42" s="11"/>
      <c r="Y42" s="11"/>
      <c r="Z42" s="69"/>
    </row>
    <row r="43" spans="1:26" s="10" customFormat="1" ht="12.75" x14ac:dyDescent="0.2">
      <c r="A43" s="30"/>
      <c r="B43" s="12"/>
      <c r="C43" s="63"/>
      <c r="D43" s="13"/>
      <c r="E43" s="13"/>
      <c r="F43" s="13"/>
      <c r="G43" s="64"/>
      <c r="H43" s="64"/>
      <c r="I43" s="64"/>
      <c r="J43" s="64"/>
      <c r="K43" s="64"/>
      <c r="L43" s="66"/>
      <c r="M43" s="64"/>
      <c r="N43" s="64"/>
      <c r="O43" s="64"/>
      <c r="P43" s="13"/>
      <c r="Q43" s="13"/>
      <c r="R43" s="67"/>
      <c r="S43" s="13"/>
      <c r="T43" s="13"/>
      <c r="U43" s="13"/>
      <c r="V43" s="97"/>
      <c r="W43" s="59"/>
      <c r="X43" s="59"/>
      <c r="Y43" s="59"/>
      <c r="Z43" s="160"/>
    </row>
    <row r="44" spans="1:26" s="10" customFormat="1" ht="12.75" x14ac:dyDescent="0.2">
      <c r="A44" s="30"/>
      <c r="C44" s="68"/>
      <c r="D44" s="11"/>
      <c r="E44" s="11"/>
      <c r="F44" s="11"/>
      <c r="G44" s="34"/>
      <c r="H44" s="34"/>
      <c r="I44" s="34"/>
      <c r="J44" s="34"/>
      <c r="K44" s="34"/>
      <c r="L44" s="70"/>
      <c r="M44" s="34"/>
      <c r="N44" s="34"/>
      <c r="O44" s="34"/>
      <c r="P44" s="11"/>
      <c r="Q44" s="11"/>
      <c r="R44" s="57"/>
      <c r="S44" s="11"/>
      <c r="T44" s="11"/>
      <c r="U44" s="11"/>
      <c r="V44" s="31"/>
      <c r="W44" s="11"/>
      <c r="X44" s="11"/>
      <c r="Y44" s="11"/>
      <c r="Z44" s="69"/>
    </row>
    <row r="45" spans="1:26" s="10" customFormat="1" ht="12.75" x14ac:dyDescent="0.2">
      <c r="A45" s="30"/>
      <c r="B45" s="12"/>
      <c r="C45" s="63"/>
      <c r="D45" s="13"/>
      <c r="E45" s="13"/>
      <c r="F45" s="13"/>
      <c r="G45" s="64"/>
      <c r="H45" s="64"/>
      <c r="I45" s="64"/>
      <c r="J45" s="64"/>
      <c r="K45" s="64"/>
      <c r="L45" s="66"/>
      <c r="M45" s="64"/>
      <c r="N45" s="64"/>
      <c r="O45" s="64"/>
      <c r="P45" s="13"/>
      <c r="Q45" s="13"/>
      <c r="R45" s="67"/>
      <c r="S45" s="13"/>
      <c r="T45" s="13"/>
      <c r="U45" s="13"/>
      <c r="V45" s="97"/>
      <c r="W45" s="59"/>
      <c r="X45" s="59"/>
      <c r="Y45" s="59"/>
      <c r="Z45" s="160"/>
    </row>
    <row r="46" spans="1:26" s="10" customFormat="1" ht="12.75" x14ac:dyDescent="0.2">
      <c r="A46" s="30"/>
      <c r="C46" s="68"/>
      <c r="D46" s="11"/>
      <c r="E46" s="11"/>
      <c r="F46" s="11"/>
      <c r="G46" s="34"/>
      <c r="H46" s="34"/>
      <c r="I46" s="34"/>
      <c r="J46" s="34"/>
      <c r="K46" s="34"/>
      <c r="L46" s="70"/>
      <c r="M46" s="34"/>
      <c r="N46" s="34"/>
      <c r="O46" s="34"/>
      <c r="P46" s="11"/>
      <c r="Q46" s="11"/>
      <c r="R46" s="57"/>
      <c r="S46" s="11"/>
      <c r="T46" s="11"/>
      <c r="U46" s="11"/>
      <c r="V46" s="31"/>
      <c r="W46" s="11"/>
      <c r="X46" s="11"/>
      <c r="Y46" s="11"/>
      <c r="Z46" s="69"/>
    </row>
    <row r="47" spans="1:26" s="10" customFormat="1" ht="12.75" x14ac:dyDescent="0.2">
      <c r="A47" s="30"/>
      <c r="B47" s="12"/>
      <c r="C47" s="63"/>
      <c r="D47" s="13"/>
      <c r="E47" s="13"/>
      <c r="F47" s="13"/>
      <c r="G47" s="64"/>
      <c r="H47" s="64"/>
      <c r="I47" s="64"/>
      <c r="J47" s="64"/>
      <c r="K47" s="64"/>
      <c r="L47" s="66"/>
      <c r="M47" s="64"/>
      <c r="N47" s="64"/>
      <c r="O47" s="64"/>
      <c r="P47" s="13"/>
      <c r="Q47" s="13"/>
      <c r="R47" s="67"/>
      <c r="S47" s="13"/>
      <c r="T47" s="13"/>
      <c r="U47" s="13"/>
      <c r="V47" s="97"/>
      <c r="W47" s="59"/>
      <c r="X47" s="59"/>
      <c r="Y47" s="59"/>
      <c r="Z47" s="160"/>
    </row>
    <row r="48" spans="1:26" s="10" customFormat="1" ht="12.75" x14ac:dyDescent="0.2">
      <c r="A48" s="30"/>
      <c r="C48" s="68"/>
      <c r="D48" s="11"/>
      <c r="E48" s="11"/>
      <c r="F48" s="11"/>
      <c r="G48" s="34"/>
      <c r="H48" s="34"/>
      <c r="I48" s="34"/>
      <c r="J48" s="34"/>
      <c r="K48" s="34"/>
      <c r="L48" s="70"/>
      <c r="M48" s="34"/>
      <c r="N48" s="34"/>
      <c r="O48" s="34"/>
      <c r="P48" s="11"/>
      <c r="Q48" s="11"/>
      <c r="R48" s="57"/>
      <c r="S48" s="11"/>
      <c r="T48" s="11"/>
      <c r="U48" s="11"/>
      <c r="V48" s="31"/>
      <c r="W48" s="11"/>
      <c r="X48" s="11"/>
      <c r="Y48" s="11"/>
      <c r="Z48" s="69"/>
    </row>
    <row r="49" spans="1:26" s="10" customFormat="1" ht="12.75" x14ac:dyDescent="0.2">
      <c r="A49" s="30"/>
      <c r="B49" s="12"/>
      <c r="C49" s="63"/>
      <c r="D49" s="13"/>
      <c r="E49" s="13"/>
      <c r="F49" s="13"/>
      <c r="G49" s="64"/>
      <c r="H49" s="64"/>
      <c r="I49" s="64"/>
      <c r="J49" s="64"/>
      <c r="K49" s="64"/>
      <c r="L49" s="66"/>
      <c r="M49" s="64"/>
      <c r="N49" s="64"/>
      <c r="O49" s="64"/>
      <c r="P49" s="13"/>
      <c r="Q49" s="13"/>
      <c r="R49" s="67"/>
      <c r="S49" s="13"/>
      <c r="T49" s="13"/>
      <c r="U49" s="13"/>
      <c r="V49" s="97"/>
      <c r="W49" s="59"/>
      <c r="X49" s="59"/>
      <c r="Y49" s="59"/>
      <c r="Z49" s="160"/>
    </row>
    <row r="50" spans="1:26" s="10" customFormat="1" ht="12.75" x14ac:dyDescent="0.2">
      <c r="A50" s="30"/>
      <c r="C50" s="68"/>
      <c r="D50" s="11"/>
      <c r="E50" s="11"/>
      <c r="F50" s="11"/>
      <c r="G50" s="34"/>
      <c r="H50" s="34"/>
      <c r="I50" s="34"/>
      <c r="J50" s="34"/>
      <c r="K50" s="34"/>
      <c r="L50" s="70"/>
      <c r="M50" s="34"/>
      <c r="N50" s="34"/>
      <c r="O50" s="34"/>
      <c r="P50" s="11"/>
      <c r="Q50" s="11"/>
      <c r="R50" s="57"/>
      <c r="S50" s="11"/>
      <c r="T50" s="11"/>
      <c r="U50" s="11"/>
      <c r="V50" s="31"/>
      <c r="W50" s="11"/>
      <c r="X50" s="11"/>
      <c r="Y50" s="11"/>
      <c r="Z50" s="69"/>
    </row>
    <row r="51" spans="1:26" s="10" customFormat="1" ht="12.75" x14ac:dyDescent="0.2">
      <c r="A51" s="30"/>
      <c r="B51" s="12"/>
      <c r="C51" s="63"/>
      <c r="D51" s="13"/>
      <c r="E51" s="13"/>
      <c r="F51" s="13"/>
      <c r="G51" s="64"/>
      <c r="H51" s="64"/>
      <c r="I51" s="64"/>
      <c r="J51" s="64"/>
      <c r="K51" s="64"/>
      <c r="L51" s="66"/>
      <c r="M51" s="64"/>
      <c r="N51" s="64"/>
      <c r="O51" s="64"/>
      <c r="P51" s="13"/>
      <c r="Q51" s="13"/>
      <c r="R51" s="67"/>
      <c r="S51" s="13"/>
      <c r="T51" s="13"/>
      <c r="U51" s="13"/>
      <c r="V51" s="97"/>
      <c r="W51" s="59"/>
      <c r="X51" s="59"/>
      <c r="Y51" s="59"/>
      <c r="Z51" s="160"/>
    </row>
    <row r="52" spans="1:26" s="10" customFormat="1" ht="12.75" x14ac:dyDescent="0.2">
      <c r="A52" s="30"/>
      <c r="C52" s="68"/>
      <c r="D52" s="11"/>
      <c r="E52" s="11"/>
      <c r="F52" s="11"/>
      <c r="G52" s="34"/>
      <c r="H52" s="34"/>
      <c r="I52" s="34"/>
      <c r="J52" s="34"/>
      <c r="K52" s="34"/>
      <c r="L52" s="70"/>
      <c r="M52" s="34"/>
      <c r="N52" s="34"/>
      <c r="O52" s="34"/>
      <c r="P52" s="11"/>
      <c r="Q52" s="11"/>
      <c r="R52" s="57"/>
      <c r="S52" s="11"/>
      <c r="T52" s="11"/>
      <c r="U52" s="11"/>
      <c r="V52" s="31"/>
      <c r="W52" s="11"/>
      <c r="X52" s="11"/>
      <c r="Y52" s="11"/>
      <c r="Z52" s="69"/>
    </row>
    <row r="53" spans="1:26" s="10" customFormat="1" ht="12.75" x14ac:dyDescent="0.2">
      <c r="A53" s="30"/>
      <c r="B53" s="12"/>
      <c r="C53" s="63"/>
      <c r="D53" s="13"/>
      <c r="E53" s="13"/>
      <c r="F53" s="13"/>
      <c r="G53" s="64"/>
      <c r="H53" s="64"/>
      <c r="I53" s="64"/>
      <c r="J53" s="64"/>
      <c r="K53" s="64"/>
      <c r="L53" s="66"/>
      <c r="M53" s="64"/>
      <c r="N53" s="64"/>
      <c r="O53" s="64"/>
      <c r="P53" s="13"/>
      <c r="Q53" s="13"/>
      <c r="R53" s="67"/>
      <c r="S53" s="13"/>
      <c r="T53" s="13"/>
      <c r="U53" s="13"/>
      <c r="V53" s="97"/>
      <c r="W53" s="59"/>
      <c r="X53" s="59"/>
      <c r="Y53" s="59"/>
      <c r="Z53" s="160"/>
    </row>
    <row r="54" spans="1:26" s="10" customFormat="1" ht="12.75" x14ac:dyDescent="0.2">
      <c r="A54" s="30"/>
      <c r="C54" s="68"/>
      <c r="D54" s="11"/>
      <c r="E54" s="11"/>
      <c r="F54" s="11"/>
      <c r="G54" s="34"/>
      <c r="H54" s="34"/>
      <c r="I54" s="34"/>
      <c r="J54" s="34"/>
      <c r="K54" s="34"/>
      <c r="L54" s="70"/>
      <c r="M54" s="34"/>
      <c r="N54" s="34"/>
      <c r="O54" s="34"/>
      <c r="P54" s="11"/>
      <c r="Q54" s="11"/>
      <c r="R54" s="57"/>
      <c r="S54" s="11"/>
      <c r="T54" s="11"/>
      <c r="U54" s="11"/>
      <c r="V54" s="31"/>
      <c r="W54" s="11"/>
      <c r="X54" s="11"/>
      <c r="Y54" s="11"/>
      <c r="Z54" s="69"/>
    </row>
    <row r="55" spans="1:26" s="10" customFormat="1" ht="12.75" x14ac:dyDescent="0.2">
      <c r="A55" s="30"/>
      <c r="B55" s="12"/>
      <c r="C55" s="63"/>
      <c r="D55" s="13"/>
      <c r="E55" s="13"/>
      <c r="F55" s="13"/>
      <c r="G55" s="64"/>
      <c r="H55" s="64"/>
      <c r="I55" s="64"/>
      <c r="J55" s="64"/>
      <c r="K55" s="64"/>
      <c r="L55" s="66"/>
      <c r="M55" s="64"/>
      <c r="N55" s="64"/>
      <c r="O55" s="64"/>
      <c r="P55" s="13"/>
      <c r="Q55" s="13"/>
      <c r="R55" s="67"/>
      <c r="S55" s="13"/>
      <c r="T55" s="13"/>
      <c r="U55" s="13"/>
      <c r="V55" s="97"/>
      <c r="W55" s="59"/>
      <c r="X55" s="59"/>
      <c r="Y55" s="59"/>
      <c r="Z55" s="160"/>
    </row>
    <row r="56" spans="1:26" s="10" customFormat="1" ht="12.75" x14ac:dyDescent="0.2">
      <c r="A56" s="30"/>
      <c r="C56" s="68"/>
      <c r="D56" s="11"/>
      <c r="E56" s="11"/>
      <c r="F56" s="11"/>
      <c r="G56" s="34"/>
      <c r="H56" s="34"/>
      <c r="I56" s="34"/>
      <c r="J56" s="34"/>
      <c r="K56" s="34"/>
      <c r="L56" s="70"/>
      <c r="M56" s="34"/>
      <c r="N56" s="34"/>
      <c r="O56" s="34"/>
      <c r="P56" s="11"/>
      <c r="Q56" s="11"/>
      <c r="R56" s="57"/>
      <c r="S56" s="11"/>
      <c r="T56" s="11"/>
      <c r="U56" s="11"/>
      <c r="V56" s="31"/>
      <c r="W56" s="11"/>
      <c r="X56" s="11"/>
      <c r="Y56" s="11"/>
      <c r="Z56" s="69"/>
    </row>
    <row r="57" spans="1:26" s="10" customFormat="1" ht="12.75" x14ac:dyDescent="0.2">
      <c r="A57" s="30"/>
      <c r="B57" s="12"/>
      <c r="C57" s="63"/>
      <c r="D57" s="13"/>
      <c r="E57" s="13"/>
      <c r="F57" s="13"/>
      <c r="G57" s="64"/>
      <c r="H57" s="64"/>
      <c r="I57" s="64"/>
      <c r="J57" s="64"/>
      <c r="K57" s="64"/>
      <c r="L57" s="66"/>
      <c r="M57" s="64"/>
      <c r="N57" s="64"/>
      <c r="O57" s="64"/>
      <c r="P57" s="13"/>
      <c r="Q57" s="13"/>
      <c r="R57" s="67"/>
      <c r="S57" s="13"/>
      <c r="T57" s="13"/>
      <c r="U57" s="13"/>
      <c r="V57" s="97"/>
      <c r="W57" s="59"/>
      <c r="X57" s="59"/>
      <c r="Y57" s="59"/>
      <c r="Z57" s="160"/>
    </row>
    <row r="58" spans="1:26" s="10" customFormat="1" ht="12.75" x14ac:dyDescent="0.2">
      <c r="A58" s="30"/>
      <c r="C58" s="68"/>
      <c r="D58" s="11"/>
      <c r="E58" s="11"/>
      <c r="F58" s="11"/>
      <c r="G58" s="34"/>
      <c r="H58" s="34"/>
      <c r="I58" s="34"/>
      <c r="J58" s="34"/>
      <c r="K58" s="34"/>
      <c r="L58" s="70"/>
      <c r="M58" s="34"/>
      <c r="N58" s="34"/>
      <c r="O58" s="34"/>
      <c r="P58" s="11"/>
      <c r="Q58" s="11"/>
      <c r="R58" s="57"/>
      <c r="S58" s="11"/>
      <c r="T58" s="11"/>
      <c r="U58" s="11"/>
      <c r="V58" s="31"/>
      <c r="W58" s="11"/>
      <c r="X58" s="11"/>
      <c r="Y58" s="11"/>
      <c r="Z58" s="69"/>
    </row>
    <row r="59" spans="1:26" s="10" customFormat="1" ht="12.75" x14ac:dyDescent="0.2">
      <c r="A59" s="30"/>
      <c r="B59" s="12"/>
      <c r="C59" s="63"/>
      <c r="D59" s="13"/>
      <c r="E59" s="13"/>
      <c r="F59" s="13"/>
      <c r="G59" s="64"/>
      <c r="H59" s="64"/>
      <c r="I59" s="64"/>
      <c r="J59" s="64"/>
      <c r="K59" s="64"/>
      <c r="L59" s="66"/>
      <c r="M59" s="64"/>
      <c r="N59" s="64"/>
      <c r="O59" s="64"/>
      <c r="P59" s="13"/>
      <c r="Q59" s="13"/>
      <c r="R59" s="67"/>
      <c r="S59" s="13"/>
      <c r="T59" s="13"/>
      <c r="U59" s="13"/>
      <c r="V59" s="97"/>
      <c r="W59" s="59"/>
      <c r="X59" s="59"/>
      <c r="Y59" s="59"/>
      <c r="Z59" s="160"/>
    </row>
    <row r="60" spans="1:26" s="10" customFormat="1" ht="12.75" x14ac:dyDescent="0.2">
      <c r="A60" s="30"/>
      <c r="C60" s="68"/>
      <c r="D60" s="11"/>
      <c r="E60" s="11"/>
      <c r="F60" s="11"/>
      <c r="G60" s="34"/>
      <c r="H60" s="34"/>
      <c r="I60" s="34"/>
      <c r="J60" s="34"/>
      <c r="K60" s="34"/>
      <c r="L60" s="70"/>
      <c r="M60" s="34"/>
      <c r="N60" s="34"/>
      <c r="O60" s="34"/>
      <c r="P60" s="11"/>
      <c r="Q60" s="11"/>
      <c r="R60" s="57"/>
      <c r="S60" s="11"/>
      <c r="T60" s="11"/>
      <c r="U60" s="11"/>
      <c r="V60" s="31"/>
      <c r="W60" s="11"/>
      <c r="X60" s="11"/>
      <c r="Y60" s="11"/>
      <c r="Z60" s="69"/>
    </row>
    <row r="61" spans="1:26" s="10" customFormat="1" ht="12.75" x14ac:dyDescent="0.2">
      <c r="A61" s="30"/>
      <c r="B61" s="12"/>
      <c r="C61" s="63"/>
      <c r="D61" s="13"/>
      <c r="E61" s="13"/>
      <c r="F61" s="13"/>
      <c r="G61" s="64"/>
      <c r="H61" s="64"/>
      <c r="I61" s="64"/>
      <c r="J61" s="64"/>
      <c r="K61" s="64"/>
      <c r="L61" s="66"/>
      <c r="M61" s="64"/>
      <c r="N61" s="64"/>
      <c r="O61" s="64"/>
      <c r="P61" s="13"/>
      <c r="Q61" s="13"/>
      <c r="R61" s="67"/>
      <c r="S61" s="13"/>
      <c r="T61" s="13"/>
      <c r="U61" s="13"/>
      <c r="V61" s="97"/>
      <c r="W61" s="59"/>
      <c r="X61" s="59"/>
      <c r="Y61" s="59"/>
      <c r="Z61" s="160"/>
    </row>
    <row r="62" spans="1:26" s="10" customFormat="1" ht="12.75" x14ac:dyDescent="0.2">
      <c r="A62" s="30"/>
      <c r="C62" s="68"/>
      <c r="D62" s="11"/>
      <c r="E62" s="11"/>
      <c r="F62" s="11"/>
      <c r="G62" s="34"/>
      <c r="H62" s="34"/>
      <c r="I62" s="34"/>
      <c r="J62" s="34"/>
      <c r="K62" s="34"/>
      <c r="L62" s="70"/>
      <c r="M62" s="34"/>
      <c r="N62" s="34"/>
      <c r="O62" s="34"/>
      <c r="P62" s="11"/>
      <c r="Q62" s="11"/>
      <c r="R62" s="57"/>
      <c r="S62" s="11"/>
      <c r="T62" s="11"/>
      <c r="U62" s="11"/>
      <c r="V62" s="31"/>
      <c r="W62" s="11"/>
      <c r="X62" s="11"/>
      <c r="Y62" s="11"/>
      <c r="Z62" s="69"/>
    </row>
    <row r="63" spans="1:26" s="10" customFormat="1" ht="12.75" x14ac:dyDescent="0.2">
      <c r="A63" s="30"/>
      <c r="B63" s="12"/>
      <c r="C63" s="63"/>
      <c r="D63" s="13"/>
      <c r="E63" s="13"/>
      <c r="F63" s="13"/>
      <c r="G63" s="64"/>
      <c r="H63" s="64"/>
      <c r="I63" s="64"/>
      <c r="J63" s="64"/>
      <c r="K63" s="64"/>
      <c r="L63" s="66"/>
      <c r="M63" s="64"/>
      <c r="N63" s="64"/>
      <c r="O63" s="64"/>
      <c r="P63" s="13"/>
      <c r="Q63" s="13"/>
      <c r="R63" s="67"/>
      <c r="S63" s="13"/>
      <c r="T63" s="13"/>
      <c r="U63" s="13"/>
      <c r="V63" s="97"/>
      <c r="W63" s="59"/>
      <c r="X63" s="59"/>
      <c r="Y63" s="59"/>
      <c r="Z63" s="160"/>
    </row>
    <row r="64" spans="1:26" s="10" customFormat="1" ht="12.75" x14ac:dyDescent="0.2">
      <c r="A64" s="30"/>
      <c r="C64" s="68"/>
      <c r="D64" s="11"/>
      <c r="E64" s="11"/>
      <c r="F64" s="11"/>
      <c r="G64" s="34"/>
      <c r="H64" s="34"/>
      <c r="I64" s="34"/>
      <c r="J64" s="34"/>
      <c r="K64" s="34"/>
      <c r="L64" s="70"/>
      <c r="M64" s="34"/>
      <c r="N64" s="34"/>
      <c r="O64" s="34"/>
      <c r="P64" s="11"/>
      <c r="Q64" s="11"/>
      <c r="R64" s="57"/>
      <c r="S64" s="11"/>
      <c r="T64" s="11"/>
      <c r="U64" s="11"/>
      <c r="V64" s="31"/>
      <c r="W64" s="11"/>
      <c r="X64" s="11"/>
      <c r="Y64" s="11"/>
      <c r="Z64" s="69"/>
    </row>
    <row r="65" spans="1:39" s="10" customFormat="1" ht="12.75" x14ac:dyDescent="0.2">
      <c r="A65" s="30"/>
      <c r="B65" s="12"/>
      <c r="C65" s="63"/>
      <c r="D65" s="13"/>
      <c r="E65" s="13"/>
      <c r="F65" s="13"/>
      <c r="G65" s="64"/>
      <c r="H65" s="64"/>
      <c r="I65" s="64"/>
      <c r="J65" s="64"/>
      <c r="K65" s="64"/>
      <c r="L65" s="66"/>
      <c r="M65" s="64"/>
      <c r="N65" s="64"/>
      <c r="O65" s="64"/>
      <c r="P65" s="13"/>
      <c r="Q65" s="13"/>
      <c r="R65" s="67"/>
      <c r="S65" s="13"/>
      <c r="T65" s="13"/>
      <c r="U65" s="144"/>
      <c r="V65" s="144"/>
      <c r="W65" s="108"/>
      <c r="X65" s="108"/>
      <c r="Y65" s="108"/>
      <c r="Z65" s="161"/>
    </row>
    <row r="66" spans="1:39" s="10" customFormat="1" ht="12.75" x14ac:dyDescent="0.2">
      <c r="C66" s="33"/>
      <c r="D66" s="11"/>
      <c r="E66" s="11"/>
      <c r="F66" s="11"/>
      <c r="G66" s="34"/>
      <c r="H66" s="34"/>
      <c r="I66" s="34"/>
      <c r="J66" s="34"/>
      <c r="K66" s="34"/>
      <c r="L66" s="34"/>
      <c r="M66" s="34"/>
      <c r="N66" s="34"/>
      <c r="O66" s="34"/>
      <c r="P66" s="11"/>
      <c r="Q66" s="11"/>
      <c r="R66" s="11"/>
      <c r="S66" s="11"/>
      <c r="T66" s="11"/>
      <c r="U66" s="31"/>
      <c r="V66" s="11"/>
    </row>
    <row r="67" spans="1:39" s="10" customFormat="1" ht="12.75" x14ac:dyDescent="0.2">
      <c r="A67" s="32"/>
      <c r="C67" s="33"/>
      <c r="D67" s="11"/>
      <c r="E67" s="11"/>
      <c r="F67" s="11"/>
      <c r="G67" s="34"/>
      <c r="H67" s="34"/>
      <c r="I67" s="34"/>
      <c r="J67" s="71"/>
      <c r="K67" s="71"/>
      <c r="L67" s="71"/>
      <c r="M67" s="71"/>
      <c r="N67" s="71"/>
      <c r="O67" s="71"/>
      <c r="P67" s="31"/>
      <c r="Q67" s="31"/>
      <c r="R67" s="31"/>
      <c r="S67" s="31"/>
      <c r="T67" s="31"/>
      <c r="U67" s="31"/>
      <c r="V67" s="11"/>
    </row>
    <row r="68" spans="1:39" s="10" customFormat="1" ht="12.75" x14ac:dyDescent="0.2">
      <c r="A68" s="32"/>
      <c r="C68" s="33"/>
      <c r="D68" s="11"/>
      <c r="E68" s="11"/>
      <c r="F68" s="11"/>
      <c r="G68" s="34"/>
      <c r="H68" s="34"/>
      <c r="I68" s="34"/>
      <c r="J68" s="71"/>
      <c r="K68" s="71"/>
      <c r="L68" s="71"/>
      <c r="M68" s="71"/>
      <c r="N68" s="71"/>
      <c r="O68" s="71"/>
      <c r="P68" s="31"/>
      <c r="Q68" s="31"/>
      <c r="R68" s="31"/>
      <c r="S68" s="31"/>
      <c r="T68" s="31"/>
      <c r="U68" s="31"/>
      <c r="V68" s="11"/>
    </row>
    <row r="69" spans="1:39" s="10" customFormat="1" ht="12.75" x14ac:dyDescent="0.2">
      <c r="A69" s="32"/>
      <c r="C69" s="33"/>
      <c r="D69" s="11"/>
      <c r="E69" s="11"/>
      <c r="F69" s="11"/>
      <c r="G69" s="34"/>
      <c r="H69" s="34"/>
      <c r="I69" s="34"/>
      <c r="J69" s="71"/>
      <c r="K69" s="71"/>
      <c r="L69" s="71"/>
      <c r="M69" s="71"/>
      <c r="N69" s="71"/>
      <c r="O69" s="71"/>
      <c r="P69" s="31"/>
      <c r="Q69" s="31"/>
      <c r="R69" s="31"/>
      <c r="S69" s="31"/>
      <c r="T69" s="31"/>
      <c r="U69" s="31"/>
      <c r="V69" s="11"/>
    </row>
    <row r="70" spans="1:39" s="10" customFormat="1" ht="12.75" x14ac:dyDescent="0.2">
      <c r="A70" s="32"/>
      <c r="C70" s="33"/>
      <c r="D70" s="11"/>
      <c r="E70" s="11"/>
      <c r="F70" s="11"/>
      <c r="G70" s="34"/>
      <c r="H70" s="34"/>
      <c r="I70" s="34"/>
      <c r="J70" s="71"/>
      <c r="K70" s="71"/>
      <c r="L70" s="71"/>
      <c r="M70" s="71"/>
      <c r="N70" s="71"/>
      <c r="O70" s="71"/>
      <c r="P70" s="31"/>
      <c r="Q70" s="31"/>
      <c r="R70" s="31"/>
      <c r="S70" s="31"/>
      <c r="T70" s="31"/>
      <c r="U70" s="31"/>
      <c r="V70" s="11"/>
    </row>
    <row r="71" spans="1:39" s="10" customFormat="1" ht="12.75" x14ac:dyDescent="0.2">
      <c r="A71" s="32"/>
      <c r="C71" s="33"/>
      <c r="D71" s="11"/>
      <c r="E71" s="11"/>
      <c r="F71" s="11"/>
      <c r="G71" s="34"/>
      <c r="H71" s="34"/>
      <c r="I71" s="34"/>
      <c r="J71" s="71"/>
      <c r="K71" s="71"/>
      <c r="L71" s="71"/>
      <c r="M71" s="71"/>
      <c r="N71" s="71"/>
      <c r="O71" s="71"/>
      <c r="P71" s="31"/>
      <c r="Q71" s="31"/>
      <c r="R71" s="31"/>
      <c r="S71" s="31"/>
      <c r="T71" s="31"/>
      <c r="U71" s="31"/>
      <c r="V71" s="11"/>
    </row>
    <row r="72" spans="1:39" s="10" customFormat="1" ht="12.75" x14ac:dyDescent="0.2">
      <c r="A72" s="32"/>
      <c r="C72" s="33"/>
      <c r="D72" s="11"/>
      <c r="E72" s="11"/>
      <c r="F72" s="11"/>
      <c r="G72" s="34"/>
      <c r="H72" s="34"/>
      <c r="I72" s="34"/>
      <c r="J72" s="71"/>
      <c r="K72" s="71"/>
      <c r="L72" s="71"/>
      <c r="M72" s="71"/>
      <c r="N72" s="71"/>
      <c r="O72" s="71"/>
      <c r="P72" s="31"/>
      <c r="Q72" s="31"/>
      <c r="R72" s="31"/>
      <c r="S72" s="31"/>
      <c r="T72" s="31"/>
      <c r="U72" s="31"/>
      <c r="V72" s="11"/>
    </row>
    <row r="73" spans="1:39" s="73" customFormat="1" ht="12.75" x14ac:dyDescent="0.2">
      <c r="A73" s="72"/>
      <c r="C73" s="74"/>
      <c r="D73" s="75"/>
      <c r="E73" s="75"/>
      <c r="F73" s="75"/>
      <c r="G73" s="78"/>
      <c r="H73" s="78"/>
      <c r="I73" s="78"/>
      <c r="J73" s="77"/>
      <c r="K73" s="77"/>
      <c r="L73" s="77"/>
      <c r="M73" s="77"/>
      <c r="N73" s="77"/>
      <c r="O73" s="77"/>
      <c r="P73" s="76"/>
      <c r="Q73" s="76"/>
      <c r="R73" s="76"/>
      <c r="S73" s="76"/>
      <c r="T73" s="76"/>
      <c r="U73" s="76"/>
      <c r="V73" s="75"/>
      <c r="AL73" s="10"/>
      <c r="AM73" s="10"/>
    </row>
    <row r="74" spans="1:39" s="73" customFormat="1" ht="12.75" x14ac:dyDescent="0.2">
      <c r="A74" s="72"/>
      <c r="C74" s="74"/>
      <c r="D74" s="75"/>
      <c r="E74" s="75"/>
      <c r="F74" s="75"/>
      <c r="G74" s="78"/>
      <c r="H74" s="78"/>
      <c r="I74" s="78"/>
      <c r="J74" s="77"/>
      <c r="K74" s="77"/>
      <c r="L74" s="77"/>
      <c r="M74" s="77"/>
      <c r="N74" s="77"/>
      <c r="O74" s="77"/>
      <c r="P74" s="76"/>
      <c r="Q74" s="76"/>
      <c r="R74" s="76"/>
      <c r="S74" s="76"/>
      <c r="T74" s="76"/>
      <c r="U74" s="76"/>
      <c r="V74" s="75"/>
    </row>
    <row r="75" spans="1:39" s="73" customFormat="1" ht="12.75" x14ac:dyDescent="0.2">
      <c r="A75" s="72"/>
      <c r="C75" s="74"/>
      <c r="D75" s="75"/>
      <c r="E75" s="75"/>
      <c r="F75" s="75"/>
      <c r="G75" s="78"/>
      <c r="H75" s="78"/>
      <c r="I75" s="78"/>
      <c r="J75" s="77"/>
      <c r="K75" s="77"/>
      <c r="L75" s="77"/>
      <c r="M75" s="77"/>
      <c r="N75" s="77"/>
      <c r="O75" s="77"/>
      <c r="P75" s="76"/>
      <c r="Q75" s="76"/>
      <c r="R75" s="76"/>
      <c r="S75" s="76"/>
      <c r="T75" s="76"/>
      <c r="U75" s="76"/>
      <c r="V75" s="75"/>
    </row>
    <row r="76" spans="1:39" s="73" customFormat="1" ht="12.75" x14ac:dyDescent="0.2">
      <c r="A76" s="72"/>
      <c r="C76" s="74"/>
      <c r="D76" s="75"/>
      <c r="E76" s="75"/>
      <c r="F76" s="75"/>
      <c r="G76" s="78"/>
      <c r="H76" s="78"/>
      <c r="I76" s="78"/>
      <c r="J76" s="77"/>
      <c r="K76" s="77"/>
      <c r="L76" s="77"/>
      <c r="M76" s="77"/>
      <c r="N76" s="77"/>
      <c r="O76" s="77"/>
      <c r="P76" s="76"/>
      <c r="Q76" s="76"/>
      <c r="R76" s="76"/>
      <c r="S76" s="76"/>
      <c r="T76" s="76"/>
      <c r="U76" s="76"/>
      <c r="V76" s="75"/>
    </row>
    <row r="77" spans="1:39" s="73" customFormat="1" ht="12.75" x14ac:dyDescent="0.2">
      <c r="A77" s="72"/>
      <c r="C77" s="74"/>
      <c r="D77" s="75"/>
      <c r="E77" s="75"/>
      <c r="F77" s="75"/>
      <c r="G77" s="78"/>
      <c r="H77" s="78"/>
      <c r="I77" s="78"/>
      <c r="J77" s="77"/>
      <c r="K77" s="77"/>
      <c r="L77" s="77"/>
      <c r="M77" s="77"/>
      <c r="N77" s="77"/>
      <c r="O77" s="77"/>
      <c r="P77" s="76"/>
      <c r="Q77" s="76"/>
      <c r="R77" s="76"/>
      <c r="S77" s="76"/>
      <c r="T77" s="76"/>
      <c r="U77" s="76"/>
      <c r="V77" s="75"/>
    </row>
    <row r="78" spans="1:39" s="73" customFormat="1" ht="12.75" x14ac:dyDescent="0.2">
      <c r="A78" s="72"/>
      <c r="C78" s="74"/>
      <c r="D78" s="75"/>
      <c r="E78" s="75"/>
      <c r="F78" s="75"/>
      <c r="G78" s="78"/>
      <c r="H78" s="78"/>
      <c r="I78" s="78"/>
      <c r="J78" s="77"/>
      <c r="K78" s="77"/>
      <c r="L78" s="77"/>
      <c r="M78" s="77"/>
      <c r="N78" s="77"/>
      <c r="O78" s="77"/>
      <c r="P78" s="76"/>
      <c r="Q78" s="76"/>
      <c r="R78" s="76"/>
      <c r="S78" s="76"/>
      <c r="T78" s="76"/>
      <c r="U78" s="76"/>
      <c r="V78" s="75"/>
    </row>
    <row r="79" spans="1:39" s="73" customFormat="1" ht="12.75" x14ac:dyDescent="0.2">
      <c r="A79" s="72"/>
      <c r="C79" s="74"/>
      <c r="D79" s="75"/>
      <c r="E79" s="75"/>
      <c r="F79" s="75"/>
      <c r="G79" s="78"/>
      <c r="H79" s="78"/>
      <c r="I79" s="78"/>
      <c r="J79" s="77"/>
      <c r="K79" s="77"/>
      <c r="L79" s="77"/>
      <c r="M79" s="77"/>
      <c r="N79" s="77"/>
      <c r="O79" s="77"/>
      <c r="P79" s="76"/>
      <c r="Q79" s="76"/>
      <c r="R79" s="76"/>
      <c r="S79" s="76"/>
      <c r="T79" s="76"/>
      <c r="U79" s="76"/>
      <c r="V79" s="75"/>
    </row>
    <row r="80" spans="1:39" s="73" customFormat="1" ht="12.75" x14ac:dyDescent="0.2">
      <c r="A80" s="72"/>
      <c r="C80" s="74"/>
      <c r="D80" s="75"/>
      <c r="E80" s="75"/>
      <c r="F80" s="75"/>
      <c r="G80" s="78"/>
      <c r="H80" s="78"/>
      <c r="I80" s="78"/>
      <c r="J80" s="77"/>
      <c r="K80" s="77"/>
      <c r="L80" s="77"/>
      <c r="M80" s="77"/>
      <c r="N80" s="77"/>
      <c r="O80" s="77"/>
      <c r="P80" s="76"/>
      <c r="Q80" s="76"/>
      <c r="R80" s="76"/>
      <c r="S80" s="76"/>
      <c r="T80" s="76"/>
      <c r="U80" s="76"/>
      <c r="V80" s="75"/>
    </row>
    <row r="81" spans="1:22" s="73" customFormat="1" ht="12.75" x14ac:dyDescent="0.2">
      <c r="A81" s="72"/>
      <c r="C81" s="74"/>
      <c r="D81" s="75"/>
      <c r="E81" s="75"/>
      <c r="F81" s="75"/>
      <c r="G81" s="78"/>
      <c r="H81" s="78"/>
      <c r="I81" s="78"/>
      <c r="J81" s="77"/>
      <c r="K81" s="77"/>
      <c r="L81" s="77"/>
      <c r="M81" s="77"/>
      <c r="N81" s="77"/>
      <c r="O81" s="77"/>
      <c r="P81" s="76"/>
      <c r="Q81" s="76"/>
      <c r="R81" s="76"/>
      <c r="S81" s="76"/>
      <c r="T81" s="76"/>
      <c r="U81" s="76"/>
      <c r="V81" s="75"/>
    </row>
    <row r="82" spans="1:22" s="73" customFormat="1" ht="12.75" x14ac:dyDescent="0.2">
      <c r="C82" s="74"/>
      <c r="D82" s="75"/>
      <c r="E82" s="75"/>
      <c r="F82" s="75"/>
      <c r="G82" s="78"/>
      <c r="H82" s="78"/>
      <c r="I82" s="78"/>
      <c r="J82" s="78"/>
      <c r="K82" s="78"/>
      <c r="L82" s="78"/>
      <c r="M82" s="78"/>
      <c r="N82" s="78"/>
      <c r="O82" s="78"/>
      <c r="P82" s="75"/>
      <c r="Q82" s="75"/>
      <c r="R82" s="75"/>
      <c r="S82" s="75"/>
      <c r="T82" s="75"/>
      <c r="U82" s="76"/>
      <c r="V82" s="75"/>
    </row>
    <row r="83" spans="1:22" s="73" customFormat="1" ht="12.75" x14ac:dyDescent="0.2">
      <c r="C83" s="74"/>
      <c r="D83" s="75"/>
      <c r="E83" s="75"/>
      <c r="F83" s="75"/>
      <c r="G83" s="78"/>
      <c r="H83" s="78"/>
      <c r="I83" s="78"/>
      <c r="J83" s="78"/>
      <c r="K83" s="78"/>
      <c r="L83" s="78"/>
      <c r="M83" s="78"/>
      <c r="N83" s="78"/>
      <c r="O83" s="78"/>
      <c r="P83" s="75"/>
      <c r="Q83" s="75"/>
      <c r="R83" s="75"/>
      <c r="S83" s="75"/>
      <c r="T83" s="75"/>
      <c r="U83" s="76"/>
      <c r="V83" s="75"/>
    </row>
    <row r="84" spans="1:22" s="73" customFormat="1" ht="12.75" x14ac:dyDescent="0.2">
      <c r="C84" s="74"/>
      <c r="D84" s="75"/>
      <c r="E84" s="75"/>
      <c r="F84" s="75"/>
      <c r="G84" s="78"/>
      <c r="H84" s="78"/>
      <c r="I84" s="78"/>
      <c r="J84" s="78"/>
      <c r="K84" s="78"/>
      <c r="L84" s="78"/>
      <c r="M84" s="78"/>
      <c r="N84" s="78"/>
      <c r="O84" s="78"/>
      <c r="P84" s="75"/>
      <c r="Q84" s="75"/>
      <c r="R84" s="75"/>
      <c r="S84" s="75"/>
      <c r="T84" s="75"/>
      <c r="U84" s="76"/>
      <c r="V84" s="75"/>
    </row>
    <row r="85" spans="1:22" s="73" customFormat="1" ht="12.75" x14ac:dyDescent="0.2">
      <c r="C85" s="74"/>
      <c r="D85" s="75"/>
      <c r="E85" s="75"/>
      <c r="F85" s="75"/>
      <c r="G85" s="78"/>
      <c r="H85" s="78"/>
      <c r="I85" s="78"/>
      <c r="J85" s="78"/>
      <c r="K85" s="78"/>
      <c r="L85" s="78"/>
      <c r="M85" s="78"/>
      <c r="N85" s="78"/>
      <c r="O85" s="78"/>
      <c r="P85" s="75"/>
      <c r="Q85" s="75"/>
      <c r="R85" s="75"/>
      <c r="S85" s="75"/>
      <c r="T85" s="75"/>
      <c r="U85" s="76"/>
      <c r="V85" s="75"/>
    </row>
    <row r="86" spans="1:22" s="73" customFormat="1" ht="12.75" x14ac:dyDescent="0.2">
      <c r="C86" s="74"/>
      <c r="D86" s="75"/>
      <c r="E86" s="75"/>
      <c r="F86" s="75"/>
      <c r="G86" s="78"/>
      <c r="H86" s="78"/>
      <c r="I86" s="78"/>
      <c r="J86" s="78"/>
      <c r="K86" s="78"/>
      <c r="L86" s="78"/>
      <c r="M86" s="78"/>
      <c r="N86" s="78"/>
      <c r="O86" s="78"/>
      <c r="P86" s="75"/>
      <c r="Q86" s="75"/>
      <c r="R86" s="75"/>
      <c r="S86" s="75"/>
      <c r="T86" s="75"/>
      <c r="U86" s="76"/>
      <c r="V86" s="75"/>
    </row>
    <row r="87" spans="1:22" s="73" customFormat="1" ht="12.75" x14ac:dyDescent="0.2">
      <c r="C87" s="74"/>
      <c r="D87" s="75"/>
      <c r="E87" s="75"/>
      <c r="F87" s="75"/>
      <c r="G87" s="78"/>
      <c r="H87" s="78"/>
      <c r="I87" s="78"/>
      <c r="J87" s="78"/>
      <c r="K87" s="78"/>
      <c r="L87" s="78"/>
      <c r="M87" s="78"/>
      <c r="N87" s="78"/>
      <c r="O87" s="78"/>
      <c r="P87" s="75"/>
      <c r="Q87" s="75"/>
      <c r="R87" s="75"/>
      <c r="S87" s="75"/>
      <c r="T87" s="75"/>
      <c r="U87" s="76"/>
      <c r="V87" s="75"/>
    </row>
    <row r="88" spans="1:22" s="73" customFormat="1" ht="12.75" x14ac:dyDescent="0.2">
      <c r="C88" s="74"/>
      <c r="D88" s="75"/>
      <c r="E88" s="75"/>
      <c r="F88" s="75"/>
      <c r="G88" s="78"/>
      <c r="H88" s="78"/>
      <c r="I88" s="78"/>
      <c r="J88" s="78"/>
      <c r="K88" s="78"/>
      <c r="L88" s="78"/>
      <c r="M88" s="78"/>
      <c r="N88" s="78"/>
      <c r="O88" s="78"/>
      <c r="P88" s="75"/>
      <c r="Q88" s="75"/>
      <c r="R88" s="75"/>
      <c r="S88" s="75"/>
      <c r="T88" s="75"/>
      <c r="U88" s="76"/>
      <c r="V88" s="75"/>
    </row>
    <row r="89" spans="1:22" s="73" customFormat="1" ht="12.75" x14ac:dyDescent="0.2">
      <c r="C89" s="74"/>
      <c r="D89" s="75"/>
      <c r="E89" s="75"/>
      <c r="F89" s="75"/>
      <c r="G89" s="78"/>
      <c r="H89" s="78"/>
      <c r="I89" s="78"/>
      <c r="J89" s="78"/>
      <c r="K89" s="78"/>
      <c r="L89" s="78"/>
      <c r="M89" s="78"/>
      <c r="N89" s="78"/>
      <c r="O89" s="78"/>
      <c r="P89" s="75"/>
      <c r="Q89" s="75"/>
      <c r="R89" s="75"/>
      <c r="S89" s="75"/>
      <c r="T89" s="75"/>
      <c r="U89" s="76"/>
      <c r="V89" s="75"/>
    </row>
    <row r="90" spans="1:22" s="73" customFormat="1" ht="12.75" x14ac:dyDescent="0.2">
      <c r="C90" s="74"/>
      <c r="D90" s="75"/>
      <c r="E90" s="75"/>
      <c r="F90" s="75"/>
      <c r="G90" s="78"/>
      <c r="H90" s="78"/>
      <c r="I90" s="78"/>
      <c r="J90" s="78"/>
      <c r="K90" s="78"/>
      <c r="L90" s="78"/>
      <c r="M90" s="78"/>
      <c r="N90" s="78"/>
      <c r="O90" s="78"/>
      <c r="P90" s="75"/>
      <c r="Q90" s="75"/>
      <c r="R90" s="75"/>
      <c r="S90" s="75"/>
      <c r="T90" s="75"/>
      <c r="U90" s="76"/>
      <c r="V90" s="75"/>
    </row>
    <row r="91" spans="1:22" s="73" customFormat="1" ht="12.75" x14ac:dyDescent="0.2">
      <c r="C91" s="74"/>
      <c r="D91" s="75"/>
      <c r="E91" s="75"/>
      <c r="F91" s="75"/>
      <c r="G91" s="78"/>
      <c r="H91" s="78"/>
      <c r="I91" s="78"/>
      <c r="J91" s="78"/>
      <c r="K91" s="78"/>
      <c r="L91" s="78"/>
      <c r="M91" s="78"/>
      <c r="N91" s="78"/>
      <c r="O91" s="78"/>
      <c r="P91" s="75"/>
      <c r="Q91" s="75"/>
      <c r="R91" s="75"/>
      <c r="S91" s="75"/>
      <c r="T91" s="75"/>
      <c r="U91" s="76"/>
      <c r="V91" s="75"/>
    </row>
    <row r="92" spans="1:22" s="73" customFormat="1" ht="12.75" x14ac:dyDescent="0.2">
      <c r="C92" s="74"/>
      <c r="D92" s="75"/>
      <c r="E92" s="75"/>
      <c r="F92" s="75"/>
      <c r="G92" s="78"/>
      <c r="H92" s="78"/>
      <c r="I92" s="78"/>
      <c r="J92" s="78"/>
      <c r="K92" s="78"/>
      <c r="L92" s="78"/>
      <c r="M92" s="78"/>
      <c r="N92" s="78"/>
      <c r="O92" s="78"/>
      <c r="P92" s="75"/>
      <c r="Q92" s="75"/>
      <c r="R92" s="75"/>
      <c r="S92" s="75"/>
      <c r="T92" s="75"/>
      <c r="U92" s="76"/>
      <c r="V92" s="75"/>
    </row>
    <row r="93" spans="1:22" s="73" customFormat="1" ht="12.75" x14ac:dyDescent="0.2">
      <c r="C93" s="74"/>
      <c r="D93" s="75"/>
      <c r="E93" s="75"/>
      <c r="F93" s="75"/>
      <c r="G93" s="78"/>
      <c r="H93" s="78"/>
      <c r="I93" s="78"/>
      <c r="J93" s="78"/>
      <c r="K93" s="78"/>
      <c r="L93" s="78"/>
      <c r="M93" s="78"/>
      <c r="N93" s="78"/>
      <c r="O93" s="78"/>
      <c r="P93" s="75"/>
      <c r="Q93" s="75"/>
      <c r="R93" s="75"/>
      <c r="S93" s="75"/>
      <c r="T93" s="75"/>
      <c r="U93" s="76"/>
      <c r="V93" s="75"/>
    </row>
    <row r="94" spans="1:22" s="73" customFormat="1" ht="12.75" x14ac:dyDescent="0.2">
      <c r="C94" s="74"/>
      <c r="D94" s="75"/>
      <c r="E94" s="75"/>
      <c r="F94" s="75"/>
      <c r="G94" s="78"/>
      <c r="H94" s="78"/>
      <c r="I94" s="78"/>
      <c r="J94" s="78"/>
      <c r="K94" s="78"/>
      <c r="L94" s="78"/>
      <c r="M94" s="78"/>
      <c r="N94" s="78"/>
      <c r="O94" s="78"/>
      <c r="P94" s="75"/>
      <c r="Q94" s="75"/>
      <c r="R94" s="75"/>
      <c r="S94" s="75"/>
      <c r="T94" s="75"/>
      <c r="U94" s="76"/>
      <c r="V94" s="75"/>
    </row>
    <row r="95" spans="1:22" s="73" customFormat="1" ht="12.75" x14ac:dyDescent="0.2">
      <c r="C95" s="74"/>
      <c r="D95" s="75"/>
      <c r="E95" s="75"/>
      <c r="F95" s="75"/>
      <c r="G95" s="78"/>
      <c r="H95" s="78"/>
      <c r="I95" s="78"/>
      <c r="J95" s="78"/>
      <c r="K95" s="78"/>
      <c r="L95" s="78"/>
      <c r="M95" s="78"/>
      <c r="N95" s="78"/>
      <c r="O95" s="78"/>
      <c r="P95" s="75"/>
      <c r="Q95" s="75"/>
      <c r="R95" s="75"/>
      <c r="S95" s="75"/>
      <c r="T95" s="75"/>
      <c r="U95" s="76"/>
      <c r="V95" s="75"/>
    </row>
    <row r="96" spans="1:22" s="73" customFormat="1" ht="12.75" x14ac:dyDescent="0.2">
      <c r="C96" s="74"/>
      <c r="D96" s="75"/>
      <c r="E96" s="75"/>
      <c r="F96" s="75"/>
      <c r="G96" s="78"/>
      <c r="H96" s="78"/>
      <c r="I96" s="78"/>
      <c r="J96" s="78"/>
      <c r="K96" s="78"/>
      <c r="L96" s="78"/>
      <c r="M96" s="78"/>
      <c r="N96" s="78"/>
      <c r="O96" s="78"/>
      <c r="P96" s="75"/>
      <c r="Q96" s="75"/>
      <c r="R96" s="75"/>
      <c r="S96" s="75"/>
      <c r="T96" s="75"/>
      <c r="U96" s="76"/>
      <c r="V96" s="75"/>
    </row>
    <row r="97" spans="3:39" s="73" customFormat="1" ht="12.75" x14ac:dyDescent="0.2">
      <c r="C97" s="74"/>
      <c r="D97" s="75"/>
      <c r="E97" s="75"/>
      <c r="F97" s="75"/>
      <c r="G97" s="78"/>
      <c r="H97" s="78"/>
      <c r="I97" s="78"/>
      <c r="J97" s="78"/>
      <c r="K97" s="78"/>
      <c r="L97" s="78"/>
      <c r="M97" s="78"/>
      <c r="N97" s="78"/>
      <c r="O97" s="78"/>
      <c r="P97" s="75"/>
      <c r="Q97" s="75"/>
      <c r="R97" s="75"/>
      <c r="S97" s="75"/>
      <c r="T97" s="75"/>
      <c r="U97" s="76"/>
      <c r="V97" s="75"/>
    </row>
    <row r="98" spans="3:39" s="73" customFormat="1" ht="12.75" x14ac:dyDescent="0.2">
      <c r="C98" s="74"/>
      <c r="D98" s="75"/>
      <c r="E98" s="75"/>
      <c r="F98" s="75"/>
      <c r="G98" s="78"/>
      <c r="H98" s="78"/>
      <c r="I98" s="78"/>
      <c r="J98" s="78"/>
      <c r="K98" s="78"/>
      <c r="L98" s="78"/>
      <c r="M98" s="78"/>
      <c r="N98" s="78"/>
      <c r="O98" s="78"/>
      <c r="P98" s="75"/>
      <c r="Q98" s="75"/>
      <c r="R98" s="75"/>
      <c r="S98" s="75"/>
      <c r="T98" s="75"/>
      <c r="U98" s="76"/>
      <c r="V98" s="75"/>
    </row>
    <row r="99" spans="3:39" s="73" customFormat="1" ht="12.75" x14ac:dyDescent="0.2">
      <c r="C99" s="74"/>
      <c r="D99" s="75"/>
      <c r="E99" s="75"/>
      <c r="F99" s="75"/>
      <c r="G99" s="78"/>
      <c r="H99" s="78"/>
      <c r="I99" s="78"/>
      <c r="J99" s="78"/>
      <c r="K99" s="78"/>
      <c r="L99" s="78"/>
      <c r="M99" s="78"/>
      <c r="N99" s="78"/>
      <c r="O99" s="78"/>
      <c r="P99" s="75"/>
      <c r="Q99" s="75"/>
      <c r="R99" s="75"/>
      <c r="S99" s="75"/>
      <c r="T99" s="75"/>
      <c r="U99" s="76"/>
      <c r="V99" s="75"/>
    </row>
    <row r="100" spans="3:39" x14ac:dyDescent="0.25">
      <c r="U100" s="80"/>
      <c r="AL100" s="73"/>
      <c r="AM100" s="73"/>
    </row>
    <row r="101" spans="3:39" x14ac:dyDescent="0.25">
      <c r="U101" s="80"/>
    </row>
    <row r="102" spans="3:39" x14ac:dyDescent="0.25">
      <c r="U102" s="80"/>
    </row>
    <row r="103" spans="3:39" x14ac:dyDescent="0.25">
      <c r="U103" s="80"/>
    </row>
    <row r="104" spans="3:39" x14ac:dyDescent="0.25">
      <c r="U104" s="80"/>
    </row>
    <row r="105" spans="3:39" x14ac:dyDescent="0.25">
      <c r="U105" s="80"/>
    </row>
    <row r="106" spans="3:39" x14ac:dyDescent="0.25">
      <c r="U106" s="80"/>
    </row>
    <row r="107" spans="3:39" x14ac:dyDescent="0.25">
      <c r="U107" s="80"/>
    </row>
    <row r="108" spans="3:39" x14ac:dyDescent="0.25">
      <c r="U108" s="80"/>
    </row>
    <row r="109" spans="3:39" x14ac:dyDescent="0.25">
      <c r="U109" s="80"/>
    </row>
    <row r="110" spans="3:39" x14ac:dyDescent="0.25">
      <c r="U110" s="80"/>
    </row>
    <row r="111" spans="3:39" x14ac:dyDescent="0.25">
      <c r="U111" s="80"/>
    </row>
    <row r="112" spans="3:39" x14ac:dyDescent="0.25">
      <c r="U112" s="80"/>
    </row>
    <row r="113" spans="21:21" x14ac:dyDescent="0.25">
      <c r="U113" s="80"/>
    </row>
    <row r="114" spans="21:21" x14ac:dyDescent="0.25">
      <c r="U114" s="80"/>
    </row>
    <row r="115" spans="21:21" x14ac:dyDescent="0.25">
      <c r="U115" s="80"/>
    </row>
    <row r="116" spans="21:21" x14ac:dyDescent="0.25">
      <c r="U116" s="80"/>
    </row>
    <row r="117" spans="21:21" x14ac:dyDescent="0.25">
      <c r="U117" s="80"/>
    </row>
    <row r="118" spans="21:21" x14ac:dyDescent="0.25">
      <c r="U118" s="80"/>
    </row>
    <row r="119" spans="21:21" x14ac:dyDescent="0.25">
      <c r="U119" s="80"/>
    </row>
    <row r="120" spans="21:21" x14ac:dyDescent="0.25">
      <c r="U120" s="80"/>
    </row>
    <row r="121" spans="21:21" x14ac:dyDescent="0.25">
      <c r="U121" s="80"/>
    </row>
    <row r="122" spans="21:21" x14ac:dyDescent="0.25">
      <c r="U122" s="80"/>
    </row>
    <row r="123" spans="21:21" x14ac:dyDescent="0.25">
      <c r="U123" s="80"/>
    </row>
    <row r="124" spans="21:21" x14ac:dyDescent="0.25">
      <c r="U124" s="80"/>
    </row>
    <row r="125" spans="21:21" x14ac:dyDescent="0.25">
      <c r="U125" s="80"/>
    </row>
    <row r="126" spans="21:21" x14ac:dyDescent="0.25">
      <c r="U126" s="80"/>
    </row>
    <row r="127" spans="21:21" x14ac:dyDescent="0.25">
      <c r="U127" s="80"/>
    </row>
    <row r="128" spans="21:21" x14ac:dyDescent="0.25">
      <c r="U128" s="80"/>
    </row>
    <row r="129" spans="21:21" x14ac:dyDescent="0.25">
      <c r="U129" s="80"/>
    </row>
    <row r="130" spans="21:21" x14ac:dyDescent="0.25">
      <c r="U130" s="80"/>
    </row>
    <row r="131" spans="21:21" x14ac:dyDescent="0.25">
      <c r="U131" s="80"/>
    </row>
    <row r="132" spans="21:21" x14ac:dyDescent="0.25">
      <c r="U132" s="80"/>
    </row>
    <row r="133" spans="21:21" x14ac:dyDescent="0.25">
      <c r="U133" s="80"/>
    </row>
    <row r="134" spans="21:21" x14ac:dyDescent="0.25">
      <c r="U134" s="80"/>
    </row>
    <row r="135" spans="21:21" x14ac:dyDescent="0.25">
      <c r="U135" s="80"/>
    </row>
    <row r="136" spans="21:21" x14ac:dyDescent="0.25">
      <c r="U136" s="80"/>
    </row>
    <row r="137" spans="21:21" x14ac:dyDescent="0.25">
      <c r="U137" s="80"/>
    </row>
    <row r="138" spans="21:21" x14ac:dyDescent="0.25">
      <c r="U138" s="80"/>
    </row>
    <row r="139" spans="21:21" x14ac:dyDescent="0.25">
      <c r="U139" s="80"/>
    </row>
    <row r="140" spans="21:21" x14ac:dyDescent="0.25">
      <c r="U140" s="80"/>
    </row>
    <row r="141" spans="21:21" x14ac:dyDescent="0.25">
      <c r="U141" s="80"/>
    </row>
    <row r="142" spans="21:21" x14ac:dyDescent="0.25">
      <c r="U142" s="80"/>
    </row>
    <row r="143" spans="21:21" x14ac:dyDescent="0.25">
      <c r="U143" s="80"/>
    </row>
    <row r="144" spans="21:21" x14ac:dyDescent="0.25">
      <c r="U144" s="80"/>
    </row>
    <row r="145" spans="21:21" x14ac:dyDescent="0.25">
      <c r="U145" s="80"/>
    </row>
    <row r="146" spans="21:21" x14ac:dyDescent="0.25">
      <c r="U146" s="80"/>
    </row>
    <row r="147" spans="21:21" x14ac:dyDescent="0.25">
      <c r="U147" s="80"/>
    </row>
    <row r="148" spans="21:21" x14ac:dyDescent="0.25">
      <c r="U148" s="80"/>
    </row>
    <row r="149" spans="21:21" x14ac:dyDescent="0.25">
      <c r="U149" s="80"/>
    </row>
    <row r="150" spans="21:21" x14ac:dyDescent="0.25">
      <c r="U150" s="80"/>
    </row>
    <row r="151" spans="21:21" x14ac:dyDescent="0.25">
      <c r="U151" s="80"/>
    </row>
    <row r="152" spans="21:21" x14ac:dyDescent="0.25">
      <c r="U152" s="80"/>
    </row>
    <row r="153" spans="21:21" x14ac:dyDescent="0.25">
      <c r="U153" s="80"/>
    </row>
    <row r="154" spans="21:21" x14ac:dyDescent="0.25">
      <c r="U154" s="80"/>
    </row>
    <row r="155" spans="21:21" x14ac:dyDescent="0.25">
      <c r="U155" s="80"/>
    </row>
    <row r="156" spans="21:21" x14ac:dyDescent="0.25">
      <c r="U156" s="80"/>
    </row>
    <row r="157" spans="21:21" x14ac:dyDescent="0.25">
      <c r="U157" s="80"/>
    </row>
    <row r="158" spans="21:21" x14ac:dyDescent="0.25">
      <c r="U158" s="80"/>
    </row>
    <row r="159" spans="21:21" x14ac:dyDescent="0.25">
      <c r="U159" s="80"/>
    </row>
    <row r="160" spans="21:21" x14ac:dyDescent="0.25">
      <c r="U160" s="80"/>
    </row>
    <row r="161" spans="21:21" x14ac:dyDescent="0.25">
      <c r="U161" s="80"/>
    </row>
    <row r="162" spans="21:21" x14ac:dyDescent="0.25">
      <c r="U162" s="80"/>
    </row>
    <row r="163" spans="21:21" x14ac:dyDescent="0.25">
      <c r="U163" s="80"/>
    </row>
    <row r="164" spans="21:21" x14ac:dyDescent="0.25">
      <c r="U164" s="80"/>
    </row>
    <row r="165" spans="21:21" x14ac:dyDescent="0.25">
      <c r="U165" s="80"/>
    </row>
    <row r="166" spans="21:21" x14ac:dyDescent="0.25">
      <c r="U166" s="80"/>
    </row>
    <row r="167" spans="21:21" x14ac:dyDescent="0.25">
      <c r="U167" s="80"/>
    </row>
    <row r="168" spans="21:21" x14ac:dyDescent="0.25">
      <c r="U168" s="80"/>
    </row>
    <row r="169" spans="21:21" x14ac:dyDescent="0.25">
      <c r="U169" s="80"/>
    </row>
    <row r="170" spans="21:21" x14ac:dyDescent="0.25">
      <c r="U170" s="80"/>
    </row>
    <row r="171" spans="21:21" x14ac:dyDescent="0.25">
      <c r="U171" s="80"/>
    </row>
    <row r="172" spans="21:21" x14ac:dyDescent="0.25">
      <c r="U172" s="80"/>
    </row>
    <row r="173" spans="21:21" x14ac:dyDescent="0.25">
      <c r="U173" s="80"/>
    </row>
    <row r="174" spans="21:21" x14ac:dyDescent="0.25">
      <c r="U174" s="80"/>
    </row>
    <row r="175" spans="21:21" x14ac:dyDescent="0.25">
      <c r="U175" s="80"/>
    </row>
    <row r="176" spans="21:21" x14ac:dyDescent="0.25">
      <c r="U176" s="80"/>
    </row>
    <row r="177" spans="21:21" x14ac:dyDescent="0.25">
      <c r="U177" s="80"/>
    </row>
    <row r="178" spans="21:21" x14ac:dyDescent="0.25">
      <c r="U178" s="80"/>
    </row>
    <row r="179" spans="21:21" x14ac:dyDescent="0.25">
      <c r="U179" s="80"/>
    </row>
    <row r="180" spans="21:21" x14ac:dyDescent="0.25">
      <c r="U180" s="80"/>
    </row>
    <row r="181" spans="21:21" x14ac:dyDescent="0.25">
      <c r="U181" s="80"/>
    </row>
    <row r="182" spans="21:21" x14ac:dyDescent="0.25">
      <c r="U182" s="80"/>
    </row>
    <row r="183" spans="21:21" x14ac:dyDescent="0.25">
      <c r="U183" s="80"/>
    </row>
    <row r="184" spans="21:21" x14ac:dyDescent="0.25">
      <c r="U184" s="80"/>
    </row>
    <row r="185" spans="21:21" x14ac:dyDescent="0.25">
      <c r="U185" s="80"/>
    </row>
    <row r="186" spans="21:21" x14ac:dyDescent="0.25">
      <c r="U186" s="80"/>
    </row>
    <row r="187" spans="21:21" x14ac:dyDescent="0.25">
      <c r="U187" s="80"/>
    </row>
    <row r="188" spans="21:21" x14ac:dyDescent="0.25">
      <c r="U188" s="80"/>
    </row>
    <row r="189" spans="21:21" x14ac:dyDescent="0.25">
      <c r="U189" s="80"/>
    </row>
    <row r="190" spans="21:21" x14ac:dyDescent="0.25">
      <c r="U190" s="80"/>
    </row>
    <row r="191" spans="21:21" x14ac:dyDescent="0.25">
      <c r="U191" s="80"/>
    </row>
    <row r="192" spans="21:21" x14ac:dyDescent="0.25">
      <c r="U192" s="80"/>
    </row>
    <row r="193" spans="21:21" x14ac:dyDescent="0.25">
      <c r="U193" s="80"/>
    </row>
    <row r="194" spans="21:21" x14ac:dyDescent="0.25">
      <c r="U194" s="80"/>
    </row>
    <row r="195" spans="21:21" x14ac:dyDescent="0.25">
      <c r="U195" s="80"/>
    </row>
    <row r="196" spans="21:21" x14ac:dyDescent="0.25">
      <c r="U196" s="80"/>
    </row>
    <row r="197" spans="21:21" x14ac:dyDescent="0.25">
      <c r="U197" s="80"/>
    </row>
    <row r="198" spans="21:21" x14ac:dyDescent="0.25">
      <c r="U198" s="80"/>
    </row>
    <row r="199" spans="21:21" x14ac:dyDescent="0.25">
      <c r="U199" s="80"/>
    </row>
    <row r="200" spans="21:21" x14ac:dyDescent="0.25">
      <c r="U200" s="80"/>
    </row>
    <row r="201" spans="21:21" x14ac:dyDescent="0.25">
      <c r="U201" s="80"/>
    </row>
    <row r="202" spans="21:21" x14ac:dyDescent="0.25">
      <c r="U202" s="80"/>
    </row>
    <row r="203" spans="21:21" x14ac:dyDescent="0.25">
      <c r="U203" s="80"/>
    </row>
    <row r="204" spans="21:21" x14ac:dyDescent="0.25">
      <c r="U204" s="80"/>
    </row>
    <row r="205" spans="21:21" x14ac:dyDescent="0.25">
      <c r="U205" s="80"/>
    </row>
    <row r="206" spans="21:21" x14ac:dyDescent="0.25">
      <c r="U206" s="80"/>
    </row>
    <row r="207" spans="21:21" x14ac:dyDescent="0.25">
      <c r="U207" s="80"/>
    </row>
    <row r="208" spans="21:21" x14ac:dyDescent="0.25">
      <c r="U208" s="80"/>
    </row>
    <row r="209" spans="21:21" x14ac:dyDescent="0.25">
      <c r="U209" s="80"/>
    </row>
    <row r="210" spans="21:21" x14ac:dyDescent="0.25">
      <c r="U210" s="80"/>
    </row>
    <row r="211" spans="21:21" x14ac:dyDescent="0.25">
      <c r="U211" s="80"/>
    </row>
    <row r="212" spans="21:21" x14ac:dyDescent="0.25">
      <c r="U212" s="80"/>
    </row>
    <row r="213" spans="21:21" x14ac:dyDescent="0.25">
      <c r="U213" s="80"/>
    </row>
    <row r="214" spans="21:21" x14ac:dyDescent="0.25">
      <c r="U214" s="80"/>
    </row>
    <row r="215" spans="21:21" x14ac:dyDescent="0.25">
      <c r="U215" s="80"/>
    </row>
    <row r="216" spans="21:21" x14ac:dyDescent="0.25">
      <c r="U216" s="80"/>
    </row>
    <row r="217" spans="21:21" x14ac:dyDescent="0.25">
      <c r="U217" s="80"/>
    </row>
    <row r="218" spans="21:21" x14ac:dyDescent="0.25">
      <c r="U218" s="80"/>
    </row>
    <row r="219" spans="21:21" x14ac:dyDescent="0.25">
      <c r="U219" s="80"/>
    </row>
    <row r="220" spans="21:21" x14ac:dyDescent="0.25">
      <c r="U220" s="80"/>
    </row>
    <row r="221" spans="21:21" x14ac:dyDescent="0.25">
      <c r="U221" s="80"/>
    </row>
    <row r="222" spans="21:21" x14ac:dyDescent="0.25">
      <c r="U222" s="80"/>
    </row>
    <row r="223" spans="21:21" x14ac:dyDescent="0.25">
      <c r="U223" s="80"/>
    </row>
    <row r="224" spans="21:21" x14ac:dyDescent="0.25">
      <c r="U224" s="80"/>
    </row>
    <row r="225" spans="21:21" x14ac:dyDescent="0.25">
      <c r="U225" s="80"/>
    </row>
    <row r="226" spans="21:21" x14ac:dyDescent="0.25">
      <c r="U226" s="80"/>
    </row>
    <row r="227" spans="21:21" x14ac:dyDescent="0.25">
      <c r="U227" s="80"/>
    </row>
    <row r="228" spans="21:21" x14ac:dyDescent="0.25">
      <c r="U228" s="80"/>
    </row>
    <row r="229" spans="21:21" x14ac:dyDescent="0.25">
      <c r="U229" s="80"/>
    </row>
    <row r="230" spans="21:21" x14ac:dyDescent="0.25">
      <c r="U230" s="80"/>
    </row>
    <row r="231" spans="21:21" x14ac:dyDescent="0.25">
      <c r="U231" s="80"/>
    </row>
    <row r="232" spans="21:21" x14ac:dyDescent="0.25">
      <c r="U232" s="80"/>
    </row>
    <row r="233" spans="21:21" x14ac:dyDescent="0.25">
      <c r="U233" s="80"/>
    </row>
    <row r="234" spans="21:21" x14ac:dyDescent="0.25">
      <c r="U234" s="80"/>
    </row>
    <row r="235" spans="21:21" x14ac:dyDescent="0.25">
      <c r="U235" s="80"/>
    </row>
    <row r="236" spans="21:21" x14ac:dyDescent="0.25">
      <c r="U236" s="80"/>
    </row>
    <row r="237" spans="21:21" x14ac:dyDescent="0.25">
      <c r="U237" s="80"/>
    </row>
    <row r="238" spans="21:21" x14ac:dyDescent="0.25">
      <c r="U238" s="80"/>
    </row>
    <row r="239" spans="21:21" x14ac:dyDescent="0.25">
      <c r="U239" s="80"/>
    </row>
    <row r="240" spans="21:21" x14ac:dyDescent="0.25">
      <c r="U240" s="80"/>
    </row>
    <row r="241" spans="21:21" x14ac:dyDescent="0.25">
      <c r="U241" s="80"/>
    </row>
    <row r="242" spans="21:21" x14ac:dyDescent="0.25">
      <c r="U242" s="80"/>
    </row>
    <row r="243" spans="21:21" x14ac:dyDescent="0.25">
      <c r="U243" s="80"/>
    </row>
    <row r="244" spans="21:21" x14ac:dyDescent="0.25">
      <c r="U244" s="80"/>
    </row>
    <row r="245" spans="21:21" x14ac:dyDescent="0.25">
      <c r="U245" s="80"/>
    </row>
    <row r="246" spans="21:21" x14ac:dyDescent="0.25">
      <c r="U246" s="80"/>
    </row>
    <row r="247" spans="21:21" x14ac:dyDescent="0.25">
      <c r="U247" s="80"/>
    </row>
    <row r="248" spans="21:21" x14ac:dyDescent="0.25">
      <c r="U248" s="80"/>
    </row>
    <row r="249" spans="21:21" x14ac:dyDescent="0.25">
      <c r="U249" s="80"/>
    </row>
    <row r="250" spans="21:21" x14ac:dyDescent="0.25">
      <c r="U250" s="80"/>
    </row>
    <row r="251" spans="21:21" x14ac:dyDescent="0.25">
      <c r="U251" s="80"/>
    </row>
    <row r="252" spans="21:21" x14ac:dyDescent="0.25">
      <c r="U252" s="80"/>
    </row>
    <row r="253" spans="21:21" x14ac:dyDescent="0.25">
      <c r="U253" s="80"/>
    </row>
    <row r="254" spans="21:21" x14ac:dyDescent="0.25">
      <c r="U254" s="80"/>
    </row>
    <row r="255" spans="21:21" x14ac:dyDescent="0.25">
      <c r="U255" s="80"/>
    </row>
    <row r="256" spans="21:21" x14ac:dyDescent="0.25">
      <c r="U256" s="80"/>
    </row>
    <row r="257" spans="21:21" x14ac:dyDescent="0.25">
      <c r="U257" s="80"/>
    </row>
    <row r="258" spans="21:21" x14ac:dyDescent="0.25">
      <c r="U258" s="80"/>
    </row>
    <row r="259" spans="21:21" x14ac:dyDescent="0.25">
      <c r="U259" s="80"/>
    </row>
    <row r="260" spans="21:21" x14ac:dyDescent="0.25">
      <c r="U260" s="80"/>
    </row>
    <row r="261" spans="21:21" x14ac:dyDescent="0.25">
      <c r="U261" s="80"/>
    </row>
    <row r="262" spans="21:21" x14ac:dyDescent="0.25">
      <c r="U262" s="80"/>
    </row>
    <row r="263" spans="21:21" x14ac:dyDescent="0.25">
      <c r="U263" s="80"/>
    </row>
    <row r="264" spans="21:21" x14ac:dyDescent="0.25">
      <c r="U264" s="80"/>
    </row>
    <row r="265" spans="21:21" x14ac:dyDescent="0.25">
      <c r="U265" s="80"/>
    </row>
    <row r="266" spans="21:21" x14ac:dyDescent="0.25">
      <c r="U266" s="80"/>
    </row>
    <row r="267" spans="21:21" x14ac:dyDescent="0.25">
      <c r="U267" s="80"/>
    </row>
    <row r="268" spans="21:21" x14ac:dyDescent="0.25">
      <c r="U268" s="80"/>
    </row>
    <row r="269" spans="21:21" x14ac:dyDescent="0.25">
      <c r="U269" s="80"/>
    </row>
    <row r="270" spans="21:21" x14ac:dyDescent="0.25">
      <c r="U270" s="80"/>
    </row>
    <row r="271" spans="21:21" x14ac:dyDescent="0.25">
      <c r="U271" s="80"/>
    </row>
    <row r="272" spans="21:21" x14ac:dyDescent="0.25">
      <c r="U272" s="80"/>
    </row>
    <row r="273" spans="21:21" x14ac:dyDescent="0.25">
      <c r="U273" s="80"/>
    </row>
    <row r="274" spans="21:21" x14ac:dyDescent="0.25">
      <c r="U274" s="80"/>
    </row>
    <row r="275" spans="21:21" x14ac:dyDescent="0.25">
      <c r="U275" s="80"/>
    </row>
    <row r="276" spans="21:21" x14ac:dyDescent="0.25">
      <c r="U276" s="80"/>
    </row>
    <row r="277" spans="21:21" x14ac:dyDescent="0.25">
      <c r="U277" s="80"/>
    </row>
    <row r="278" spans="21:21" x14ac:dyDescent="0.25">
      <c r="U278" s="80"/>
    </row>
    <row r="279" spans="21:21" x14ac:dyDescent="0.25">
      <c r="U279" s="80"/>
    </row>
    <row r="280" spans="21:21" x14ac:dyDescent="0.25">
      <c r="U280" s="80"/>
    </row>
    <row r="281" spans="21:21" x14ac:dyDescent="0.25">
      <c r="U281" s="80"/>
    </row>
    <row r="282" spans="21:21" x14ac:dyDescent="0.25">
      <c r="U282" s="80"/>
    </row>
    <row r="283" spans="21:21" x14ac:dyDescent="0.25">
      <c r="U283" s="80"/>
    </row>
    <row r="284" spans="21:21" x14ac:dyDescent="0.25">
      <c r="U284" s="80"/>
    </row>
    <row r="285" spans="21:21" x14ac:dyDescent="0.25">
      <c r="U285" s="80"/>
    </row>
    <row r="286" spans="21:21" x14ac:dyDescent="0.25">
      <c r="U286" s="80"/>
    </row>
    <row r="287" spans="21:21" x14ac:dyDescent="0.25">
      <c r="U287" s="80"/>
    </row>
    <row r="288" spans="21:21" x14ac:dyDescent="0.25">
      <c r="U288" s="80"/>
    </row>
    <row r="289" spans="21:21" x14ac:dyDescent="0.25">
      <c r="U289" s="80"/>
    </row>
    <row r="290" spans="21:21" x14ac:dyDescent="0.25">
      <c r="U290" s="80"/>
    </row>
    <row r="291" spans="21:21" x14ac:dyDescent="0.25">
      <c r="U291" s="80"/>
    </row>
    <row r="292" spans="21:21" x14ac:dyDescent="0.25">
      <c r="U292" s="80"/>
    </row>
    <row r="293" spans="21:21" x14ac:dyDescent="0.25">
      <c r="U293" s="80"/>
    </row>
    <row r="294" spans="21:21" x14ac:dyDescent="0.25">
      <c r="U294" s="80"/>
    </row>
    <row r="295" spans="21:21" x14ac:dyDescent="0.25">
      <c r="U295" s="80"/>
    </row>
    <row r="296" spans="21:21" x14ac:dyDescent="0.25">
      <c r="U296" s="80"/>
    </row>
    <row r="297" spans="21:21" x14ac:dyDescent="0.25">
      <c r="U297" s="80"/>
    </row>
    <row r="298" spans="21:21" x14ac:dyDescent="0.25">
      <c r="U298" s="80"/>
    </row>
    <row r="299" spans="21:21" x14ac:dyDescent="0.25">
      <c r="U299" s="80"/>
    </row>
    <row r="300" spans="21:21" x14ac:dyDescent="0.25">
      <c r="U300" s="80"/>
    </row>
    <row r="301" spans="21:21" x14ac:dyDescent="0.25">
      <c r="U301" s="80"/>
    </row>
    <row r="302" spans="21:21" x14ac:dyDescent="0.25">
      <c r="U302" s="80"/>
    </row>
    <row r="303" spans="21:21" x14ac:dyDescent="0.25">
      <c r="U303" s="80"/>
    </row>
    <row r="304" spans="21:21" x14ac:dyDescent="0.25">
      <c r="U304" s="80"/>
    </row>
    <row r="305" spans="21:21" x14ac:dyDescent="0.25">
      <c r="U305" s="80"/>
    </row>
    <row r="306" spans="21:21" x14ac:dyDescent="0.25">
      <c r="U306" s="80"/>
    </row>
    <row r="307" spans="21:21" x14ac:dyDescent="0.25">
      <c r="U307" s="80"/>
    </row>
    <row r="308" spans="21:21" x14ac:dyDescent="0.25">
      <c r="U308" s="80"/>
    </row>
    <row r="309" spans="21:21" x14ac:dyDescent="0.25">
      <c r="U309" s="80"/>
    </row>
    <row r="310" spans="21:21" x14ac:dyDescent="0.25">
      <c r="U310" s="80"/>
    </row>
    <row r="311" spans="21:21" x14ac:dyDescent="0.25">
      <c r="U311" s="80"/>
    </row>
    <row r="312" spans="21:21" x14ac:dyDescent="0.25">
      <c r="U312" s="80"/>
    </row>
    <row r="313" spans="21:21" x14ac:dyDescent="0.25">
      <c r="U313" s="80"/>
    </row>
    <row r="314" spans="21:21" x14ac:dyDescent="0.25">
      <c r="U314" s="80"/>
    </row>
    <row r="315" spans="21:21" x14ac:dyDescent="0.25">
      <c r="U315" s="80"/>
    </row>
    <row r="316" spans="21:21" x14ac:dyDescent="0.25">
      <c r="U316" s="80"/>
    </row>
    <row r="317" spans="21:21" x14ac:dyDescent="0.25">
      <c r="U317" s="80"/>
    </row>
    <row r="318" spans="21:21" x14ac:dyDescent="0.25">
      <c r="U318" s="80"/>
    </row>
    <row r="319" spans="21:21" x14ac:dyDescent="0.25">
      <c r="U319" s="80"/>
    </row>
    <row r="320" spans="21:21" x14ac:dyDescent="0.25">
      <c r="U320" s="80"/>
    </row>
    <row r="321" spans="21:21" x14ac:dyDescent="0.25">
      <c r="U321" s="80"/>
    </row>
    <row r="322" spans="21:21" x14ac:dyDescent="0.25">
      <c r="U322" s="80"/>
    </row>
    <row r="323" spans="21:21" x14ac:dyDescent="0.25">
      <c r="U323" s="80"/>
    </row>
    <row r="324" spans="21:21" x14ac:dyDescent="0.25">
      <c r="U324" s="80"/>
    </row>
    <row r="325" spans="21:21" x14ac:dyDescent="0.25">
      <c r="U325" s="80"/>
    </row>
    <row r="326" spans="21:21" x14ac:dyDescent="0.25">
      <c r="U326" s="80"/>
    </row>
    <row r="327" spans="21:21" x14ac:dyDescent="0.25">
      <c r="U327" s="80"/>
    </row>
    <row r="328" spans="21:21" x14ac:dyDescent="0.25">
      <c r="U328" s="80"/>
    </row>
    <row r="329" spans="21:21" x14ac:dyDescent="0.25">
      <c r="U329" s="80"/>
    </row>
    <row r="330" spans="21:21" x14ac:dyDescent="0.25">
      <c r="U330" s="80"/>
    </row>
    <row r="331" spans="21:21" x14ac:dyDescent="0.25">
      <c r="U331" s="80"/>
    </row>
    <row r="332" spans="21:21" x14ac:dyDescent="0.25">
      <c r="U332" s="80"/>
    </row>
    <row r="333" spans="21:21" x14ac:dyDescent="0.25">
      <c r="U333" s="80"/>
    </row>
    <row r="334" spans="21:21" x14ac:dyDescent="0.25">
      <c r="U334" s="80"/>
    </row>
    <row r="335" spans="21:21" x14ac:dyDescent="0.25">
      <c r="U335" s="80"/>
    </row>
    <row r="336" spans="21:21" x14ac:dyDescent="0.25">
      <c r="U336" s="80"/>
    </row>
    <row r="337" spans="21:21" x14ac:dyDescent="0.25">
      <c r="U337" s="80"/>
    </row>
    <row r="338" spans="21:21" x14ac:dyDescent="0.25">
      <c r="U338" s="80"/>
    </row>
    <row r="339" spans="21:21" x14ac:dyDescent="0.25">
      <c r="U339" s="80"/>
    </row>
    <row r="340" spans="21:21" x14ac:dyDescent="0.25">
      <c r="U340" s="80"/>
    </row>
    <row r="341" spans="21:21" x14ac:dyDescent="0.25">
      <c r="U341" s="80"/>
    </row>
    <row r="342" spans="21:21" x14ac:dyDescent="0.25">
      <c r="U342" s="80"/>
    </row>
    <row r="343" spans="21:21" x14ac:dyDescent="0.25">
      <c r="U343" s="80"/>
    </row>
    <row r="344" spans="21:21" x14ac:dyDescent="0.25">
      <c r="U344" s="80"/>
    </row>
    <row r="345" spans="21:21" x14ac:dyDescent="0.25">
      <c r="U345" s="80"/>
    </row>
    <row r="346" spans="21:21" x14ac:dyDescent="0.25">
      <c r="U346" s="80"/>
    </row>
    <row r="347" spans="21:21" x14ac:dyDescent="0.25">
      <c r="U347" s="80"/>
    </row>
    <row r="348" spans="21:21" x14ac:dyDescent="0.25">
      <c r="U348" s="80"/>
    </row>
    <row r="349" spans="21:21" x14ac:dyDescent="0.25">
      <c r="U349" s="80"/>
    </row>
    <row r="350" spans="21:21" x14ac:dyDescent="0.25">
      <c r="U350" s="80"/>
    </row>
    <row r="351" spans="21:21" x14ac:dyDescent="0.25">
      <c r="U351" s="80"/>
    </row>
    <row r="352" spans="21:21" x14ac:dyDescent="0.25">
      <c r="U352" s="80"/>
    </row>
    <row r="353" spans="21:21" x14ac:dyDescent="0.25">
      <c r="U353" s="80"/>
    </row>
    <row r="354" spans="21:21" x14ac:dyDescent="0.25">
      <c r="U354" s="80"/>
    </row>
    <row r="355" spans="21:21" x14ac:dyDescent="0.25">
      <c r="U355" s="80"/>
    </row>
    <row r="356" spans="21:21" x14ac:dyDescent="0.25">
      <c r="U356" s="80"/>
    </row>
    <row r="357" spans="21:21" x14ac:dyDescent="0.25">
      <c r="U357" s="80"/>
    </row>
    <row r="358" spans="21:21" x14ac:dyDescent="0.25">
      <c r="U358" s="80"/>
    </row>
    <row r="359" spans="21:21" x14ac:dyDescent="0.25">
      <c r="U359" s="80"/>
    </row>
    <row r="360" spans="21:21" x14ac:dyDescent="0.25">
      <c r="U360" s="80"/>
    </row>
    <row r="361" spans="21:21" x14ac:dyDescent="0.25">
      <c r="U361" s="80"/>
    </row>
    <row r="362" spans="21:21" x14ac:dyDescent="0.25">
      <c r="U362" s="80"/>
    </row>
    <row r="363" spans="21:21" x14ac:dyDescent="0.25">
      <c r="U363" s="80"/>
    </row>
    <row r="364" spans="21:21" x14ac:dyDescent="0.25">
      <c r="U364" s="80"/>
    </row>
    <row r="365" spans="21:21" x14ac:dyDescent="0.25">
      <c r="U365" s="80"/>
    </row>
    <row r="366" spans="21:21" x14ac:dyDescent="0.25">
      <c r="U366" s="80"/>
    </row>
    <row r="367" spans="21:21" x14ac:dyDescent="0.25">
      <c r="U367" s="80"/>
    </row>
    <row r="368" spans="21:21" x14ac:dyDescent="0.25">
      <c r="U368" s="80"/>
    </row>
    <row r="369" spans="21:21" x14ac:dyDescent="0.25">
      <c r="U369" s="80"/>
    </row>
    <row r="370" spans="21:21" x14ac:dyDescent="0.25">
      <c r="U370" s="80"/>
    </row>
    <row r="371" spans="21:21" x14ac:dyDescent="0.25">
      <c r="U371" s="80"/>
    </row>
    <row r="372" spans="21:21" x14ac:dyDescent="0.25">
      <c r="U372" s="80"/>
    </row>
    <row r="373" spans="21:21" x14ac:dyDescent="0.25">
      <c r="U373" s="80"/>
    </row>
    <row r="374" spans="21:21" x14ac:dyDescent="0.25">
      <c r="U374" s="80"/>
    </row>
    <row r="375" spans="21:21" x14ac:dyDescent="0.25">
      <c r="U375" s="80"/>
    </row>
    <row r="376" spans="21:21" x14ac:dyDescent="0.25">
      <c r="U376" s="80"/>
    </row>
    <row r="377" spans="21:21" x14ac:dyDescent="0.25">
      <c r="U377" s="80"/>
    </row>
    <row r="378" spans="21:21" x14ac:dyDescent="0.25">
      <c r="U378" s="80"/>
    </row>
    <row r="379" spans="21:21" x14ac:dyDescent="0.25">
      <c r="U379" s="80"/>
    </row>
    <row r="380" spans="21:21" x14ac:dyDescent="0.25">
      <c r="U380" s="80"/>
    </row>
    <row r="381" spans="21:21" x14ac:dyDescent="0.25">
      <c r="U381" s="80"/>
    </row>
    <row r="382" spans="21:21" x14ac:dyDescent="0.25">
      <c r="U382" s="80"/>
    </row>
    <row r="383" spans="21:21" x14ac:dyDescent="0.25">
      <c r="U383" s="80"/>
    </row>
    <row r="384" spans="21:21" x14ac:dyDescent="0.25">
      <c r="U384" s="80"/>
    </row>
    <row r="385" spans="21:21" x14ac:dyDescent="0.25">
      <c r="U385" s="80"/>
    </row>
    <row r="386" spans="21:21" x14ac:dyDescent="0.25">
      <c r="U386" s="80"/>
    </row>
    <row r="387" spans="21:21" x14ac:dyDescent="0.25">
      <c r="U387" s="80"/>
    </row>
    <row r="388" spans="21:21" x14ac:dyDescent="0.25">
      <c r="U388" s="80"/>
    </row>
    <row r="389" spans="21:21" x14ac:dyDescent="0.25">
      <c r="U389" s="80"/>
    </row>
    <row r="390" spans="21:21" x14ac:dyDescent="0.25">
      <c r="U390" s="80"/>
    </row>
    <row r="391" spans="21:21" x14ac:dyDescent="0.25">
      <c r="U391" s="80"/>
    </row>
    <row r="392" spans="21:21" x14ac:dyDescent="0.25">
      <c r="U392" s="80"/>
    </row>
    <row r="393" spans="21:21" x14ac:dyDescent="0.25">
      <c r="U393" s="80"/>
    </row>
    <row r="394" spans="21:21" x14ac:dyDescent="0.25">
      <c r="U394" s="80"/>
    </row>
    <row r="395" spans="21:21" x14ac:dyDescent="0.25">
      <c r="U395" s="80"/>
    </row>
    <row r="396" spans="21:21" x14ac:dyDescent="0.25">
      <c r="U396" s="80"/>
    </row>
    <row r="397" spans="21:21" x14ac:dyDescent="0.25">
      <c r="U397" s="80"/>
    </row>
    <row r="398" spans="21:21" x14ac:dyDescent="0.25">
      <c r="U398" s="80"/>
    </row>
    <row r="399" spans="21:21" x14ac:dyDescent="0.25">
      <c r="U399" s="80"/>
    </row>
    <row r="400" spans="21:21" x14ac:dyDescent="0.25">
      <c r="U400" s="80"/>
    </row>
    <row r="401" spans="21:21" x14ac:dyDescent="0.25">
      <c r="U401" s="80"/>
    </row>
    <row r="402" spans="21:21" x14ac:dyDescent="0.25">
      <c r="U402" s="80"/>
    </row>
    <row r="403" spans="21:21" x14ac:dyDescent="0.25">
      <c r="U403" s="80"/>
    </row>
    <row r="404" spans="21:21" x14ac:dyDescent="0.25">
      <c r="U404" s="80"/>
    </row>
    <row r="405" spans="21:21" x14ac:dyDescent="0.25">
      <c r="U405" s="80"/>
    </row>
    <row r="406" spans="21:21" x14ac:dyDescent="0.25">
      <c r="U406" s="80"/>
    </row>
    <row r="407" spans="21:21" x14ac:dyDescent="0.25">
      <c r="U407" s="80"/>
    </row>
    <row r="408" spans="21:21" x14ac:dyDescent="0.25">
      <c r="U408" s="80"/>
    </row>
    <row r="409" spans="21:21" x14ac:dyDescent="0.25">
      <c r="U409" s="80"/>
    </row>
    <row r="410" spans="21:21" x14ac:dyDescent="0.25">
      <c r="U410" s="80"/>
    </row>
    <row r="411" spans="21:21" x14ac:dyDescent="0.25">
      <c r="U411" s="80"/>
    </row>
    <row r="412" spans="21:21" x14ac:dyDescent="0.25">
      <c r="U412" s="80"/>
    </row>
    <row r="413" spans="21:21" x14ac:dyDescent="0.25">
      <c r="U413" s="80"/>
    </row>
    <row r="414" spans="21:21" x14ac:dyDescent="0.25">
      <c r="U414" s="80"/>
    </row>
    <row r="415" spans="21:21" x14ac:dyDescent="0.25">
      <c r="U415" s="80"/>
    </row>
    <row r="416" spans="21:21" x14ac:dyDescent="0.25">
      <c r="U416" s="80"/>
    </row>
    <row r="417" spans="21:21" x14ac:dyDescent="0.25">
      <c r="U417" s="80"/>
    </row>
    <row r="418" spans="21:21" x14ac:dyDescent="0.25">
      <c r="U418" s="80"/>
    </row>
    <row r="419" spans="21:21" x14ac:dyDescent="0.25">
      <c r="U419" s="80"/>
    </row>
    <row r="420" spans="21:21" x14ac:dyDescent="0.25">
      <c r="U420" s="80"/>
    </row>
    <row r="421" spans="21:21" x14ac:dyDescent="0.25">
      <c r="U421" s="80"/>
    </row>
    <row r="422" spans="21:21" x14ac:dyDescent="0.25">
      <c r="U422" s="80"/>
    </row>
    <row r="423" spans="21:21" x14ac:dyDescent="0.25">
      <c r="U423" s="80"/>
    </row>
    <row r="424" spans="21:21" x14ac:dyDescent="0.25">
      <c r="U424" s="80"/>
    </row>
    <row r="425" spans="21:21" x14ac:dyDescent="0.25">
      <c r="U425" s="80"/>
    </row>
    <row r="426" spans="21:21" x14ac:dyDescent="0.25">
      <c r="U426" s="80"/>
    </row>
    <row r="427" spans="21:21" x14ac:dyDescent="0.25">
      <c r="U427" s="80"/>
    </row>
    <row r="428" spans="21:21" x14ac:dyDescent="0.25">
      <c r="U428" s="80"/>
    </row>
    <row r="429" spans="21:21" x14ac:dyDescent="0.25">
      <c r="U429" s="80"/>
    </row>
    <row r="430" spans="21:21" x14ac:dyDescent="0.25">
      <c r="U430" s="80"/>
    </row>
    <row r="431" spans="21:21" x14ac:dyDescent="0.25">
      <c r="U431" s="80"/>
    </row>
    <row r="432" spans="21:21" x14ac:dyDescent="0.25">
      <c r="U432" s="80"/>
    </row>
    <row r="433" spans="21:21" x14ac:dyDescent="0.25">
      <c r="U433" s="80"/>
    </row>
    <row r="434" spans="21:21" x14ac:dyDescent="0.25">
      <c r="U434" s="80"/>
    </row>
    <row r="435" spans="21:21" x14ac:dyDescent="0.25">
      <c r="U435" s="80"/>
    </row>
    <row r="436" spans="21:21" x14ac:dyDescent="0.25">
      <c r="U436" s="80"/>
    </row>
    <row r="437" spans="21:21" x14ac:dyDescent="0.25">
      <c r="U437" s="80"/>
    </row>
    <row r="438" spans="21:21" x14ac:dyDescent="0.25">
      <c r="U438" s="80"/>
    </row>
    <row r="439" spans="21:21" x14ac:dyDescent="0.25">
      <c r="U439" s="80"/>
    </row>
    <row r="440" spans="21:21" x14ac:dyDescent="0.25">
      <c r="U440" s="80"/>
    </row>
    <row r="441" spans="21:21" x14ac:dyDescent="0.25">
      <c r="U441" s="80"/>
    </row>
    <row r="442" spans="21:21" x14ac:dyDescent="0.25">
      <c r="U442" s="80"/>
    </row>
    <row r="443" spans="21:21" x14ac:dyDescent="0.25">
      <c r="U443" s="80"/>
    </row>
    <row r="444" spans="21:21" x14ac:dyDescent="0.25">
      <c r="U444" s="80"/>
    </row>
    <row r="445" spans="21:21" x14ac:dyDescent="0.25">
      <c r="U445" s="80"/>
    </row>
    <row r="446" spans="21:21" x14ac:dyDescent="0.25">
      <c r="U446" s="80"/>
    </row>
    <row r="447" spans="21:21" x14ac:dyDescent="0.25">
      <c r="U447" s="80"/>
    </row>
    <row r="448" spans="21:21" x14ac:dyDescent="0.25">
      <c r="U448" s="80"/>
    </row>
    <row r="449" spans="21:21" x14ac:dyDescent="0.25">
      <c r="U449" s="80"/>
    </row>
    <row r="450" spans="21:21" x14ac:dyDescent="0.25">
      <c r="U450" s="80"/>
    </row>
    <row r="451" spans="21:21" x14ac:dyDescent="0.25">
      <c r="U451" s="80"/>
    </row>
    <row r="452" spans="21:21" x14ac:dyDescent="0.25">
      <c r="U452" s="80"/>
    </row>
    <row r="453" spans="21:21" x14ac:dyDescent="0.25">
      <c r="U453" s="80"/>
    </row>
    <row r="454" spans="21:21" x14ac:dyDescent="0.25">
      <c r="U454" s="80"/>
    </row>
    <row r="455" spans="21:21" x14ac:dyDescent="0.25">
      <c r="U455" s="80"/>
    </row>
    <row r="456" spans="21:21" x14ac:dyDescent="0.25">
      <c r="U456" s="80"/>
    </row>
    <row r="457" spans="21:21" x14ac:dyDescent="0.25">
      <c r="U457" s="80"/>
    </row>
    <row r="458" spans="21:21" x14ac:dyDescent="0.25">
      <c r="U458" s="80"/>
    </row>
    <row r="459" spans="21:21" x14ac:dyDescent="0.25">
      <c r="U459" s="80"/>
    </row>
    <row r="460" spans="21:21" x14ac:dyDescent="0.25">
      <c r="U460" s="80"/>
    </row>
    <row r="461" spans="21:21" x14ac:dyDescent="0.25">
      <c r="U461" s="80"/>
    </row>
    <row r="462" spans="21:21" x14ac:dyDescent="0.25">
      <c r="U462" s="80"/>
    </row>
    <row r="463" spans="21:21" x14ac:dyDescent="0.25">
      <c r="U463" s="80"/>
    </row>
    <row r="464" spans="21:21" x14ac:dyDescent="0.25">
      <c r="U464" s="80"/>
    </row>
    <row r="465" spans="21:21" x14ac:dyDescent="0.25">
      <c r="U465" s="80"/>
    </row>
    <row r="466" spans="21:21" x14ac:dyDescent="0.25">
      <c r="U466" s="80"/>
    </row>
    <row r="467" spans="21:21" x14ac:dyDescent="0.25">
      <c r="U467" s="80"/>
    </row>
    <row r="468" spans="21:21" x14ac:dyDescent="0.25">
      <c r="U468" s="80"/>
    </row>
    <row r="469" spans="21:21" x14ac:dyDescent="0.25">
      <c r="U469" s="80"/>
    </row>
    <row r="470" spans="21:21" x14ac:dyDescent="0.25">
      <c r="U470" s="80"/>
    </row>
    <row r="471" spans="21:21" x14ac:dyDescent="0.25">
      <c r="U471" s="80"/>
    </row>
    <row r="472" spans="21:21" x14ac:dyDescent="0.25">
      <c r="U472" s="80"/>
    </row>
    <row r="473" spans="21:21" x14ac:dyDescent="0.25">
      <c r="U473" s="80"/>
    </row>
    <row r="474" spans="21:21" x14ac:dyDescent="0.25">
      <c r="U474" s="80"/>
    </row>
    <row r="475" spans="21:21" x14ac:dyDescent="0.25">
      <c r="U475" s="80"/>
    </row>
    <row r="476" spans="21:21" x14ac:dyDescent="0.25">
      <c r="U476" s="80"/>
    </row>
    <row r="477" spans="21:21" x14ac:dyDescent="0.25">
      <c r="U477" s="80"/>
    </row>
    <row r="478" spans="21:21" x14ac:dyDescent="0.25">
      <c r="U478" s="80"/>
    </row>
    <row r="479" spans="21:21" x14ac:dyDescent="0.25">
      <c r="U479" s="80"/>
    </row>
    <row r="480" spans="21:21" x14ac:dyDescent="0.25">
      <c r="U480" s="80"/>
    </row>
    <row r="481" spans="21:21" x14ac:dyDescent="0.25">
      <c r="U481" s="80"/>
    </row>
    <row r="482" spans="21:21" x14ac:dyDescent="0.25">
      <c r="U482" s="80"/>
    </row>
    <row r="483" spans="21:21" x14ac:dyDescent="0.25">
      <c r="U483" s="80"/>
    </row>
    <row r="484" spans="21:21" x14ac:dyDescent="0.25">
      <c r="U484" s="80"/>
    </row>
    <row r="485" spans="21:21" x14ac:dyDescent="0.25">
      <c r="U485" s="80"/>
    </row>
    <row r="486" spans="21:21" x14ac:dyDescent="0.25">
      <c r="U486" s="80"/>
    </row>
    <row r="487" spans="21:21" x14ac:dyDescent="0.25">
      <c r="U487" s="80"/>
    </row>
    <row r="488" spans="21:21" x14ac:dyDescent="0.25">
      <c r="U488" s="80"/>
    </row>
    <row r="489" spans="21:21" x14ac:dyDescent="0.25">
      <c r="U489" s="80"/>
    </row>
    <row r="490" spans="21:21" x14ac:dyDescent="0.25">
      <c r="U490" s="80"/>
    </row>
    <row r="491" spans="21:21" x14ac:dyDescent="0.25">
      <c r="U491" s="80"/>
    </row>
    <row r="492" spans="21:21" x14ac:dyDescent="0.25">
      <c r="U492" s="80"/>
    </row>
    <row r="493" spans="21:21" x14ac:dyDescent="0.25">
      <c r="U493" s="80"/>
    </row>
    <row r="494" spans="21:21" x14ac:dyDescent="0.25">
      <c r="U494" s="80"/>
    </row>
    <row r="495" spans="21:21" x14ac:dyDescent="0.25">
      <c r="U495" s="80"/>
    </row>
    <row r="496" spans="21:21" x14ac:dyDescent="0.25">
      <c r="U496" s="80"/>
    </row>
    <row r="497" spans="21:21" x14ac:dyDescent="0.25">
      <c r="U497" s="80"/>
    </row>
    <row r="498" spans="21:21" x14ac:dyDescent="0.25">
      <c r="U498" s="80"/>
    </row>
    <row r="499" spans="21:21" x14ac:dyDescent="0.25">
      <c r="U499" s="80"/>
    </row>
    <row r="500" spans="21:21" x14ac:dyDescent="0.25">
      <c r="U500" s="80"/>
    </row>
    <row r="501" spans="21:21" x14ac:dyDescent="0.25">
      <c r="U501" s="80"/>
    </row>
    <row r="502" spans="21:21" x14ac:dyDescent="0.25">
      <c r="U502" s="80"/>
    </row>
    <row r="503" spans="21:21" x14ac:dyDescent="0.25">
      <c r="U503" s="80"/>
    </row>
    <row r="504" spans="21:21" x14ac:dyDescent="0.25">
      <c r="U504" s="80"/>
    </row>
    <row r="505" spans="21:21" x14ac:dyDescent="0.25">
      <c r="U505" s="80"/>
    </row>
    <row r="506" spans="21:21" x14ac:dyDescent="0.25">
      <c r="U506" s="80"/>
    </row>
    <row r="507" spans="21:21" x14ac:dyDescent="0.25">
      <c r="U507" s="80"/>
    </row>
    <row r="508" spans="21:21" x14ac:dyDescent="0.25">
      <c r="U508" s="80"/>
    </row>
    <row r="509" spans="21:21" x14ac:dyDescent="0.25">
      <c r="U509" s="80"/>
    </row>
    <row r="510" spans="21:21" x14ac:dyDescent="0.25">
      <c r="U510" s="80"/>
    </row>
    <row r="511" spans="21:21" x14ac:dyDescent="0.25">
      <c r="U511" s="80"/>
    </row>
    <row r="512" spans="21:21" x14ac:dyDescent="0.25">
      <c r="U512" s="80"/>
    </row>
    <row r="513" spans="21:21" x14ac:dyDescent="0.25">
      <c r="U513" s="80"/>
    </row>
    <row r="514" spans="21:21" x14ac:dyDescent="0.25">
      <c r="U514" s="80"/>
    </row>
    <row r="515" spans="21:21" x14ac:dyDescent="0.25">
      <c r="U515" s="80"/>
    </row>
    <row r="516" spans="21:21" x14ac:dyDescent="0.25">
      <c r="U516" s="80"/>
    </row>
    <row r="517" spans="21:21" x14ac:dyDescent="0.25">
      <c r="U517" s="80"/>
    </row>
    <row r="518" spans="21:21" x14ac:dyDescent="0.25">
      <c r="U518" s="80"/>
    </row>
    <row r="519" spans="21:21" x14ac:dyDescent="0.25">
      <c r="U519" s="80"/>
    </row>
    <row r="520" spans="21:21" x14ac:dyDescent="0.25">
      <c r="U520" s="80"/>
    </row>
    <row r="521" spans="21:21" x14ac:dyDescent="0.25">
      <c r="U521" s="80"/>
    </row>
    <row r="522" spans="21:21" x14ac:dyDescent="0.25">
      <c r="U522" s="80"/>
    </row>
    <row r="523" spans="21:21" x14ac:dyDescent="0.25">
      <c r="U523" s="80"/>
    </row>
    <row r="524" spans="21:21" x14ac:dyDescent="0.25">
      <c r="U524" s="80"/>
    </row>
    <row r="525" spans="21:21" x14ac:dyDescent="0.25">
      <c r="U525" s="80"/>
    </row>
    <row r="526" spans="21:21" x14ac:dyDescent="0.25">
      <c r="U526" s="80"/>
    </row>
    <row r="527" spans="21:21" x14ac:dyDescent="0.25">
      <c r="U527" s="80"/>
    </row>
    <row r="528" spans="21:21" x14ac:dyDescent="0.25">
      <c r="U528" s="80"/>
    </row>
    <row r="529" spans="21:21" x14ac:dyDescent="0.25">
      <c r="U529" s="80"/>
    </row>
    <row r="530" spans="21:21" x14ac:dyDescent="0.25">
      <c r="U530" s="80"/>
    </row>
    <row r="531" spans="21:21" x14ac:dyDescent="0.25">
      <c r="U531" s="80"/>
    </row>
    <row r="532" spans="21:21" x14ac:dyDescent="0.25">
      <c r="U532" s="80"/>
    </row>
    <row r="533" spans="21:21" x14ac:dyDescent="0.25">
      <c r="U533" s="80"/>
    </row>
    <row r="534" spans="21:21" x14ac:dyDescent="0.25">
      <c r="U534" s="80"/>
    </row>
    <row r="535" spans="21:21" x14ac:dyDescent="0.25">
      <c r="U535" s="80"/>
    </row>
    <row r="536" spans="21:21" x14ac:dyDescent="0.25">
      <c r="U536" s="80"/>
    </row>
    <row r="537" spans="21:21" x14ac:dyDescent="0.25">
      <c r="U537" s="80"/>
    </row>
    <row r="538" spans="21:21" x14ac:dyDescent="0.25">
      <c r="U538" s="80"/>
    </row>
    <row r="539" spans="21:21" x14ac:dyDescent="0.25">
      <c r="U539" s="80"/>
    </row>
    <row r="540" spans="21:21" x14ac:dyDescent="0.25">
      <c r="U540" s="80"/>
    </row>
    <row r="541" spans="21:21" x14ac:dyDescent="0.25">
      <c r="U541" s="80"/>
    </row>
    <row r="542" spans="21:21" x14ac:dyDescent="0.25">
      <c r="U542" s="80"/>
    </row>
    <row r="543" spans="21:21" x14ac:dyDescent="0.25">
      <c r="U543" s="80"/>
    </row>
    <row r="544" spans="21:21" x14ac:dyDescent="0.25">
      <c r="U544" s="80"/>
    </row>
    <row r="545" spans="21:21" x14ac:dyDescent="0.25">
      <c r="U545" s="80"/>
    </row>
    <row r="546" spans="21:21" x14ac:dyDescent="0.25">
      <c r="U546" s="80"/>
    </row>
    <row r="547" spans="21:21" x14ac:dyDescent="0.25">
      <c r="U547" s="80"/>
    </row>
    <row r="548" spans="21:21" x14ac:dyDescent="0.25">
      <c r="U548" s="80"/>
    </row>
    <row r="549" spans="21:21" x14ac:dyDescent="0.25">
      <c r="U549" s="80"/>
    </row>
    <row r="550" spans="21:21" x14ac:dyDescent="0.25">
      <c r="U550" s="80"/>
    </row>
    <row r="551" spans="21:21" x14ac:dyDescent="0.25">
      <c r="U551" s="80"/>
    </row>
    <row r="552" spans="21:21" x14ac:dyDescent="0.25">
      <c r="U552" s="80"/>
    </row>
    <row r="553" spans="21:21" x14ac:dyDescent="0.25">
      <c r="U553" s="80"/>
    </row>
    <row r="554" spans="21:21" x14ac:dyDescent="0.25">
      <c r="U554" s="80"/>
    </row>
    <row r="555" spans="21:21" x14ac:dyDescent="0.25">
      <c r="U555" s="80"/>
    </row>
    <row r="556" spans="21:21" x14ac:dyDescent="0.25">
      <c r="U556" s="80"/>
    </row>
    <row r="557" spans="21:21" x14ac:dyDescent="0.25">
      <c r="U557" s="80"/>
    </row>
    <row r="558" spans="21:21" x14ac:dyDescent="0.25">
      <c r="U558" s="80"/>
    </row>
    <row r="559" spans="21:21" x14ac:dyDescent="0.25">
      <c r="U559" s="80"/>
    </row>
    <row r="560" spans="21:21" x14ac:dyDescent="0.25">
      <c r="U560" s="80"/>
    </row>
    <row r="561" spans="21:21" x14ac:dyDescent="0.25">
      <c r="U561" s="80"/>
    </row>
    <row r="562" spans="21:21" x14ac:dyDescent="0.25">
      <c r="U562" s="80"/>
    </row>
    <row r="563" spans="21:21" x14ac:dyDescent="0.25">
      <c r="U563" s="80"/>
    </row>
    <row r="564" spans="21:21" x14ac:dyDescent="0.25">
      <c r="U564" s="80"/>
    </row>
    <row r="565" spans="21:21" x14ac:dyDescent="0.25">
      <c r="U565" s="80"/>
    </row>
    <row r="566" spans="21:21" x14ac:dyDescent="0.25">
      <c r="U566" s="80"/>
    </row>
    <row r="567" spans="21:21" x14ac:dyDescent="0.25">
      <c r="U567" s="80"/>
    </row>
    <row r="568" spans="21:21" x14ac:dyDescent="0.25">
      <c r="U568" s="80"/>
    </row>
    <row r="569" spans="21:21" x14ac:dyDescent="0.25">
      <c r="U569" s="80"/>
    </row>
    <row r="570" spans="21:21" x14ac:dyDescent="0.25">
      <c r="U570" s="80"/>
    </row>
    <row r="571" spans="21:21" x14ac:dyDescent="0.25">
      <c r="U571" s="80"/>
    </row>
    <row r="572" spans="21:21" x14ac:dyDescent="0.25">
      <c r="U572" s="80"/>
    </row>
    <row r="573" spans="21:21" x14ac:dyDescent="0.25">
      <c r="U573" s="80"/>
    </row>
    <row r="574" spans="21:21" x14ac:dyDescent="0.25">
      <c r="U574" s="80"/>
    </row>
    <row r="575" spans="21:21" x14ac:dyDescent="0.25">
      <c r="U575" s="80"/>
    </row>
    <row r="576" spans="21:21" x14ac:dyDescent="0.25">
      <c r="U576" s="80"/>
    </row>
    <row r="577" spans="21:21" x14ac:dyDescent="0.25">
      <c r="U577" s="80"/>
    </row>
    <row r="578" spans="21:21" x14ac:dyDescent="0.25">
      <c r="U578" s="80"/>
    </row>
    <row r="579" spans="21:21" x14ac:dyDescent="0.25">
      <c r="U579" s="80"/>
    </row>
    <row r="580" spans="21:21" x14ac:dyDescent="0.25">
      <c r="U580" s="80"/>
    </row>
    <row r="581" spans="21:21" x14ac:dyDescent="0.25">
      <c r="U581" s="80"/>
    </row>
    <row r="582" spans="21:21" x14ac:dyDescent="0.25">
      <c r="U582" s="80"/>
    </row>
    <row r="583" spans="21:21" x14ac:dyDescent="0.25">
      <c r="U583" s="80"/>
    </row>
    <row r="584" spans="21:21" x14ac:dyDescent="0.25">
      <c r="U584" s="80"/>
    </row>
    <row r="585" spans="21:21" x14ac:dyDescent="0.25">
      <c r="U585" s="80"/>
    </row>
    <row r="586" spans="21:21" x14ac:dyDescent="0.25">
      <c r="U586" s="80"/>
    </row>
    <row r="587" spans="21:21" x14ac:dyDescent="0.25">
      <c r="U587" s="80"/>
    </row>
    <row r="588" spans="21:21" x14ac:dyDescent="0.25">
      <c r="U588" s="80"/>
    </row>
    <row r="589" spans="21:21" x14ac:dyDescent="0.25">
      <c r="U589" s="80"/>
    </row>
    <row r="590" spans="21:21" x14ac:dyDescent="0.25">
      <c r="U590" s="80"/>
    </row>
    <row r="591" spans="21:21" x14ac:dyDescent="0.25">
      <c r="U591" s="80"/>
    </row>
    <row r="592" spans="21:21" x14ac:dyDescent="0.25">
      <c r="U592" s="80"/>
    </row>
    <row r="593" spans="21:21" x14ac:dyDescent="0.25">
      <c r="U593" s="80"/>
    </row>
    <row r="594" spans="21:21" x14ac:dyDescent="0.25">
      <c r="U594" s="80"/>
    </row>
    <row r="595" spans="21:21" x14ac:dyDescent="0.25">
      <c r="U595" s="80"/>
    </row>
    <row r="596" spans="21:21" x14ac:dyDescent="0.25">
      <c r="U596" s="80"/>
    </row>
    <row r="597" spans="21:21" x14ac:dyDescent="0.25">
      <c r="U597" s="80"/>
    </row>
    <row r="598" spans="21:21" x14ac:dyDescent="0.25">
      <c r="U598" s="80"/>
    </row>
    <row r="599" spans="21:21" x14ac:dyDescent="0.25">
      <c r="U599" s="80"/>
    </row>
    <row r="600" spans="21:21" x14ac:dyDescent="0.25">
      <c r="U600" s="80"/>
    </row>
    <row r="601" spans="21:21" x14ac:dyDescent="0.25">
      <c r="U601" s="80"/>
    </row>
    <row r="602" spans="21:21" x14ac:dyDescent="0.25">
      <c r="U602" s="80"/>
    </row>
    <row r="603" spans="21:21" x14ac:dyDescent="0.25">
      <c r="U603" s="80"/>
    </row>
    <row r="604" spans="21:21" x14ac:dyDescent="0.25">
      <c r="U604" s="80"/>
    </row>
    <row r="605" spans="21:21" x14ac:dyDescent="0.25">
      <c r="U605" s="80"/>
    </row>
    <row r="606" spans="21:21" x14ac:dyDescent="0.25">
      <c r="U606" s="80"/>
    </row>
    <row r="607" spans="21:21" x14ac:dyDescent="0.25">
      <c r="U607" s="80"/>
    </row>
    <row r="608" spans="21:21" x14ac:dyDescent="0.25">
      <c r="U608" s="80"/>
    </row>
    <row r="609" spans="21:21" x14ac:dyDescent="0.25">
      <c r="U609" s="80"/>
    </row>
    <row r="610" spans="21:21" x14ac:dyDescent="0.25">
      <c r="U610" s="80"/>
    </row>
    <row r="611" spans="21:21" x14ac:dyDescent="0.25">
      <c r="U611" s="80"/>
    </row>
    <row r="612" spans="21:21" x14ac:dyDescent="0.25">
      <c r="U612" s="80"/>
    </row>
    <row r="613" spans="21:21" x14ac:dyDescent="0.25">
      <c r="U613" s="80"/>
    </row>
    <row r="614" spans="21:21" x14ac:dyDescent="0.25">
      <c r="U614" s="80"/>
    </row>
    <row r="615" spans="21:21" x14ac:dyDescent="0.25">
      <c r="U615" s="80"/>
    </row>
    <row r="616" spans="21:21" x14ac:dyDescent="0.25">
      <c r="U616" s="80"/>
    </row>
    <row r="617" spans="21:21" x14ac:dyDescent="0.25">
      <c r="U617" s="80"/>
    </row>
    <row r="618" spans="21:21" x14ac:dyDescent="0.25">
      <c r="U618" s="80"/>
    </row>
    <row r="619" spans="21:21" x14ac:dyDescent="0.25">
      <c r="U619" s="80"/>
    </row>
    <row r="620" spans="21:21" x14ac:dyDescent="0.25">
      <c r="U620" s="80"/>
    </row>
    <row r="621" spans="21:21" x14ac:dyDescent="0.25">
      <c r="U621" s="80"/>
    </row>
    <row r="622" spans="21:21" x14ac:dyDescent="0.25">
      <c r="U622" s="80"/>
    </row>
    <row r="623" spans="21:21" x14ac:dyDescent="0.25">
      <c r="U623" s="80"/>
    </row>
    <row r="624" spans="21:21" x14ac:dyDescent="0.25">
      <c r="U624" s="80"/>
    </row>
    <row r="625" spans="21:21" x14ac:dyDescent="0.25">
      <c r="U625" s="80"/>
    </row>
    <row r="626" spans="21:21" x14ac:dyDescent="0.25">
      <c r="U626" s="80"/>
    </row>
    <row r="627" spans="21:21" x14ac:dyDescent="0.25">
      <c r="U627" s="80"/>
    </row>
    <row r="628" spans="21:21" x14ac:dyDescent="0.25">
      <c r="U628" s="80"/>
    </row>
    <row r="629" spans="21:21" x14ac:dyDescent="0.25">
      <c r="U629" s="80"/>
    </row>
    <row r="630" spans="21:21" x14ac:dyDescent="0.25">
      <c r="U630" s="80"/>
    </row>
    <row r="631" spans="21:21" x14ac:dyDescent="0.25">
      <c r="U631" s="80"/>
    </row>
    <row r="632" spans="21:21" x14ac:dyDescent="0.25">
      <c r="U632" s="80"/>
    </row>
    <row r="633" spans="21:21" x14ac:dyDescent="0.25">
      <c r="U633" s="80"/>
    </row>
    <row r="634" spans="21:21" x14ac:dyDescent="0.25">
      <c r="U634" s="80"/>
    </row>
    <row r="635" spans="21:21" x14ac:dyDescent="0.25">
      <c r="U635" s="80"/>
    </row>
    <row r="636" spans="21:21" x14ac:dyDescent="0.25">
      <c r="U636" s="80"/>
    </row>
    <row r="637" spans="21:21" x14ac:dyDescent="0.25">
      <c r="U637" s="80"/>
    </row>
    <row r="638" spans="21:21" x14ac:dyDescent="0.25">
      <c r="U638" s="80"/>
    </row>
    <row r="639" spans="21:21" x14ac:dyDescent="0.25">
      <c r="U639" s="80"/>
    </row>
    <row r="640" spans="21:21" x14ac:dyDescent="0.25">
      <c r="U640" s="80"/>
    </row>
    <row r="641" spans="21:21" x14ac:dyDescent="0.25">
      <c r="U641" s="80"/>
    </row>
    <row r="642" spans="21:21" x14ac:dyDescent="0.25">
      <c r="U642" s="80"/>
    </row>
    <row r="643" spans="21:21" x14ac:dyDescent="0.25">
      <c r="U643" s="80"/>
    </row>
    <row r="644" spans="21:21" x14ac:dyDescent="0.25">
      <c r="U644" s="80"/>
    </row>
    <row r="645" spans="21:21" x14ac:dyDescent="0.25">
      <c r="U645" s="80"/>
    </row>
    <row r="646" spans="21:21" x14ac:dyDescent="0.25">
      <c r="U646" s="80"/>
    </row>
    <row r="647" spans="21:21" x14ac:dyDescent="0.25">
      <c r="U647" s="80"/>
    </row>
    <row r="648" spans="21:21" x14ac:dyDescent="0.25">
      <c r="U648" s="80"/>
    </row>
    <row r="649" spans="21:21" x14ac:dyDescent="0.25">
      <c r="U649" s="80"/>
    </row>
    <row r="650" spans="21:21" x14ac:dyDescent="0.25">
      <c r="U650" s="80"/>
    </row>
    <row r="651" spans="21:21" x14ac:dyDescent="0.25">
      <c r="U651" s="80"/>
    </row>
    <row r="652" spans="21:21" x14ac:dyDescent="0.25">
      <c r="U652" s="80"/>
    </row>
    <row r="653" spans="21:21" x14ac:dyDescent="0.25">
      <c r="U653" s="80"/>
    </row>
    <row r="654" spans="21:21" x14ac:dyDescent="0.25">
      <c r="U654" s="80"/>
    </row>
    <row r="655" spans="21:21" x14ac:dyDescent="0.25">
      <c r="U655" s="80"/>
    </row>
    <row r="656" spans="21:21" x14ac:dyDescent="0.25">
      <c r="U656" s="80"/>
    </row>
    <row r="657" spans="21:21" x14ac:dyDescent="0.25">
      <c r="U657" s="80"/>
    </row>
    <row r="658" spans="21:21" x14ac:dyDescent="0.25">
      <c r="U658" s="80"/>
    </row>
    <row r="659" spans="21:21" x14ac:dyDescent="0.25">
      <c r="U659" s="80"/>
    </row>
    <row r="660" spans="21:21" x14ac:dyDescent="0.25">
      <c r="U660" s="80"/>
    </row>
    <row r="661" spans="21:21" x14ac:dyDescent="0.25">
      <c r="U661" s="80"/>
    </row>
    <row r="662" spans="21:21" x14ac:dyDescent="0.25">
      <c r="U662" s="80"/>
    </row>
    <row r="663" spans="21:21" x14ac:dyDescent="0.25">
      <c r="U663" s="80"/>
    </row>
    <row r="664" spans="21:21" x14ac:dyDescent="0.25">
      <c r="U664" s="80"/>
    </row>
    <row r="665" spans="21:21" x14ac:dyDescent="0.25">
      <c r="U665" s="80"/>
    </row>
    <row r="666" spans="21:21" x14ac:dyDescent="0.25">
      <c r="U666" s="80"/>
    </row>
    <row r="667" spans="21:21" x14ac:dyDescent="0.25">
      <c r="U667" s="80"/>
    </row>
    <row r="668" spans="21:21" x14ac:dyDescent="0.25">
      <c r="U668" s="80"/>
    </row>
    <row r="669" spans="21:21" x14ac:dyDescent="0.25">
      <c r="U669" s="80"/>
    </row>
    <row r="670" spans="21:21" x14ac:dyDescent="0.25">
      <c r="U670" s="80"/>
    </row>
    <row r="671" spans="21:21" x14ac:dyDescent="0.25">
      <c r="U671" s="80"/>
    </row>
    <row r="672" spans="21:21" x14ac:dyDescent="0.25">
      <c r="U672" s="80"/>
    </row>
    <row r="673" spans="21:21" x14ac:dyDescent="0.25">
      <c r="U673" s="80"/>
    </row>
    <row r="674" spans="21:21" x14ac:dyDescent="0.25">
      <c r="U674" s="80"/>
    </row>
    <row r="675" spans="21:21" x14ac:dyDescent="0.25">
      <c r="U675" s="80"/>
    </row>
    <row r="676" spans="21:21" x14ac:dyDescent="0.25">
      <c r="U676" s="80"/>
    </row>
    <row r="677" spans="21:21" x14ac:dyDescent="0.25">
      <c r="U677" s="80"/>
    </row>
    <row r="678" spans="21:21" x14ac:dyDescent="0.25">
      <c r="U678" s="80"/>
    </row>
    <row r="679" spans="21:21" x14ac:dyDescent="0.25">
      <c r="U679" s="80"/>
    </row>
    <row r="680" spans="21:21" x14ac:dyDescent="0.25">
      <c r="U680" s="80"/>
    </row>
    <row r="681" spans="21:21" x14ac:dyDescent="0.25">
      <c r="U681" s="80"/>
    </row>
    <row r="682" spans="21:21" x14ac:dyDescent="0.25">
      <c r="U682" s="80"/>
    </row>
    <row r="683" spans="21:21" x14ac:dyDescent="0.25">
      <c r="U683" s="80"/>
    </row>
    <row r="684" spans="21:21" x14ac:dyDescent="0.25">
      <c r="U684" s="80"/>
    </row>
    <row r="685" spans="21:21" x14ac:dyDescent="0.25">
      <c r="U685" s="80"/>
    </row>
    <row r="686" spans="21:21" x14ac:dyDescent="0.25">
      <c r="U686" s="80"/>
    </row>
    <row r="687" spans="21:21" x14ac:dyDescent="0.25">
      <c r="U687" s="80"/>
    </row>
    <row r="688" spans="21:21" x14ac:dyDescent="0.25">
      <c r="U688" s="80"/>
    </row>
    <row r="689" spans="21:21" x14ac:dyDescent="0.25">
      <c r="U689" s="80"/>
    </row>
    <row r="690" spans="21:21" x14ac:dyDescent="0.25">
      <c r="U690" s="80"/>
    </row>
    <row r="691" spans="21:21" x14ac:dyDescent="0.25">
      <c r="U691" s="80"/>
    </row>
    <row r="692" spans="21:21" x14ac:dyDescent="0.25">
      <c r="U692" s="80"/>
    </row>
    <row r="693" spans="21:21" x14ac:dyDescent="0.25">
      <c r="U693" s="80"/>
    </row>
    <row r="694" spans="21:21" x14ac:dyDescent="0.25">
      <c r="U694" s="80"/>
    </row>
    <row r="695" spans="21:21" x14ac:dyDescent="0.25">
      <c r="U695" s="80"/>
    </row>
    <row r="696" spans="21:21" x14ac:dyDescent="0.25">
      <c r="U696" s="80"/>
    </row>
    <row r="697" spans="21:21" x14ac:dyDescent="0.25">
      <c r="U697" s="80"/>
    </row>
    <row r="698" spans="21:21" x14ac:dyDescent="0.25">
      <c r="U698" s="80"/>
    </row>
    <row r="699" spans="21:21" x14ac:dyDescent="0.25">
      <c r="U699" s="80"/>
    </row>
    <row r="700" spans="21:21" x14ac:dyDescent="0.25">
      <c r="U700" s="80"/>
    </row>
    <row r="701" spans="21:21" x14ac:dyDescent="0.25">
      <c r="U701" s="80"/>
    </row>
    <row r="702" spans="21:21" x14ac:dyDescent="0.25">
      <c r="U702" s="80"/>
    </row>
    <row r="703" spans="21:21" x14ac:dyDescent="0.25">
      <c r="U703" s="80"/>
    </row>
    <row r="704" spans="21:21" x14ac:dyDescent="0.25">
      <c r="U704" s="80"/>
    </row>
    <row r="705" spans="21:21" x14ac:dyDescent="0.25">
      <c r="U705" s="80"/>
    </row>
    <row r="706" spans="21:21" x14ac:dyDescent="0.25">
      <c r="U706" s="80"/>
    </row>
    <row r="707" spans="21:21" x14ac:dyDescent="0.25">
      <c r="U707" s="80"/>
    </row>
    <row r="708" spans="21:21" x14ac:dyDescent="0.25">
      <c r="U708" s="80"/>
    </row>
    <row r="709" spans="21:21" x14ac:dyDescent="0.25">
      <c r="U709" s="80"/>
    </row>
    <row r="710" spans="21:21" x14ac:dyDescent="0.25">
      <c r="U710" s="80"/>
    </row>
    <row r="711" spans="21:21" x14ac:dyDescent="0.25">
      <c r="U711" s="80"/>
    </row>
    <row r="712" spans="21:21" x14ac:dyDescent="0.25">
      <c r="U712" s="80"/>
    </row>
    <row r="713" spans="21:21" x14ac:dyDescent="0.25">
      <c r="U713" s="80"/>
    </row>
    <row r="714" spans="21:21" x14ac:dyDescent="0.25">
      <c r="U714" s="80"/>
    </row>
    <row r="715" spans="21:21" x14ac:dyDescent="0.25">
      <c r="U715" s="80"/>
    </row>
    <row r="716" spans="21:21" x14ac:dyDescent="0.25">
      <c r="U716" s="80"/>
    </row>
    <row r="717" spans="21:21" x14ac:dyDescent="0.25">
      <c r="U717" s="80"/>
    </row>
    <row r="718" spans="21:21" x14ac:dyDescent="0.25">
      <c r="U718" s="80"/>
    </row>
    <row r="719" spans="21:21" x14ac:dyDescent="0.25">
      <c r="U719" s="80"/>
    </row>
    <row r="720" spans="21:21" x14ac:dyDescent="0.25">
      <c r="U720" s="80"/>
    </row>
    <row r="721" spans="21:21" x14ac:dyDescent="0.25">
      <c r="U721" s="80"/>
    </row>
    <row r="722" spans="21:21" x14ac:dyDescent="0.25">
      <c r="U722" s="80"/>
    </row>
    <row r="723" spans="21:21" x14ac:dyDescent="0.25">
      <c r="U723" s="80"/>
    </row>
    <row r="724" spans="21:21" x14ac:dyDescent="0.25">
      <c r="U724" s="80"/>
    </row>
    <row r="725" spans="21:21" x14ac:dyDescent="0.25">
      <c r="U725" s="80"/>
    </row>
    <row r="726" spans="21:21" x14ac:dyDescent="0.25">
      <c r="U726" s="80"/>
    </row>
    <row r="727" spans="21:21" x14ac:dyDescent="0.25">
      <c r="U727" s="80"/>
    </row>
    <row r="728" spans="21:21" x14ac:dyDescent="0.25">
      <c r="U728" s="80"/>
    </row>
    <row r="729" spans="21:21" x14ac:dyDescent="0.25">
      <c r="U729" s="80"/>
    </row>
    <row r="730" spans="21:21" x14ac:dyDescent="0.25">
      <c r="U730" s="80"/>
    </row>
    <row r="731" spans="21:21" x14ac:dyDescent="0.25">
      <c r="U731" s="80"/>
    </row>
    <row r="732" spans="21:21" x14ac:dyDescent="0.25">
      <c r="U732" s="80"/>
    </row>
    <row r="733" spans="21:21" x14ac:dyDescent="0.25">
      <c r="U733" s="80"/>
    </row>
    <row r="734" spans="21:21" x14ac:dyDescent="0.25">
      <c r="U734" s="80"/>
    </row>
    <row r="735" spans="21:21" x14ac:dyDescent="0.25">
      <c r="U735" s="80"/>
    </row>
    <row r="736" spans="21:21" x14ac:dyDescent="0.25">
      <c r="U736" s="80"/>
    </row>
    <row r="737" spans="21:21" x14ac:dyDescent="0.25">
      <c r="U737" s="80"/>
    </row>
    <row r="738" spans="21:21" x14ac:dyDescent="0.25">
      <c r="U738" s="80"/>
    </row>
    <row r="739" spans="21:21" x14ac:dyDescent="0.25">
      <c r="U739" s="80"/>
    </row>
    <row r="740" spans="21:21" x14ac:dyDescent="0.25">
      <c r="U740" s="80"/>
    </row>
    <row r="741" spans="21:21" x14ac:dyDescent="0.25">
      <c r="U741" s="80"/>
    </row>
    <row r="742" spans="21:21" x14ac:dyDescent="0.25">
      <c r="U742" s="80"/>
    </row>
    <row r="743" spans="21:21" x14ac:dyDescent="0.25">
      <c r="U743" s="80"/>
    </row>
    <row r="744" spans="21:21" x14ac:dyDescent="0.25">
      <c r="U744" s="80"/>
    </row>
    <row r="745" spans="21:21" x14ac:dyDescent="0.25">
      <c r="U745" s="80"/>
    </row>
    <row r="746" spans="21:21" x14ac:dyDescent="0.25">
      <c r="U746" s="80"/>
    </row>
    <row r="747" spans="21:21" x14ac:dyDescent="0.25">
      <c r="U747" s="80"/>
    </row>
    <row r="748" spans="21:21" x14ac:dyDescent="0.25">
      <c r="U748" s="80"/>
    </row>
    <row r="749" spans="21:21" x14ac:dyDescent="0.25">
      <c r="U749" s="80"/>
    </row>
    <row r="750" spans="21:21" x14ac:dyDescent="0.25">
      <c r="U750" s="80"/>
    </row>
    <row r="751" spans="21:21" x14ac:dyDescent="0.25">
      <c r="U751" s="80"/>
    </row>
    <row r="752" spans="21:21" x14ac:dyDescent="0.25">
      <c r="U752" s="80"/>
    </row>
    <row r="753" spans="21:21" x14ac:dyDescent="0.25">
      <c r="U753" s="80"/>
    </row>
    <row r="754" spans="21:21" x14ac:dyDescent="0.25">
      <c r="U754" s="80"/>
    </row>
    <row r="755" spans="21:21" x14ac:dyDescent="0.25">
      <c r="U755" s="80"/>
    </row>
    <row r="756" spans="21:21" x14ac:dyDescent="0.25">
      <c r="U756" s="80"/>
    </row>
    <row r="757" spans="21:21" x14ac:dyDescent="0.25">
      <c r="U757" s="80"/>
    </row>
    <row r="758" spans="21:21" x14ac:dyDescent="0.25">
      <c r="U758" s="80"/>
    </row>
    <row r="759" spans="21:21" x14ac:dyDescent="0.25">
      <c r="U759" s="80"/>
    </row>
    <row r="760" spans="21:21" x14ac:dyDescent="0.25">
      <c r="U760" s="80"/>
    </row>
    <row r="761" spans="21:21" x14ac:dyDescent="0.25">
      <c r="U761" s="80"/>
    </row>
    <row r="762" spans="21:21" x14ac:dyDescent="0.25">
      <c r="U762" s="80"/>
    </row>
    <row r="763" spans="21:21" x14ac:dyDescent="0.25">
      <c r="U763" s="80"/>
    </row>
    <row r="764" spans="21:21" x14ac:dyDescent="0.25">
      <c r="U764" s="80"/>
    </row>
    <row r="765" spans="21:21" x14ac:dyDescent="0.25">
      <c r="U765" s="80"/>
    </row>
    <row r="766" spans="21:21" x14ac:dyDescent="0.25">
      <c r="U766" s="80"/>
    </row>
    <row r="767" spans="21:21" x14ac:dyDescent="0.25">
      <c r="U767" s="80"/>
    </row>
    <row r="768" spans="21:21" x14ac:dyDescent="0.25">
      <c r="U768" s="80"/>
    </row>
    <row r="769" spans="21:21" x14ac:dyDescent="0.25">
      <c r="U769" s="80"/>
    </row>
    <row r="770" spans="21:21" x14ac:dyDescent="0.25">
      <c r="U770" s="80"/>
    </row>
    <row r="771" spans="21:21" x14ac:dyDescent="0.25">
      <c r="U771" s="80"/>
    </row>
    <row r="772" spans="21:21" x14ac:dyDescent="0.25">
      <c r="U772" s="80"/>
    </row>
    <row r="773" spans="21:21" x14ac:dyDescent="0.25">
      <c r="U773" s="80"/>
    </row>
    <row r="774" spans="21:21" x14ac:dyDescent="0.25">
      <c r="U774" s="80"/>
    </row>
    <row r="775" spans="21:21" x14ac:dyDescent="0.25">
      <c r="U775" s="80"/>
    </row>
    <row r="776" spans="21:21" x14ac:dyDescent="0.25">
      <c r="U776" s="80"/>
    </row>
    <row r="777" spans="21:21" x14ac:dyDescent="0.25">
      <c r="U777" s="80"/>
    </row>
    <row r="778" spans="21:21" x14ac:dyDescent="0.25">
      <c r="U778" s="80"/>
    </row>
    <row r="779" spans="21:21" x14ac:dyDescent="0.25">
      <c r="U779" s="80"/>
    </row>
    <row r="780" spans="21:21" x14ac:dyDescent="0.25">
      <c r="U780" s="80"/>
    </row>
    <row r="781" spans="21:21" x14ac:dyDescent="0.25">
      <c r="U781" s="80"/>
    </row>
    <row r="782" spans="21:21" x14ac:dyDescent="0.25">
      <c r="U782" s="80"/>
    </row>
    <row r="783" spans="21:21" x14ac:dyDescent="0.25">
      <c r="U783" s="80"/>
    </row>
    <row r="784" spans="21:21" x14ac:dyDescent="0.25">
      <c r="U784" s="80"/>
    </row>
    <row r="785" spans="21:21" x14ac:dyDescent="0.25">
      <c r="U785" s="80"/>
    </row>
    <row r="786" spans="21:21" x14ac:dyDescent="0.25">
      <c r="U786" s="80"/>
    </row>
    <row r="787" spans="21:21" x14ac:dyDescent="0.25">
      <c r="U787" s="80"/>
    </row>
    <row r="788" spans="21:21" x14ac:dyDescent="0.25">
      <c r="U788" s="80"/>
    </row>
    <row r="789" spans="21:21" x14ac:dyDescent="0.25">
      <c r="U789" s="80"/>
    </row>
    <row r="790" spans="21:21" x14ac:dyDescent="0.25">
      <c r="U790" s="80"/>
    </row>
    <row r="791" spans="21:21" x14ac:dyDescent="0.25">
      <c r="U791" s="80"/>
    </row>
    <row r="792" spans="21:21" x14ac:dyDescent="0.25">
      <c r="U792" s="80"/>
    </row>
    <row r="793" spans="21:21" x14ac:dyDescent="0.25">
      <c r="U793" s="80"/>
    </row>
    <row r="794" spans="21:21" x14ac:dyDescent="0.25">
      <c r="U794" s="80"/>
    </row>
    <row r="795" spans="21:21" x14ac:dyDescent="0.25">
      <c r="U795" s="80"/>
    </row>
    <row r="796" spans="21:21" x14ac:dyDescent="0.25">
      <c r="U796" s="80"/>
    </row>
    <row r="797" spans="21:21" x14ac:dyDescent="0.25">
      <c r="U797" s="80"/>
    </row>
    <row r="798" spans="21:21" x14ac:dyDescent="0.25">
      <c r="U798" s="80"/>
    </row>
    <row r="799" spans="21:21" x14ac:dyDescent="0.25">
      <c r="U799" s="80"/>
    </row>
    <row r="800" spans="21:21" x14ac:dyDescent="0.25">
      <c r="U800" s="80"/>
    </row>
    <row r="801" spans="21:21" x14ac:dyDescent="0.25">
      <c r="U801" s="80"/>
    </row>
    <row r="802" spans="21:21" x14ac:dyDescent="0.25">
      <c r="U802" s="80"/>
    </row>
    <row r="803" spans="21:21" x14ac:dyDescent="0.25">
      <c r="U803" s="80"/>
    </row>
    <row r="804" spans="21:21" x14ac:dyDescent="0.25">
      <c r="U804" s="80"/>
    </row>
    <row r="805" spans="21:21" x14ac:dyDescent="0.25">
      <c r="U805" s="80"/>
    </row>
    <row r="806" spans="21:21" x14ac:dyDescent="0.25">
      <c r="U806" s="80"/>
    </row>
    <row r="807" spans="21:21" x14ac:dyDescent="0.25">
      <c r="U807" s="80"/>
    </row>
    <row r="808" spans="21:21" x14ac:dyDescent="0.25">
      <c r="U808" s="80"/>
    </row>
    <row r="809" spans="21:21" x14ac:dyDescent="0.25">
      <c r="U809" s="80"/>
    </row>
    <row r="810" spans="21:21" x14ac:dyDescent="0.25">
      <c r="U810" s="80"/>
    </row>
    <row r="811" spans="21:21" x14ac:dyDescent="0.25">
      <c r="U811" s="80"/>
    </row>
    <row r="812" spans="21:21" x14ac:dyDescent="0.25">
      <c r="U812" s="80"/>
    </row>
    <row r="813" spans="21:21" x14ac:dyDescent="0.25">
      <c r="U813" s="80"/>
    </row>
    <row r="814" spans="21:21" x14ac:dyDescent="0.25">
      <c r="U814" s="80"/>
    </row>
    <row r="815" spans="21:21" x14ac:dyDescent="0.25">
      <c r="U815" s="80"/>
    </row>
    <row r="816" spans="21:21" x14ac:dyDescent="0.25">
      <c r="U816" s="80"/>
    </row>
    <row r="817" spans="21:21" x14ac:dyDescent="0.25">
      <c r="U817" s="80"/>
    </row>
    <row r="818" spans="21:21" x14ac:dyDescent="0.25">
      <c r="U818" s="80"/>
    </row>
    <row r="819" spans="21:21" x14ac:dyDescent="0.25">
      <c r="U819" s="80"/>
    </row>
    <row r="820" spans="21:21" x14ac:dyDescent="0.25">
      <c r="U820" s="80"/>
    </row>
    <row r="821" spans="21:21" x14ac:dyDescent="0.25">
      <c r="U821" s="80"/>
    </row>
    <row r="822" spans="21:21" x14ac:dyDescent="0.25">
      <c r="U822" s="80"/>
    </row>
    <row r="823" spans="21:21" x14ac:dyDescent="0.25">
      <c r="U823" s="80"/>
    </row>
    <row r="824" spans="21:21" x14ac:dyDescent="0.25">
      <c r="U824" s="80"/>
    </row>
    <row r="825" spans="21:21" x14ac:dyDescent="0.25">
      <c r="U825" s="80"/>
    </row>
    <row r="826" spans="21:21" x14ac:dyDescent="0.25">
      <c r="U826" s="80"/>
    </row>
    <row r="827" spans="21:21" x14ac:dyDescent="0.25">
      <c r="U827" s="80"/>
    </row>
    <row r="828" spans="21:21" x14ac:dyDescent="0.25">
      <c r="U828" s="80"/>
    </row>
    <row r="829" spans="21:21" x14ac:dyDescent="0.25">
      <c r="U829" s="80"/>
    </row>
    <row r="830" spans="21:21" x14ac:dyDescent="0.25">
      <c r="U830" s="80"/>
    </row>
    <row r="831" spans="21:21" x14ac:dyDescent="0.25">
      <c r="U831" s="80"/>
    </row>
    <row r="832" spans="21:21" x14ac:dyDescent="0.25">
      <c r="U832" s="80"/>
    </row>
    <row r="833" spans="21:21" x14ac:dyDescent="0.25">
      <c r="U833" s="80"/>
    </row>
    <row r="834" spans="21:21" x14ac:dyDescent="0.25">
      <c r="U834" s="80"/>
    </row>
    <row r="835" spans="21:21" x14ac:dyDescent="0.25">
      <c r="U835" s="80"/>
    </row>
    <row r="836" spans="21:21" x14ac:dyDescent="0.25">
      <c r="U836" s="80"/>
    </row>
    <row r="837" spans="21:21" x14ac:dyDescent="0.25">
      <c r="U837" s="80"/>
    </row>
    <row r="838" spans="21:21" x14ac:dyDescent="0.25">
      <c r="U838" s="80"/>
    </row>
    <row r="839" spans="21:21" x14ac:dyDescent="0.25">
      <c r="U839" s="80"/>
    </row>
    <row r="840" spans="21:21" x14ac:dyDescent="0.25">
      <c r="U840" s="80"/>
    </row>
    <row r="841" spans="21:21" x14ac:dyDescent="0.25">
      <c r="U841" s="80"/>
    </row>
    <row r="842" spans="21:21" x14ac:dyDescent="0.25">
      <c r="U842" s="80"/>
    </row>
    <row r="843" spans="21:21" x14ac:dyDescent="0.25">
      <c r="U843" s="80"/>
    </row>
    <row r="844" spans="21:21" x14ac:dyDescent="0.25">
      <c r="U844" s="80"/>
    </row>
    <row r="845" spans="21:21" x14ac:dyDescent="0.25">
      <c r="U845" s="80"/>
    </row>
    <row r="846" spans="21:21" x14ac:dyDescent="0.25">
      <c r="U846" s="80"/>
    </row>
    <row r="847" spans="21:21" x14ac:dyDescent="0.25">
      <c r="U847" s="80"/>
    </row>
    <row r="848" spans="21:21" x14ac:dyDescent="0.25">
      <c r="U848" s="80"/>
    </row>
    <row r="849" spans="21:21" x14ac:dyDescent="0.25">
      <c r="U849" s="80"/>
    </row>
    <row r="850" spans="21:21" x14ac:dyDescent="0.25">
      <c r="U850" s="80"/>
    </row>
    <row r="851" spans="21:21" x14ac:dyDescent="0.25">
      <c r="U851" s="80"/>
    </row>
    <row r="852" spans="21:21" x14ac:dyDescent="0.25">
      <c r="U852" s="80"/>
    </row>
    <row r="853" spans="21:21" x14ac:dyDescent="0.25">
      <c r="U853" s="80"/>
    </row>
    <row r="854" spans="21:21" x14ac:dyDescent="0.25">
      <c r="U854" s="80"/>
    </row>
    <row r="855" spans="21:21" x14ac:dyDescent="0.25">
      <c r="U855" s="80"/>
    </row>
    <row r="856" spans="21:21" x14ac:dyDescent="0.25">
      <c r="U856" s="80"/>
    </row>
    <row r="857" spans="21:21" x14ac:dyDescent="0.25">
      <c r="U857" s="80"/>
    </row>
    <row r="858" spans="21:21" x14ac:dyDescent="0.25">
      <c r="U858" s="80"/>
    </row>
    <row r="859" spans="21:21" x14ac:dyDescent="0.25">
      <c r="U859" s="80"/>
    </row>
    <row r="860" spans="21:21" x14ac:dyDescent="0.25">
      <c r="U860" s="80"/>
    </row>
    <row r="861" spans="21:21" x14ac:dyDescent="0.25">
      <c r="U861" s="80"/>
    </row>
    <row r="862" spans="21:21" x14ac:dyDescent="0.25">
      <c r="U862" s="80"/>
    </row>
    <row r="863" spans="21:21" x14ac:dyDescent="0.25">
      <c r="U863" s="80"/>
    </row>
    <row r="864" spans="21:21" x14ac:dyDescent="0.25">
      <c r="U864" s="80"/>
    </row>
    <row r="865" spans="21:21" x14ac:dyDescent="0.25">
      <c r="U865" s="80"/>
    </row>
    <row r="866" spans="21:21" x14ac:dyDescent="0.25">
      <c r="U866" s="80"/>
    </row>
    <row r="867" spans="21:21" x14ac:dyDescent="0.25">
      <c r="U867" s="80"/>
    </row>
    <row r="868" spans="21:21" x14ac:dyDescent="0.25">
      <c r="U868" s="80"/>
    </row>
    <row r="869" spans="21:21" x14ac:dyDescent="0.25">
      <c r="U869" s="80"/>
    </row>
    <row r="870" spans="21:21" x14ac:dyDescent="0.25">
      <c r="U870" s="80"/>
    </row>
    <row r="871" spans="21:21" x14ac:dyDescent="0.25">
      <c r="U871" s="80"/>
    </row>
    <row r="872" spans="21:21" x14ac:dyDescent="0.25">
      <c r="U872" s="80"/>
    </row>
    <row r="873" spans="21:21" x14ac:dyDescent="0.25">
      <c r="U873" s="80"/>
    </row>
    <row r="874" spans="21:21" x14ac:dyDescent="0.25">
      <c r="U874" s="80"/>
    </row>
    <row r="875" spans="21:21" x14ac:dyDescent="0.25">
      <c r="U875" s="80"/>
    </row>
    <row r="876" spans="21:21" x14ac:dyDescent="0.25">
      <c r="U876" s="80"/>
    </row>
    <row r="877" spans="21:21" x14ac:dyDescent="0.25">
      <c r="U877" s="80"/>
    </row>
    <row r="878" spans="21:21" x14ac:dyDescent="0.25">
      <c r="U878" s="80"/>
    </row>
    <row r="879" spans="21:21" x14ac:dyDescent="0.25">
      <c r="U879" s="80"/>
    </row>
    <row r="880" spans="21:21" x14ac:dyDescent="0.25">
      <c r="U880" s="80"/>
    </row>
    <row r="881" spans="21:21" x14ac:dyDescent="0.25">
      <c r="U881" s="80"/>
    </row>
    <row r="882" spans="21:21" x14ac:dyDescent="0.25">
      <c r="U882" s="80"/>
    </row>
    <row r="883" spans="21:21" x14ac:dyDescent="0.25">
      <c r="U883" s="80"/>
    </row>
    <row r="884" spans="21:21" x14ac:dyDescent="0.25">
      <c r="U884" s="80"/>
    </row>
    <row r="885" spans="21:21" x14ac:dyDescent="0.25">
      <c r="U885" s="80"/>
    </row>
    <row r="886" spans="21:21" x14ac:dyDescent="0.25">
      <c r="U886" s="80"/>
    </row>
    <row r="887" spans="21:21" x14ac:dyDescent="0.25">
      <c r="U887" s="80"/>
    </row>
    <row r="888" spans="21:21" x14ac:dyDescent="0.25">
      <c r="U888" s="80"/>
    </row>
    <row r="889" spans="21:21" x14ac:dyDescent="0.25">
      <c r="U889" s="80"/>
    </row>
    <row r="890" spans="21:21" x14ac:dyDescent="0.25">
      <c r="U890" s="80"/>
    </row>
    <row r="891" spans="21:21" x14ac:dyDescent="0.25">
      <c r="U891" s="80"/>
    </row>
    <row r="892" spans="21:21" x14ac:dyDescent="0.25">
      <c r="U892" s="80"/>
    </row>
    <row r="893" spans="21:21" x14ac:dyDescent="0.25">
      <c r="U893" s="80"/>
    </row>
    <row r="894" spans="21:21" x14ac:dyDescent="0.25">
      <c r="U894" s="80"/>
    </row>
    <row r="895" spans="21:21" x14ac:dyDescent="0.25">
      <c r="U895" s="80"/>
    </row>
    <row r="896" spans="21:21" x14ac:dyDescent="0.25">
      <c r="U896" s="80"/>
    </row>
    <row r="897" spans="21:21" x14ac:dyDescent="0.25">
      <c r="U897" s="80"/>
    </row>
    <row r="898" spans="21:21" x14ac:dyDescent="0.25">
      <c r="U898" s="80"/>
    </row>
    <row r="899" spans="21:21" x14ac:dyDescent="0.25">
      <c r="U899" s="80"/>
    </row>
    <row r="900" spans="21:21" x14ac:dyDescent="0.25">
      <c r="U900" s="80"/>
    </row>
    <row r="901" spans="21:21" x14ac:dyDescent="0.25">
      <c r="U901" s="80"/>
    </row>
    <row r="902" spans="21:21" x14ac:dyDescent="0.25">
      <c r="U902" s="80"/>
    </row>
    <row r="903" spans="21:21" x14ac:dyDescent="0.25">
      <c r="U903" s="80"/>
    </row>
    <row r="904" spans="21:21" x14ac:dyDescent="0.25">
      <c r="U904" s="80"/>
    </row>
    <row r="905" spans="21:21" x14ac:dyDescent="0.25">
      <c r="U905" s="80"/>
    </row>
    <row r="906" spans="21:21" x14ac:dyDescent="0.25">
      <c r="U906" s="80"/>
    </row>
    <row r="907" spans="21:21" x14ac:dyDescent="0.25">
      <c r="U907" s="80"/>
    </row>
    <row r="908" spans="21:21" x14ac:dyDescent="0.25">
      <c r="U908" s="80"/>
    </row>
    <row r="909" spans="21:21" x14ac:dyDescent="0.25">
      <c r="U909" s="80"/>
    </row>
    <row r="910" spans="21:21" x14ac:dyDescent="0.25">
      <c r="U910" s="80"/>
    </row>
    <row r="911" spans="21:21" x14ac:dyDescent="0.25">
      <c r="U911" s="80"/>
    </row>
    <row r="912" spans="21:21" x14ac:dyDescent="0.25">
      <c r="U912" s="80"/>
    </row>
    <row r="913" spans="21:21" x14ac:dyDescent="0.25">
      <c r="U913" s="80"/>
    </row>
    <row r="914" spans="21:21" x14ac:dyDescent="0.25">
      <c r="U914" s="80"/>
    </row>
    <row r="915" spans="21:21" x14ac:dyDescent="0.25">
      <c r="U915" s="80"/>
    </row>
    <row r="916" spans="21:21" x14ac:dyDescent="0.25">
      <c r="U916" s="80"/>
    </row>
    <row r="917" spans="21:21" x14ac:dyDescent="0.25">
      <c r="U917" s="80"/>
    </row>
    <row r="918" spans="21:21" x14ac:dyDescent="0.25">
      <c r="U918" s="80"/>
    </row>
    <row r="919" spans="21:21" x14ac:dyDescent="0.25">
      <c r="U919" s="80"/>
    </row>
    <row r="920" spans="21:21" x14ac:dyDescent="0.25">
      <c r="U920" s="80"/>
    </row>
    <row r="921" spans="21:21" x14ac:dyDescent="0.25">
      <c r="U921" s="80"/>
    </row>
    <row r="922" spans="21:21" x14ac:dyDescent="0.25">
      <c r="U922" s="80"/>
    </row>
    <row r="923" spans="21:21" x14ac:dyDescent="0.25">
      <c r="U923" s="80"/>
    </row>
    <row r="924" spans="21:21" x14ac:dyDescent="0.25">
      <c r="U924" s="80"/>
    </row>
    <row r="925" spans="21:21" x14ac:dyDescent="0.25">
      <c r="U925" s="80"/>
    </row>
    <row r="926" spans="21:21" x14ac:dyDescent="0.25">
      <c r="U926" s="80"/>
    </row>
    <row r="927" spans="21:21" x14ac:dyDescent="0.25">
      <c r="U927" s="80"/>
    </row>
    <row r="928" spans="21:21" x14ac:dyDescent="0.25">
      <c r="U928" s="80"/>
    </row>
    <row r="929" spans="21:21" x14ac:dyDescent="0.25">
      <c r="U929" s="80"/>
    </row>
    <row r="930" spans="21:21" x14ac:dyDescent="0.25">
      <c r="U930" s="80"/>
    </row>
    <row r="931" spans="21:21" x14ac:dyDescent="0.25">
      <c r="U931" s="80"/>
    </row>
    <row r="932" spans="21:21" x14ac:dyDescent="0.25">
      <c r="U932" s="80"/>
    </row>
    <row r="933" spans="21:21" x14ac:dyDescent="0.25">
      <c r="U933" s="80"/>
    </row>
    <row r="934" spans="21:21" x14ac:dyDescent="0.25">
      <c r="U934" s="80"/>
    </row>
    <row r="935" spans="21:21" x14ac:dyDescent="0.25">
      <c r="U935" s="80"/>
    </row>
    <row r="936" spans="21:21" x14ac:dyDescent="0.25">
      <c r="U936" s="80"/>
    </row>
    <row r="937" spans="21:21" x14ac:dyDescent="0.25">
      <c r="U937" s="80"/>
    </row>
    <row r="938" spans="21:21" x14ac:dyDescent="0.25">
      <c r="U938" s="80"/>
    </row>
    <row r="939" spans="21:21" x14ac:dyDescent="0.25">
      <c r="U939" s="80"/>
    </row>
    <row r="940" spans="21:21" x14ac:dyDescent="0.25">
      <c r="U940" s="80"/>
    </row>
    <row r="941" spans="21:21" x14ac:dyDescent="0.25">
      <c r="U941" s="80"/>
    </row>
    <row r="942" spans="21:21" x14ac:dyDescent="0.25">
      <c r="U942" s="80"/>
    </row>
    <row r="943" spans="21:21" x14ac:dyDescent="0.25">
      <c r="U943" s="80"/>
    </row>
    <row r="944" spans="21:21" x14ac:dyDescent="0.25">
      <c r="U944" s="80"/>
    </row>
    <row r="945" spans="21:21" x14ac:dyDescent="0.25">
      <c r="U945" s="80"/>
    </row>
    <row r="946" spans="21:21" x14ac:dyDescent="0.25">
      <c r="U946" s="80"/>
    </row>
    <row r="947" spans="21:21" x14ac:dyDescent="0.25">
      <c r="U947" s="80"/>
    </row>
    <row r="948" spans="21:21" x14ac:dyDescent="0.25">
      <c r="U948" s="80"/>
    </row>
    <row r="949" spans="21:21" x14ac:dyDescent="0.25">
      <c r="U949" s="80"/>
    </row>
    <row r="950" spans="21:21" x14ac:dyDescent="0.25">
      <c r="U950" s="80"/>
    </row>
    <row r="951" spans="21:21" x14ac:dyDescent="0.25">
      <c r="U951" s="80"/>
    </row>
    <row r="952" spans="21:21" x14ac:dyDescent="0.25">
      <c r="U952" s="80"/>
    </row>
    <row r="953" spans="21:21" x14ac:dyDescent="0.25">
      <c r="U953" s="80"/>
    </row>
    <row r="954" spans="21:21" x14ac:dyDescent="0.25">
      <c r="U954" s="80"/>
    </row>
    <row r="955" spans="21:21" x14ac:dyDescent="0.25">
      <c r="U955" s="80"/>
    </row>
    <row r="956" spans="21:21" x14ac:dyDescent="0.25">
      <c r="U956" s="80"/>
    </row>
    <row r="957" spans="21:21" x14ac:dyDescent="0.25">
      <c r="U957" s="80"/>
    </row>
    <row r="958" spans="21:21" x14ac:dyDescent="0.25">
      <c r="U958" s="80"/>
    </row>
    <row r="959" spans="21:21" x14ac:dyDescent="0.25">
      <c r="U959" s="80"/>
    </row>
    <row r="960" spans="21:21" x14ac:dyDescent="0.25">
      <c r="U960" s="80"/>
    </row>
    <row r="961" spans="21:21" x14ac:dyDescent="0.25">
      <c r="U961" s="80"/>
    </row>
    <row r="962" spans="21:21" x14ac:dyDescent="0.25">
      <c r="U962" s="80"/>
    </row>
    <row r="963" spans="21:21" x14ac:dyDescent="0.25">
      <c r="U963" s="80"/>
    </row>
    <row r="964" spans="21:21" x14ac:dyDescent="0.25">
      <c r="U964" s="80"/>
    </row>
    <row r="965" spans="21:21" x14ac:dyDescent="0.25">
      <c r="U965" s="80"/>
    </row>
    <row r="966" spans="21:21" x14ac:dyDescent="0.25">
      <c r="U966" s="80"/>
    </row>
    <row r="967" spans="21:21" x14ac:dyDescent="0.25">
      <c r="U967" s="80"/>
    </row>
    <row r="968" spans="21:21" x14ac:dyDescent="0.25">
      <c r="U968" s="80"/>
    </row>
    <row r="969" spans="21:21" x14ac:dyDescent="0.25">
      <c r="U969" s="80"/>
    </row>
    <row r="970" spans="21:21" x14ac:dyDescent="0.25">
      <c r="U970" s="80"/>
    </row>
    <row r="971" spans="21:21" x14ac:dyDescent="0.25">
      <c r="U971" s="80"/>
    </row>
    <row r="972" spans="21:21" x14ac:dyDescent="0.25">
      <c r="U972" s="80"/>
    </row>
    <row r="973" spans="21:21" x14ac:dyDescent="0.25">
      <c r="U973" s="80"/>
    </row>
    <row r="974" spans="21:21" x14ac:dyDescent="0.25">
      <c r="U974" s="80"/>
    </row>
    <row r="975" spans="21:21" x14ac:dyDescent="0.25">
      <c r="U975" s="80"/>
    </row>
    <row r="976" spans="21:21" x14ac:dyDescent="0.25">
      <c r="U976" s="80"/>
    </row>
    <row r="977" spans="21:21" x14ac:dyDescent="0.25">
      <c r="U977" s="80"/>
    </row>
    <row r="978" spans="21:21" x14ac:dyDescent="0.25">
      <c r="U978" s="80"/>
    </row>
    <row r="979" spans="21:21" x14ac:dyDescent="0.25">
      <c r="U979" s="80"/>
    </row>
    <row r="980" spans="21:21" x14ac:dyDescent="0.25">
      <c r="U980" s="80"/>
    </row>
    <row r="981" spans="21:21" x14ac:dyDescent="0.25">
      <c r="U981" s="80"/>
    </row>
    <row r="982" spans="21:21" x14ac:dyDescent="0.25">
      <c r="U982" s="80"/>
    </row>
    <row r="983" spans="21:21" x14ac:dyDescent="0.25">
      <c r="U983" s="80"/>
    </row>
    <row r="984" spans="21:21" x14ac:dyDescent="0.25">
      <c r="U984" s="80"/>
    </row>
    <row r="985" spans="21:21" x14ac:dyDescent="0.25">
      <c r="U985" s="80"/>
    </row>
    <row r="986" spans="21:21" x14ac:dyDescent="0.25">
      <c r="U986" s="80"/>
    </row>
    <row r="987" spans="21:21" x14ac:dyDescent="0.25">
      <c r="U987" s="80"/>
    </row>
    <row r="988" spans="21:21" x14ac:dyDescent="0.25">
      <c r="U988" s="80"/>
    </row>
    <row r="989" spans="21:21" x14ac:dyDescent="0.25">
      <c r="U989" s="80"/>
    </row>
    <row r="990" spans="21:21" x14ac:dyDescent="0.25">
      <c r="U990" s="80"/>
    </row>
    <row r="991" spans="21:21" x14ac:dyDescent="0.25">
      <c r="U991" s="80"/>
    </row>
    <row r="992" spans="21:21" x14ac:dyDescent="0.25">
      <c r="U992" s="80"/>
    </row>
    <row r="993" spans="21:21" x14ac:dyDescent="0.25">
      <c r="U993" s="80"/>
    </row>
    <row r="994" spans="21:21" x14ac:dyDescent="0.25">
      <c r="U994" s="80"/>
    </row>
    <row r="995" spans="21:21" x14ac:dyDescent="0.25">
      <c r="U995" s="80"/>
    </row>
    <row r="996" spans="21:21" x14ac:dyDescent="0.25">
      <c r="U996" s="80"/>
    </row>
    <row r="997" spans="21:21" x14ac:dyDescent="0.25">
      <c r="U997" s="80"/>
    </row>
    <row r="998" spans="21:21" x14ac:dyDescent="0.25">
      <c r="U998" s="80"/>
    </row>
    <row r="999" spans="21:21" x14ac:dyDescent="0.25">
      <c r="U999" s="80"/>
    </row>
    <row r="1000" spans="21:21" x14ac:dyDescent="0.25">
      <c r="U1000" s="80"/>
    </row>
    <row r="1001" spans="21:21" x14ac:dyDescent="0.25">
      <c r="U1001" s="80"/>
    </row>
    <row r="1002" spans="21:21" x14ac:dyDescent="0.25">
      <c r="U1002" s="80"/>
    </row>
    <row r="1003" spans="21:21" x14ac:dyDescent="0.25">
      <c r="U1003" s="80"/>
    </row>
    <row r="1004" spans="21:21" x14ac:dyDescent="0.25">
      <c r="U1004" s="80"/>
    </row>
    <row r="1005" spans="21:21" x14ac:dyDescent="0.25">
      <c r="U1005" s="80"/>
    </row>
    <row r="1006" spans="21:21" x14ac:dyDescent="0.25">
      <c r="U1006" s="80"/>
    </row>
    <row r="1007" spans="21:21" x14ac:dyDescent="0.25">
      <c r="U1007" s="80"/>
    </row>
    <row r="1008" spans="21:21" x14ac:dyDescent="0.25">
      <c r="U1008" s="80"/>
    </row>
    <row r="1009" spans="21:21" x14ac:dyDescent="0.25">
      <c r="U1009" s="80"/>
    </row>
    <row r="1010" spans="21:21" x14ac:dyDescent="0.25">
      <c r="U1010" s="80"/>
    </row>
    <row r="1011" spans="21:21" x14ac:dyDescent="0.25">
      <c r="U1011" s="80"/>
    </row>
    <row r="1012" spans="21:21" x14ac:dyDescent="0.25">
      <c r="U1012" s="80"/>
    </row>
    <row r="1013" spans="21:21" x14ac:dyDescent="0.25">
      <c r="U1013" s="80"/>
    </row>
    <row r="1014" spans="21:21" x14ac:dyDescent="0.25">
      <c r="U1014" s="80"/>
    </row>
    <row r="1015" spans="21:21" x14ac:dyDescent="0.25">
      <c r="U1015" s="80"/>
    </row>
    <row r="1016" spans="21:21" x14ac:dyDescent="0.25">
      <c r="U1016" s="80"/>
    </row>
    <row r="1017" spans="21:21" x14ac:dyDescent="0.25">
      <c r="U1017" s="80"/>
    </row>
    <row r="1018" spans="21:21" x14ac:dyDescent="0.25">
      <c r="U1018" s="80"/>
    </row>
    <row r="1019" spans="21:21" x14ac:dyDescent="0.25">
      <c r="U1019" s="80"/>
    </row>
    <row r="1020" spans="21:21" x14ac:dyDescent="0.25">
      <c r="U1020" s="80"/>
    </row>
    <row r="1021" spans="21:21" x14ac:dyDescent="0.25">
      <c r="U1021" s="80"/>
    </row>
    <row r="1022" spans="21:21" x14ac:dyDescent="0.25">
      <c r="U1022" s="80"/>
    </row>
    <row r="1023" spans="21:21" x14ac:dyDescent="0.25">
      <c r="U1023" s="80"/>
    </row>
    <row r="1024" spans="21:21" x14ac:dyDescent="0.25">
      <c r="U1024" s="80"/>
    </row>
    <row r="1025" spans="21:21" x14ac:dyDescent="0.25">
      <c r="U1025" s="80"/>
    </row>
    <row r="1026" spans="21:21" x14ac:dyDescent="0.25">
      <c r="U1026" s="80"/>
    </row>
    <row r="1027" spans="21:21" x14ac:dyDescent="0.25">
      <c r="U1027" s="80"/>
    </row>
    <row r="1028" spans="21:21" x14ac:dyDescent="0.25">
      <c r="U1028" s="80"/>
    </row>
    <row r="1029" spans="21:21" x14ac:dyDescent="0.25">
      <c r="U1029" s="80"/>
    </row>
    <row r="1030" spans="21:21" x14ac:dyDescent="0.25">
      <c r="U1030" s="80"/>
    </row>
    <row r="1031" spans="21:21" x14ac:dyDescent="0.25">
      <c r="U1031" s="80"/>
    </row>
    <row r="1032" spans="21:21" x14ac:dyDescent="0.25">
      <c r="U1032" s="80"/>
    </row>
    <row r="1033" spans="21:21" x14ac:dyDescent="0.25">
      <c r="U1033" s="80"/>
    </row>
    <row r="1034" spans="21:21" x14ac:dyDescent="0.25">
      <c r="U1034" s="80"/>
    </row>
    <row r="1035" spans="21:21" x14ac:dyDescent="0.25">
      <c r="U1035" s="80"/>
    </row>
    <row r="1036" spans="21:21" x14ac:dyDescent="0.25">
      <c r="U1036" s="80"/>
    </row>
    <row r="1037" spans="21:21" x14ac:dyDescent="0.25">
      <c r="U1037" s="80"/>
    </row>
    <row r="1038" spans="21:21" x14ac:dyDescent="0.25">
      <c r="U1038" s="80"/>
    </row>
    <row r="1039" spans="21:21" x14ac:dyDescent="0.25">
      <c r="U1039" s="80"/>
    </row>
    <row r="1040" spans="21:21" x14ac:dyDescent="0.25">
      <c r="U1040" s="80"/>
    </row>
    <row r="1041" spans="21:21" x14ac:dyDescent="0.25">
      <c r="U1041" s="80"/>
    </row>
    <row r="1042" spans="21:21" x14ac:dyDescent="0.25">
      <c r="U1042" s="80"/>
    </row>
    <row r="1043" spans="21:21" x14ac:dyDescent="0.25">
      <c r="U1043" s="80"/>
    </row>
    <row r="1044" spans="21:21" x14ac:dyDescent="0.25">
      <c r="U1044" s="80"/>
    </row>
    <row r="1045" spans="21:21" x14ac:dyDescent="0.25">
      <c r="U1045" s="80"/>
    </row>
    <row r="1046" spans="21:21" x14ac:dyDescent="0.25">
      <c r="U1046" s="80"/>
    </row>
    <row r="1047" spans="21:21" x14ac:dyDescent="0.25">
      <c r="U1047" s="80"/>
    </row>
    <row r="1048" spans="21:21" x14ac:dyDescent="0.25">
      <c r="U1048" s="80"/>
    </row>
    <row r="1049" spans="21:21" x14ac:dyDescent="0.25">
      <c r="U1049" s="80"/>
    </row>
    <row r="1050" spans="21:21" x14ac:dyDescent="0.25">
      <c r="U1050" s="80"/>
    </row>
    <row r="1051" spans="21:21" x14ac:dyDescent="0.25">
      <c r="U1051" s="80"/>
    </row>
    <row r="1052" spans="21:21" x14ac:dyDescent="0.25">
      <c r="U1052" s="80"/>
    </row>
    <row r="1053" spans="21:21" x14ac:dyDescent="0.25">
      <c r="U1053" s="80"/>
    </row>
    <row r="1054" spans="21:21" x14ac:dyDescent="0.25">
      <c r="U1054" s="80"/>
    </row>
    <row r="1055" spans="21:21" x14ac:dyDescent="0.25">
      <c r="U1055" s="80"/>
    </row>
    <row r="1056" spans="21:21" x14ac:dyDescent="0.25">
      <c r="U1056" s="80"/>
    </row>
    <row r="1057" spans="21:21" x14ac:dyDescent="0.25">
      <c r="U1057" s="80"/>
    </row>
    <row r="1058" spans="21:21" x14ac:dyDescent="0.25">
      <c r="U1058" s="80"/>
    </row>
    <row r="1059" spans="21:21" x14ac:dyDescent="0.25">
      <c r="U1059" s="80"/>
    </row>
    <row r="1060" spans="21:21" x14ac:dyDescent="0.25">
      <c r="U1060" s="80"/>
    </row>
    <row r="1061" spans="21:21" x14ac:dyDescent="0.25">
      <c r="U1061" s="80"/>
    </row>
    <row r="1062" spans="21:21" x14ac:dyDescent="0.25">
      <c r="U1062" s="80"/>
    </row>
    <row r="1063" spans="21:21" x14ac:dyDescent="0.25">
      <c r="U1063" s="80"/>
    </row>
    <row r="1064" spans="21:21" x14ac:dyDescent="0.25">
      <c r="U1064" s="80"/>
    </row>
    <row r="1065" spans="21:21" x14ac:dyDescent="0.25">
      <c r="U1065" s="80"/>
    </row>
    <row r="1066" spans="21:21" x14ac:dyDescent="0.25">
      <c r="U1066" s="80"/>
    </row>
    <row r="1067" spans="21:21" x14ac:dyDescent="0.25">
      <c r="U1067" s="80"/>
    </row>
    <row r="1068" spans="21:21" x14ac:dyDescent="0.25">
      <c r="U1068" s="80"/>
    </row>
    <row r="1069" spans="21:21" x14ac:dyDescent="0.25">
      <c r="U1069" s="80"/>
    </row>
    <row r="1070" spans="21:21" x14ac:dyDescent="0.25">
      <c r="U1070" s="80"/>
    </row>
    <row r="1071" spans="21:21" x14ac:dyDescent="0.25">
      <c r="U1071" s="80"/>
    </row>
    <row r="1072" spans="21:21" x14ac:dyDescent="0.25">
      <c r="U1072" s="80"/>
    </row>
    <row r="1073" spans="21:21" x14ac:dyDescent="0.25">
      <c r="U1073" s="80"/>
    </row>
    <row r="1074" spans="21:21" x14ac:dyDescent="0.25">
      <c r="U1074" s="80"/>
    </row>
    <row r="1075" spans="21:21" x14ac:dyDescent="0.25">
      <c r="U1075" s="80"/>
    </row>
    <row r="1076" spans="21:21" x14ac:dyDescent="0.25">
      <c r="U1076" s="80"/>
    </row>
    <row r="1077" spans="21:21" x14ac:dyDescent="0.25">
      <c r="U1077" s="80"/>
    </row>
    <row r="1078" spans="21:21" x14ac:dyDescent="0.25">
      <c r="U1078" s="80"/>
    </row>
    <row r="1079" spans="21:21" x14ac:dyDescent="0.25">
      <c r="U1079" s="80"/>
    </row>
    <row r="1080" spans="21:21" x14ac:dyDescent="0.25">
      <c r="U1080" s="80"/>
    </row>
    <row r="1081" spans="21:21" x14ac:dyDescent="0.25">
      <c r="U1081" s="80"/>
    </row>
    <row r="1082" spans="21:21" x14ac:dyDescent="0.25">
      <c r="U1082" s="80"/>
    </row>
    <row r="1083" spans="21:21" x14ac:dyDescent="0.25">
      <c r="U1083" s="80"/>
    </row>
    <row r="1084" spans="21:21" x14ac:dyDescent="0.25">
      <c r="U1084" s="80"/>
    </row>
    <row r="1085" spans="21:21" x14ac:dyDescent="0.25">
      <c r="U1085" s="80"/>
    </row>
    <row r="1086" spans="21:21" x14ac:dyDescent="0.25">
      <c r="U1086" s="80"/>
    </row>
    <row r="1087" spans="21:21" x14ac:dyDescent="0.25">
      <c r="U1087" s="80"/>
    </row>
    <row r="1088" spans="21:21" x14ac:dyDescent="0.25">
      <c r="U1088" s="80"/>
    </row>
    <row r="1089" spans="21:21" x14ac:dyDescent="0.25">
      <c r="U1089" s="80"/>
    </row>
    <row r="1090" spans="21:21" x14ac:dyDescent="0.25">
      <c r="U1090" s="80"/>
    </row>
    <row r="1091" spans="21:21" x14ac:dyDescent="0.25">
      <c r="U1091" s="80"/>
    </row>
    <row r="1092" spans="21:21" x14ac:dyDescent="0.25">
      <c r="U1092" s="80"/>
    </row>
    <row r="1093" spans="21:21" x14ac:dyDescent="0.25">
      <c r="U1093" s="80"/>
    </row>
    <row r="1094" spans="21:21" x14ac:dyDescent="0.25">
      <c r="U1094" s="80"/>
    </row>
    <row r="1095" spans="21:21" x14ac:dyDescent="0.25">
      <c r="U1095" s="80"/>
    </row>
    <row r="1096" spans="21:21" x14ac:dyDescent="0.25">
      <c r="U1096" s="80"/>
    </row>
    <row r="1097" spans="21:21" x14ac:dyDescent="0.25">
      <c r="U1097" s="80"/>
    </row>
    <row r="1098" spans="21:21" x14ac:dyDescent="0.25">
      <c r="U1098" s="80"/>
    </row>
    <row r="1099" spans="21:21" x14ac:dyDescent="0.25">
      <c r="U1099" s="80"/>
    </row>
    <row r="1100" spans="21:21" x14ac:dyDescent="0.25">
      <c r="U1100" s="80"/>
    </row>
    <row r="1101" spans="21:21" x14ac:dyDescent="0.25">
      <c r="U1101" s="80"/>
    </row>
    <row r="1102" spans="21:21" x14ac:dyDescent="0.25">
      <c r="U1102" s="80"/>
    </row>
    <row r="1103" spans="21:21" x14ac:dyDescent="0.25">
      <c r="U1103" s="80"/>
    </row>
    <row r="1104" spans="21:21" x14ac:dyDescent="0.25">
      <c r="U1104" s="80"/>
    </row>
    <row r="1105" spans="21:21" x14ac:dyDescent="0.25">
      <c r="U1105" s="80"/>
    </row>
    <row r="1106" spans="21:21" x14ac:dyDescent="0.25">
      <c r="U1106" s="80"/>
    </row>
    <row r="1107" spans="21:21" x14ac:dyDescent="0.25">
      <c r="U1107" s="80"/>
    </row>
    <row r="1108" spans="21:21" x14ac:dyDescent="0.25">
      <c r="U1108" s="80"/>
    </row>
    <row r="1109" spans="21:21" x14ac:dyDescent="0.25">
      <c r="U1109" s="80"/>
    </row>
    <row r="1110" spans="21:21" x14ac:dyDescent="0.25">
      <c r="U1110" s="80"/>
    </row>
    <row r="1111" spans="21:21" x14ac:dyDescent="0.25">
      <c r="U1111" s="80"/>
    </row>
    <row r="1112" spans="21:21" x14ac:dyDescent="0.25">
      <c r="U1112" s="80"/>
    </row>
    <row r="1113" spans="21:21" x14ac:dyDescent="0.25">
      <c r="U1113" s="80"/>
    </row>
    <row r="1114" spans="21:21" x14ac:dyDescent="0.25">
      <c r="U1114" s="80"/>
    </row>
    <row r="1115" spans="21:21" x14ac:dyDescent="0.25">
      <c r="U1115" s="80"/>
    </row>
    <row r="1116" spans="21:21" x14ac:dyDescent="0.25">
      <c r="U1116" s="80"/>
    </row>
    <row r="1117" spans="21:21" x14ac:dyDescent="0.25">
      <c r="U1117" s="80"/>
    </row>
    <row r="1118" spans="21:21" x14ac:dyDescent="0.25">
      <c r="U1118" s="80"/>
    </row>
    <row r="1119" spans="21:21" x14ac:dyDescent="0.25">
      <c r="U1119" s="80"/>
    </row>
    <row r="1120" spans="21:21" x14ac:dyDescent="0.25">
      <c r="U1120" s="80"/>
    </row>
    <row r="1121" spans="21:21" x14ac:dyDescent="0.25">
      <c r="U1121" s="80"/>
    </row>
    <row r="1122" spans="21:21" x14ac:dyDescent="0.25">
      <c r="U1122" s="80"/>
    </row>
    <row r="1123" spans="21:21" x14ac:dyDescent="0.25">
      <c r="U1123" s="80"/>
    </row>
    <row r="1124" spans="21:21" x14ac:dyDescent="0.25">
      <c r="U1124" s="80"/>
    </row>
    <row r="1125" spans="21:21" x14ac:dyDescent="0.25">
      <c r="U1125" s="80"/>
    </row>
    <row r="1126" spans="21:21" x14ac:dyDescent="0.25">
      <c r="U1126" s="80"/>
    </row>
    <row r="1127" spans="21:21" x14ac:dyDescent="0.25">
      <c r="U1127" s="80"/>
    </row>
    <row r="1128" spans="21:21" x14ac:dyDescent="0.25">
      <c r="U1128" s="80"/>
    </row>
    <row r="1129" spans="21:21" x14ac:dyDescent="0.25">
      <c r="U1129" s="80"/>
    </row>
    <row r="1130" spans="21:21" x14ac:dyDescent="0.25">
      <c r="U1130" s="80"/>
    </row>
    <row r="1131" spans="21:21" x14ac:dyDescent="0.25">
      <c r="U1131" s="80"/>
    </row>
    <row r="1132" spans="21:21" x14ac:dyDescent="0.25">
      <c r="U1132" s="80"/>
    </row>
    <row r="1133" spans="21:21" x14ac:dyDescent="0.25">
      <c r="U1133" s="80"/>
    </row>
    <row r="1134" spans="21:21" x14ac:dyDescent="0.25">
      <c r="U1134" s="80"/>
    </row>
    <row r="1135" spans="21:21" x14ac:dyDescent="0.25">
      <c r="U1135" s="80"/>
    </row>
    <row r="1136" spans="21:21" x14ac:dyDescent="0.25">
      <c r="U1136" s="80"/>
    </row>
    <row r="1137" spans="21:21" x14ac:dyDescent="0.25">
      <c r="U1137" s="80"/>
    </row>
    <row r="1138" spans="21:21" x14ac:dyDescent="0.25">
      <c r="U1138" s="80"/>
    </row>
    <row r="1139" spans="21:21" x14ac:dyDescent="0.25">
      <c r="U1139" s="80"/>
    </row>
    <row r="1140" spans="21:21" x14ac:dyDescent="0.25">
      <c r="U1140" s="80"/>
    </row>
    <row r="1141" spans="21:21" x14ac:dyDescent="0.25">
      <c r="U1141" s="80"/>
    </row>
    <row r="1142" spans="21:21" x14ac:dyDescent="0.25">
      <c r="U1142" s="80"/>
    </row>
    <row r="1143" spans="21:21" x14ac:dyDescent="0.25">
      <c r="U1143" s="80"/>
    </row>
    <row r="1144" spans="21:21" x14ac:dyDescent="0.25">
      <c r="U1144" s="80"/>
    </row>
    <row r="1145" spans="21:21" x14ac:dyDescent="0.25">
      <c r="U1145" s="80"/>
    </row>
    <row r="1146" spans="21:21" x14ac:dyDescent="0.25">
      <c r="U1146" s="80"/>
    </row>
    <row r="1147" spans="21:21" x14ac:dyDescent="0.25">
      <c r="U1147" s="80"/>
    </row>
    <row r="1148" spans="21:21" x14ac:dyDescent="0.25">
      <c r="U1148" s="80"/>
    </row>
    <row r="1149" spans="21:21" x14ac:dyDescent="0.25">
      <c r="U1149" s="80"/>
    </row>
    <row r="1150" spans="21:21" x14ac:dyDescent="0.25">
      <c r="U1150" s="80"/>
    </row>
    <row r="1151" spans="21:21" x14ac:dyDescent="0.25">
      <c r="U1151" s="80"/>
    </row>
    <row r="1152" spans="21:21" x14ac:dyDescent="0.25">
      <c r="U1152" s="80"/>
    </row>
    <row r="1153" spans="21:21" x14ac:dyDescent="0.25">
      <c r="U1153" s="80"/>
    </row>
    <row r="1154" spans="21:21" x14ac:dyDescent="0.25">
      <c r="U1154" s="80"/>
    </row>
    <row r="1155" spans="21:21" x14ac:dyDescent="0.25">
      <c r="U1155" s="80"/>
    </row>
    <row r="1156" spans="21:21" x14ac:dyDescent="0.25">
      <c r="U1156" s="80"/>
    </row>
    <row r="1157" spans="21:21" x14ac:dyDescent="0.25">
      <c r="U1157" s="80"/>
    </row>
    <row r="1158" spans="21:21" x14ac:dyDescent="0.25">
      <c r="U1158" s="80"/>
    </row>
    <row r="1159" spans="21:21" x14ac:dyDescent="0.25">
      <c r="U1159" s="80"/>
    </row>
    <row r="1160" spans="21:21" x14ac:dyDescent="0.25">
      <c r="U1160" s="80"/>
    </row>
    <row r="1161" spans="21:21" x14ac:dyDescent="0.25">
      <c r="U1161" s="80"/>
    </row>
    <row r="1162" spans="21:21" x14ac:dyDescent="0.25">
      <c r="U1162" s="80"/>
    </row>
    <row r="1163" spans="21:21" x14ac:dyDescent="0.25">
      <c r="U1163" s="80"/>
    </row>
    <row r="1164" spans="21:21" x14ac:dyDescent="0.25">
      <c r="U1164" s="80"/>
    </row>
    <row r="1165" spans="21:21" x14ac:dyDescent="0.25">
      <c r="U1165" s="80"/>
    </row>
    <row r="1166" spans="21:21" x14ac:dyDescent="0.25">
      <c r="U1166" s="80"/>
    </row>
    <row r="1167" spans="21:21" x14ac:dyDescent="0.25">
      <c r="U1167" s="80"/>
    </row>
    <row r="1168" spans="21:21" x14ac:dyDescent="0.25">
      <c r="U1168" s="80"/>
    </row>
    <row r="1169" spans="21:21" x14ac:dyDescent="0.25">
      <c r="U1169" s="80"/>
    </row>
    <row r="1170" spans="21:21" x14ac:dyDescent="0.25">
      <c r="U1170" s="80"/>
    </row>
    <row r="1171" spans="21:21" x14ac:dyDescent="0.25">
      <c r="U1171" s="80"/>
    </row>
    <row r="1172" spans="21:21" x14ac:dyDescent="0.25">
      <c r="U1172" s="80"/>
    </row>
    <row r="1173" spans="21:21" x14ac:dyDescent="0.25">
      <c r="U1173" s="80"/>
    </row>
    <row r="1174" spans="21:21" x14ac:dyDescent="0.25">
      <c r="U1174" s="80"/>
    </row>
    <row r="1175" spans="21:21" x14ac:dyDescent="0.25">
      <c r="U1175" s="80"/>
    </row>
    <row r="1176" spans="21:21" x14ac:dyDescent="0.25">
      <c r="U1176" s="80"/>
    </row>
    <row r="1177" spans="21:21" x14ac:dyDescent="0.25">
      <c r="U1177" s="80"/>
    </row>
    <row r="1178" spans="21:21" x14ac:dyDescent="0.25">
      <c r="U1178" s="80"/>
    </row>
    <row r="1179" spans="21:21" x14ac:dyDescent="0.25">
      <c r="U1179" s="80"/>
    </row>
    <row r="1180" spans="21:21" x14ac:dyDescent="0.25">
      <c r="U1180" s="80"/>
    </row>
    <row r="1181" spans="21:21" x14ac:dyDescent="0.25">
      <c r="U1181" s="80"/>
    </row>
    <row r="1182" spans="21:21" x14ac:dyDescent="0.25">
      <c r="U1182" s="80"/>
    </row>
    <row r="1183" spans="21:21" x14ac:dyDescent="0.25">
      <c r="U1183" s="80"/>
    </row>
    <row r="1184" spans="21:21" x14ac:dyDescent="0.25">
      <c r="U1184" s="80"/>
    </row>
    <row r="1185" spans="21:21" x14ac:dyDescent="0.25">
      <c r="U1185" s="80"/>
    </row>
    <row r="1186" spans="21:21" x14ac:dyDescent="0.25">
      <c r="U1186" s="80"/>
    </row>
    <row r="1187" spans="21:21" x14ac:dyDescent="0.25">
      <c r="U1187" s="80"/>
    </row>
    <row r="1188" spans="21:21" x14ac:dyDescent="0.25">
      <c r="U1188" s="80"/>
    </row>
    <row r="1189" spans="21:21" x14ac:dyDescent="0.25">
      <c r="U1189" s="80"/>
    </row>
    <row r="1190" spans="21:21" x14ac:dyDescent="0.25">
      <c r="U1190" s="80"/>
    </row>
    <row r="1191" spans="21:21" x14ac:dyDescent="0.25">
      <c r="U1191" s="80"/>
    </row>
    <row r="1192" spans="21:21" x14ac:dyDescent="0.25">
      <c r="U1192" s="80"/>
    </row>
    <row r="1193" spans="21:21" x14ac:dyDescent="0.25">
      <c r="U1193" s="80"/>
    </row>
    <row r="1194" spans="21:21" x14ac:dyDescent="0.25">
      <c r="U1194" s="80"/>
    </row>
    <row r="1195" spans="21:21" x14ac:dyDescent="0.25">
      <c r="U1195" s="80"/>
    </row>
    <row r="1196" spans="21:21" x14ac:dyDescent="0.25">
      <c r="U1196" s="80"/>
    </row>
    <row r="1197" spans="21:21" x14ac:dyDescent="0.25">
      <c r="U1197" s="80"/>
    </row>
    <row r="1198" spans="21:21" x14ac:dyDescent="0.25">
      <c r="U1198" s="80"/>
    </row>
    <row r="1199" spans="21:21" x14ac:dyDescent="0.25">
      <c r="U1199" s="80"/>
    </row>
    <row r="1200" spans="21:21" x14ac:dyDescent="0.25">
      <c r="U1200" s="80"/>
    </row>
    <row r="1201" spans="21:21" x14ac:dyDescent="0.25">
      <c r="U1201" s="80"/>
    </row>
    <row r="1202" spans="21:21" x14ac:dyDescent="0.25">
      <c r="U1202" s="80"/>
    </row>
    <row r="1203" spans="21:21" x14ac:dyDescent="0.25">
      <c r="U1203" s="80"/>
    </row>
    <row r="1204" spans="21:21" x14ac:dyDescent="0.25">
      <c r="U1204" s="80"/>
    </row>
    <row r="1205" spans="21:21" x14ac:dyDescent="0.25">
      <c r="U1205" s="80"/>
    </row>
    <row r="1206" spans="21:21" x14ac:dyDescent="0.25">
      <c r="U1206" s="80"/>
    </row>
    <row r="1207" spans="21:21" x14ac:dyDescent="0.25">
      <c r="U1207" s="80"/>
    </row>
    <row r="1208" spans="21:21" x14ac:dyDescent="0.25">
      <c r="U1208" s="80"/>
    </row>
    <row r="1209" spans="21:21" x14ac:dyDescent="0.25">
      <c r="U1209" s="80"/>
    </row>
    <row r="1210" spans="21:21" x14ac:dyDescent="0.25">
      <c r="U1210" s="80"/>
    </row>
    <row r="1211" spans="21:21" x14ac:dyDescent="0.25">
      <c r="U1211" s="80"/>
    </row>
    <row r="1212" spans="21:21" x14ac:dyDescent="0.25">
      <c r="U1212" s="80"/>
    </row>
    <row r="1213" spans="21:21" x14ac:dyDescent="0.25">
      <c r="U1213" s="80"/>
    </row>
    <row r="1214" spans="21:21" x14ac:dyDescent="0.25">
      <c r="U1214" s="80"/>
    </row>
    <row r="1215" spans="21:21" x14ac:dyDescent="0.25">
      <c r="U1215" s="80"/>
    </row>
    <row r="1216" spans="21:21" x14ac:dyDescent="0.25">
      <c r="U1216" s="80"/>
    </row>
    <row r="1217" spans="21:21" x14ac:dyDescent="0.25">
      <c r="U1217" s="80"/>
    </row>
    <row r="1218" spans="21:21" x14ac:dyDescent="0.25">
      <c r="U1218" s="80"/>
    </row>
    <row r="1219" spans="21:21" x14ac:dyDescent="0.25">
      <c r="U1219" s="80"/>
    </row>
    <row r="1220" spans="21:21" x14ac:dyDescent="0.25">
      <c r="U1220" s="80"/>
    </row>
    <row r="1221" spans="21:21" x14ac:dyDescent="0.25">
      <c r="U1221" s="80"/>
    </row>
    <row r="1222" spans="21:21" x14ac:dyDescent="0.25">
      <c r="U1222" s="80"/>
    </row>
    <row r="1223" spans="21:21" x14ac:dyDescent="0.25">
      <c r="U1223" s="80"/>
    </row>
    <row r="1224" spans="21:21" x14ac:dyDescent="0.25">
      <c r="U1224" s="80"/>
    </row>
    <row r="1225" spans="21:21" x14ac:dyDescent="0.25">
      <c r="U1225" s="80"/>
    </row>
    <row r="1226" spans="21:21" x14ac:dyDescent="0.25">
      <c r="U1226" s="80"/>
    </row>
    <row r="1227" spans="21:21" x14ac:dyDescent="0.25">
      <c r="U1227" s="80"/>
    </row>
    <row r="1228" spans="21:21" x14ac:dyDescent="0.25">
      <c r="U1228" s="80"/>
    </row>
    <row r="1229" spans="21:21" x14ac:dyDescent="0.25">
      <c r="U1229" s="80"/>
    </row>
    <row r="1230" spans="21:21" x14ac:dyDescent="0.25">
      <c r="U1230" s="80"/>
    </row>
    <row r="1231" spans="21:21" x14ac:dyDescent="0.25">
      <c r="U1231" s="80"/>
    </row>
    <row r="1232" spans="21:21" x14ac:dyDescent="0.25">
      <c r="U1232" s="80"/>
    </row>
    <row r="1233" spans="21:21" x14ac:dyDescent="0.25">
      <c r="U1233" s="80"/>
    </row>
    <row r="1234" spans="21:21" x14ac:dyDescent="0.25">
      <c r="U1234" s="80"/>
    </row>
    <row r="1235" spans="21:21" x14ac:dyDescent="0.25">
      <c r="U1235" s="80"/>
    </row>
    <row r="1236" spans="21:21" x14ac:dyDescent="0.25">
      <c r="U1236" s="80"/>
    </row>
    <row r="1237" spans="21:21" x14ac:dyDescent="0.25">
      <c r="U1237" s="80"/>
    </row>
    <row r="1238" spans="21:21" x14ac:dyDescent="0.25">
      <c r="U1238" s="80"/>
    </row>
    <row r="1239" spans="21:21" x14ac:dyDescent="0.25">
      <c r="U1239" s="80"/>
    </row>
    <row r="1240" spans="21:21" x14ac:dyDescent="0.25">
      <c r="U1240" s="80"/>
    </row>
    <row r="1241" spans="21:21" x14ac:dyDescent="0.25">
      <c r="U1241" s="80"/>
    </row>
    <row r="1242" spans="21:21" x14ac:dyDescent="0.25">
      <c r="U1242" s="80"/>
    </row>
    <row r="1243" spans="21:21" x14ac:dyDescent="0.25">
      <c r="U1243" s="80"/>
    </row>
    <row r="1244" spans="21:21" x14ac:dyDescent="0.25">
      <c r="U1244" s="80"/>
    </row>
    <row r="1245" spans="21:21" x14ac:dyDescent="0.25">
      <c r="U1245" s="80"/>
    </row>
    <row r="1246" spans="21:21" x14ac:dyDescent="0.25">
      <c r="U1246" s="80"/>
    </row>
    <row r="1247" spans="21:21" x14ac:dyDescent="0.25">
      <c r="U1247" s="80"/>
    </row>
    <row r="1248" spans="21:21" x14ac:dyDescent="0.25">
      <c r="U1248" s="80"/>
    </row>
    <row r="1249" spans="21:21" x14ac:dyDescent="0.25">
      <c r="U1249" s="80"/>
    </row>
    <row r="1250" spans="21:21" x14ac:dyDescent="0.25">
      <c r="U1250" s="80"/>
    </row>
    <row r="1251" spans="21:21" x14ac:dyDescent="0.25">
      <c r="U1251" s="80"/>
    </row>
    <row r="1252" spans="21:21" x14ac:dyDescent="0.25">
      <c r="U1252" s="80"/>
    </row>
    <row r="1253" spans="21:21" x14ac:dyDescent="0.25">
      <c r="U1253" s="80"/>
    </row>
    <row r="1254" spans="21:21" x14ac:dyDescent="0.25">
      <c r="U1254" s="80"/>
    </row>
    <row r="1255" spans="21:21" x14ac:dyDescent="0.25">
      <c r="U1255" s="80"/>
    </row>
    <row r="1256" spans="21:21" x14ac:dyDescent="0.25">
      <c r="U1256" s="80"/>
    </row>
    <row r="1257" spans="21:21" x14ac:dyDescent="0.25">
      <c r="U1257" s="80"/>
    </row>
    <row r="1258" spans="21:21" x14ac:dyDescent="0.25">
      <c r="U1258" s="80"/>
    </row>
    <row r="1259" spans="21:21" x14ac:dyDescent="0.25">
      <c r="U1259" s="80"/>
    </row>
    <row r="1260" spans="21:21" x14ac:dyDescent="0.25">
      <c r="U1260" s="80"/>
    </row>
    <row r="1261" spans="21:21" x14ac:dyDescent="0.25">
      <c r="U1261" s="80"/>
    </row>
    <row r="1262" spans="21:21" x14ac:dyDescent="0.25">
      <c r="U1262" s="80"/>
    </row>
    <row r="1263" spans="21:21" x14ac:dyDescent="0.25">
      <c r="U1263" s="80"/>
    </row>
    <row r="1264" spans="21:21" x14ac:dyDescent="0.25">
      <c r="U1264" s="80"/>
    </row>
    <row r="1265" spans="21:21" x14ac:dyDescent="0.25">
      <c r="U1265" s="80"/>
    </row>
    <row r="1266" spans="21:21" x14ac:dyDescent="0.25">
      <c r="U1266" s="80"/>
    </row>
    <row r="1267" spans="21:21" x14ac:dyDescent="0.25">
      <c r="U1267" s="80"/>
    </row>
    <row r="1268" spans="21:21" x14ac:dyDescent="0.25">
      <c r="U1268" s="80"/>
    </row>
    <row r="1269" spans="21:21" x14ac:dyDescent="0.25">
      <c r="U1269" s="80"/>
    </row>
    <row r="1270" spans="21:21" x14ac:dyDescent="0.25">
      <c r="U1270" s="80"/>
    </row>
    <row r="1271" spans="21:21" x14ac:dyDescent="0.25">
      <c r="U1271" s="80"/>
    </row>
    <row r="1272" spans="21:21" x14ac:dyDescent="0.25">
      <c r="U1272" s="80"/>
    </row>
    <row r="1273" spans="21:21" x14ac:dyDescent="0.25">
      <c r="U1273" s="80"/>
    </row>
    <row r="1274" spans="21:21" x14ac:dyDescent="0.25">
      <c r="U1274" s="80"/>
    </row>
    <row r="1275" spans="21:21" x14ac:dyDescent="0.25">
      <c r="U1275" s="80"/>
    </row>
    <row r="1276" spans="21:21" x14ac:dyDescent="0.25">
      <c r="U1276" s="80"/>
    </row>
    <row r="1277" spans="21:21" x14ac:dyDescent="0.25">
      <c r="U1277" s="80"/>
    </row>
    <row r="1278" spans="21:21" x14ac:dyDescent="0.25">
      <c r="U1278" s="80"/>
    </row>
    <row r="1279" spans="21:21" x14ac:dyDescent="0.25">
      <c r="U1279" s="80"/>
    </row>
    <row r="1280" spans="21:21" x14ac:dyDescent="0.25">
      <c r="U1280" s="80"/>
    </row>
    <row r="1281" spans="21:21" x14ac:dyDescent="0.25">
      <c r="U1281" s="80"/>
    </row>
    <row r="1282" spans="21:21" x14ac:dyDescent="0.25">
      <c r="U1282" s="80"/>
    </row>
    <row r="1283" spans="21:21" x14ac:dyDescent="0.25">
      <c r="U1283" s="80"/>
    </row>
    <row r="1284" spans="21:21" x14ac:dyDescent="0.25">
      <c r="U1284" s="80"/>
    </row>
    <row r="1285" spans="21:21" x14ac:dyDescent="0.25">
      <c r="U1285" s="80"/>
    </row>
    <row r="1286" spans="21:21" x14ac:dyDescent="0.25">
      <c r="U1286" s="80"/>
    </row>
    <row r="1287" spans="21:21" x14ac:dyDescent="0.25">
      <c r="U1287" s="80"/>
    </row>
    <row r="1288" spans="21:21" x14ac:dyDescent="0.25">
      <c r="U1288" s="80"/>
    </row>
    <row r="1289" spans="21:21" x14ac:dyDescent="0.25">
      <c r="U1289" s="80"/>
    </row>
    <row r="1290" spans="21:21" x14ac:dyDescent="0.25">
      <c r="U1290" s="80"/>
    </row>
    <row r="1291" spans="21:21" x14ac:dyDescent="0.25">
      <c r="U1291" s="80"/>
    </row>
    <row r="1292" spans="21:21" x14ac:dyDescent="0.25">
      <c r="U1292" s="80"/>
    </row>
    <row r="1293" spans="21:21" x14ac:dyDescent="0.25">
      <c r="U1293" s="80"/>
    </row>
    <row r="1294" spans="21:21" x14ac:dyDescent="0.25">
      <c r="U1294" s="80"/>
    </row>
    <row r="1295" spans="21:21" x14ac:dyDescent="0.25">
      <c r="U1295" s="80"/>
    </row>
    <row r="1296" spans="21:21" x14ac:dyDescent="0.25">
      <c r="U1296" s="80"/>
    </row>
    <row r="1297" spans="21:21" x14ac:dyDescent="0.25">
      <c r="U1297" s="80"/>
    </row>
    <row r="1298" spans="21:21" x14ac:dyDescent="0.25">
      <c r="U1298" s="80"/>
    </row>
    <row r="1299" spans="21:21" x14ac:dyDescent="0.25">
      <c r="U1299" s="80"/>
    </row>
    <row r="1300" spans="21:21" x14ac:dyDescent="0.25">
      <c r="U1300" s="80"/>
    </row>
    <row r="1301" spans="21:21" x14ac:dyDescent="0.25">
      <c r="U1301" s="80"/>
    </row>
    <row r="1302" spans="21:21" x14ac:dyDescent="0.25">
      <c r="U1302" s="80"/>
    </row>
    <row r="1303" spans="21:21" x14ac:dyDescent="0.25">
      <c r="U1303" s="80"/>
    </row>
    <row r="1304" spans="21:21" x14ac:dyDescent="0.25">
      <c r="U1304" s="80"/>
    </row>
    <row r="1305" spans="21:21" x14ac:dyDescent="0.25">
      <c r="U1305" s="80"/>
    </row>
    <row r="1306" spans="21:21" x14ac:dyDescent="0.25">
      <c r="U1306" s="80"/>
    </row>
    <row r="1307" spans="21:21" x14ac:dyDescent="0.25">
      <c r="U1307" s="80"/>
    </row>
    <row r="1308" spans="21:21" x14ac:dyDescent="0.25">
      <c r="U1308" s="80"/>
    </row>
    <row r="1309" spans="21:21" x14ac:dyDescent="0.25">
      <c r="U1309" s="80"/>
    </row>
    <row r="1310" spans="21:21" x14ac:dyDescent="0.25">
      <c r="U1310" s="80"/>
    </row>
    <row r="1311" spans="21:21" x14ac:dyDescent="0.25">
      <c r="U1311" s="80"/>
    </row>
    <row r="1312" spans="21:21" x14ac:dyDescent="0.25">
      <c r="U1312" s="80"/>
    </row>
    <row r="1313" spans="21:21" x14ac:dyDescent="0.25">
      <c r="U1313" s="80"/>
    </row>
    <row r="1314" spans="21:21" x14ac:dyDescent="0.25">
      <c r="U1314" s="80"/>
    </row>
    <row r="1315" spans="21:21" x14ac:dyDescent="0.25">
      <c r="U1315" s="80"/>
    </row>
    <row r="1316" spans="21:21" x14ac:dyDescent="0.25">
      <c r="U1316" s="80"/>
    </row>
    <row r="1317" spans="21:21" x14ac:dyDescent="0.25">
      <c r="U1317" s="80"/>
    </row>
    <row r="1318" spans="21:21" x14ac:dyDescent="0.25">
      <c r="U1318" s="80"/>
    </row>
    <row r="1319" spans="21:21" x14ac:dyDescent="0.25">
      <c r="U1319" s="80"/>
    </row>
    <row r="1320" spans="21:21" x14ac:dyDescent="0.25">
      <c r="U1320" s="80"/>
    </row>
    <row r="1321" spans="21:21" x14ac:dyDescent="0.25">
      <c r="U1321" s="80"/>
    </row>
    <row r="1322" spans="21:21" x14ac:dyDescent="0.25">
      <c r="U1322" s="80"/>
    </row>
    <row r="1323" spans="21:21" x14ac:dyDescent="0.25">
      <c r="U1323" s="80"/>
    </row>
    <row r="1324" spans="21:21" x14ac:dyDescent="0.25">
      <c r="U1324" s="80"/>
    </row>
    <row r="1325" spans="21:21" x14ac:dyDescent="0.25">
      <c r="U1325" s="80"/>
    </row>
    <row r="1326" spans="21:21" x14ac:dyDescent="0.25">
      <c r="U1326" s="80"/>
    </row>
    <row r="1327" spans="21:21" x14ac:dyDescent="0.25">
      <c r="U1327" s="80"/>
    </row>
    <row r="1328" spans="21:21" x14ac:dyDescent="0.25">
      <c r="U1328" s="80"/>
    </row>
    <row r="1329" spans="21:21" x14ac:dyDescent="0.25">
      <c r="U1329" s="80"/>
    </row>
    <row r="1330" spans="21:21" x14ac:dyDescent="0.25">
      <c r="U1330" s="80"/>
    </row>
    <row r="1331" spans="21:21" x14ac:dyDescent="0.25">
      <c r="U1331" s="80"/>
    </row>
    <row r="1332" spans="21:21" x14ac:dyDescent="0.25">
      <c r="U1332" s="80"/>
    </row>
    <row r="1333" spans="21:21" x14ac:dyDescent="0.25">
      <c r="U1333" s="80"/>
    </row>
    <row r="1334" spans="21:21" x14ac:dyDescent="0.25">
      <c r="U1334" s="80"/>
    </row>
    <row r="1335" spans="21:21" x14ac:dyDescent="0.25">
      <c r="U1335" s="80"/>
    </row>
    <row r="1336" spans="21:21" x14ac:dyDescent="0.25">
      <c r="U1336" s="80"/>
    </row>
    <row r="1337" spans="21:21" x14ac:dyDescent="0.25">
      <c r="U1337" s="80"/>
    </row>
    <row r="1338" spans="21:21" x14ac:dyDescent="0.25">
      <c r="U1338" s="80"/>
    </row>
    <row r="1339" spans="21:21" x14ac:dyDescent="0.25">
      <c r="U1339" s="80"/>
    </row>
    <row r="1340" spans="21:21" x14ac:dyDescent="0.25">
      <c r="U1340" s="80"/>
    </row>
    <row r="1341" spans="21:21" x14ac:dyDescent="0.25">
      <c r="U1341" s="80"/>
    </row>
    <row r="1342" spans="21:21" x14ac:dyDescent="0.25">
      <c r="U1342" s="80"/>
    </row>
    <row r="1343" spans="21:21" x14ac:dyDescent="0.25">
      <c r="U1343" s="80"/>
    </row>
    <row r="1344" spans="21:21" x14ac:dyDescent="0.25">
      <c r="U1344" s="80"/>
    </row>
    <row r="1345" spans="21:21" x14ac:dyDescent="0.25">
      <c r="U1345" s="80"/>
    </row>
    <row r="1346" spans="21:21" x14ac:dyDescent="0.25">
      <c r="U1346" s="80"/>
    </row>
    <row r="1347" spans="21:21" x14ac:dyDescent="0.25">
      <c r="U1347" s="80"/>
    </row>
    <row r="1348" spans="21:21" x14ac:dyDescent="0.25">
      <c r="U1348" s="80"/>
    </row>
    <row r="1349" spans="21:21" x14ac:dyDescent="0.25">
      <c r="U1349" s="80"/>
    </row>
    <row r="1350" spans="21:21" x14ac:dyDescent="0.25">
      <c r="U1350" s="80"/>
    </row>
    <row r="1351" spans="21:21" x14ac:dyDescent="0.25">
      <c r="U1351" s="80"/>
    </row>
    <row r="1352" spans="21:21" x14ac:dyDescent="0.25">
      <c r="U1352" s="80"/>
    </row>
    <row r="1353" spans="21:21" x14ac:dyDescent="0.25">
      <c r="U1353" s="80"/>
    </row>
    <row r="1354" spans="21:21" x14ac:dyDescent="0.25">
      <c r="U1354" s="80"/>
    </row>
    <row r="1355" spans="21:21" x14ac:dyDescent="0.25">
      <c r="U1355" s="80"/>
    </row>
    <row r="1356" spans="21:21" x14ac:dyDescent="0.25">
      <c r="U1356" s="80"/>
    </row>
    <row r="1357" spans="21:21" x14ac:dyDescent="0.25">
      <c r="U1357" s="80"/>
    </row>
    <row r="1358" spans="21:21" x14ac:dyDescent="0.25">
      <c r="U1358" s="80"/>
    </row>
    <row r="1359" spans="21:21" x14ac:dyDescent="0.25">
      <c r="U1359" s="80"/>
    </row>
    <row r="1360" spans="21:21" x14ac:dyDescent="0.25">
      <c r="U1360" s="80"/>
    </row>
    <row r="1361" spans="21:21" x14ac:dyDescent="0.25">
      <c r="U1361" s="80"/>
    </row>
    <row r="1362" spans="21:21" x14ac:dyDescent="0.25">
      <c r="U1362" s="80"/>
    </row>
    <row r="1363" spans="21:21" x14ac:dyDescent="0.25">
      <c r="U1363" s="80"/>
    </row>
    <row r="1364" spans="21:21" x14ac:dyDescent="0.25">
      <c r="U1364" s="80"/>
    </row>
    <row r="1365" spans="21:21" x14ac:dyDescent="0.25">
      <c r="U1365" s="80"/>
    </row>
    <row r="1366" spans="21:21" x14ac:dyDescent="0.25">
      <c r="U1366" s="80"/>
    </row>
    <row r="1367" spans="21:21" x14ac:dyDescent="0.25">
      <c r="U1367" s="80"/>
    </row>
    <row r="1368" spans="21:21" x14ac:dyDescent="0.25">
      <c r="U1368" s="80"/>
    </row>
    <row r="1369" spans="21:21" x14ac:dyDescent="0.25">
      <c r="U1369" s="80"/>
    </row>
    <row r="1370" spans="21:21" x14ac:dyDescent="0.25">
      <c r="U1370" s="80"/>
    </row>
    <row r="1371" spans="21:21" x14ac:dyDescent="0.25">
      <c r="U1371" s="80"/>
    </row>
    <row r="1372" spans="21:21" x14ac:dyDescent="0.25">
      <c r="U1372" s="80"/>
    </row>
    <row r="1373" spans="21:21" x14ac:dyDescent="0.25">
      <c r="U1373" s="80"/>
    </row>
    <row r="1374" spans="21:21" x14ac:dyDescent="0.25">
      <c r="U1374" s="80"/>
    </row>
    <row r="1375" spans="21:21" x14ac:dyDescent="0.25">
      <c r="U1375" s="80"/>
    </row>
    <row r="1376" spans="21:21" x14ac:dyDescent="0.25">
      <c r="U1376" s="80"/>
    </row>
    <row r="1377" spans="21:21" x14ac:dyDescent="0.25">
      <c r="U1377" s="80"/>
    </row>
    <row r="1378" spans="21:21" x14ac:dyDescent="0.25">
      <c r="U1378" s="80"/>
    </row>
    <row r="1379" spans="21:21" x14ac:dyDescent="0.25">
      <c r="U1379" s="80"/>
    </row>
    <row r="1380" spans="21:21" x14ac:dyDescent="0.25">
      <c r="U1380" s="80"/>
    </row>
    <row r="1381" spans="21:21" x14ac:dyDescent="0.25">
      <c r="U1381" s="80"/>
    </row>
    <row r="1382" spans="21:21" x14ac:dyDescent="0.25">
      <c r="U1382" s="80"/>
    </row>
    <row r="1383" spans="21:21" x14ac:dyDescent="0.25">
      <c r="U1383" s="80"/>
    </row>
    <row r="1384" spans="21:21" x14ac:dyDescent="0.25">
      <c r="U1384" s="80"/>
    </row>
    <row r="1385" spans="21:21" x14ac:dyDescent="0.25">
      <c r="U1385" s="80"/>
    </row>
    <row r="1386" spans="21:21" x14ac:dyDescent="0.25">
      <c r="U1386" s="80"/>
    </row>
    <row r="1387" spans="21:21" x14ac:dyDescent="0.25">
      <c r="U1387" s="80"/>
    </row>
    <row r="1388" spans="21:21" x14ac:dyDescent="0.25">
      <c r="U1388" s="80"/>
    </row>
    <row r="1389" spans="21:21" x14ac:dyDescent="0.25">
      <c r="U1389" s="80"/>
    </row>
    <row r="1390" spans="21:21" x14ac:dyDescent="0.25">
      <c r="U1390" s="80"/>
    </row>
    <row r="1391" spans="21:21" x14ac:dyDescent="0.25">
      <c r="U1391" s="80"/>
    </row>
    <row r="1392" spans="21:21" x14ac:dyDescent="0.25">
      <c r="U1392" s="80"/>
    </row>
    <row r="1393" spans="21:21" x14ac:dyDescent="0.25">
      <c r="U1393" s="80"/>
    </row>
    <row r="1394" spans="21:21" x14ac:dyDescent="0.25">
      <c r="U1394" s="80"/>
    </row>
    <row r="1395" spans="21:21" x14ac:dyDescent="0.25">
      <c r="U1395" s="80"/>
    </row>
    <row r="1396" spans="21:21" x14ac:dyDescent="0.25">
      <c r="U1396" s="80"/>
    </row>
    <row r="1397" spans="21:21" x14ac:dyDescent="0.25">
      <c r="U1397" s="80"/>
    </row>
    <row r="1398" spans="21:21" x14ac:dyDescent="0.25">
      <c r="U1398" s="80"/>
    </row>
    <row r="1399" spans="21:21" x14ac:dyDescent="0.25">
      <c r="U1399" s="80"/>
    </row>
    <row r="1400" spans="21:21" x14ac:dyDescent="0.25">
      <c r="U1400" s="80"/>
    </row>
    <row r="1401" spans="21:21" x14ac:dyDescent="0.25">
      <c r="U1401" s="80"/>
    </row>
    <row r="1402" spans="21:21" x14ac:dyDescent="0.25">
      <c r="U1402" s="80"/>
    </row>
    <row r="1403" spans="21:21" x14ac:dyDescent="0.25">
      <c r="U1403" s="80"/>
    </row>
    <row r="1404" spans="21:21" x14ac:dyDescent="0.25">
      <c r="U1404" s="80"/>
    </row>
    <row r="1405" spans="21:21" x14ac:dyDescent="0.25">
      <c r="U1405" s="80"/>
    </row>
    <row r="1406" spans="21:21" x14ac:dyDescent="0.25">
      <c r="U1406" s="80"/>
    </row>
    <row r="1407" spans="21:21" x14ac:dyDescent="0.25">
      <c r="U1407" s="80"/>
    </row>
    <row r="1408" spans="21:21" x14ac:dyDescent="0.25">
      <c r="U1408" s="80"/>
    </row>
    <row r="1409" spans="21:21" x14ac:dyDescent="0.25">
      <c r="U1409" s="80"/>
    </row>
    <row r="1410" spans="21:21" x14ac:dyDescent="0.25">
      <c r="U1410" s="80"/>
    </row>
    <row r="1411" spans="21:21" x14ac:dyDescent="0.25">
      <c r="U1411" s="80"/>
    </row>
    <row r="1412" spans="21:21" x14ac:dyDescent="0.25">
      <c r="U1412" s="80"/>
    </row>
    <row r="1413" spans="21:21" x14ac:dyDescent="0.25">
      <c r="U1413" s="80"/>
    </row>
    <row r="1414" spans="21:21" x14ac:dyDescent="0.25">
      <c r="U1414" s="80"/>
    </row>
    <row r="1415" spans="21:21" x14ac:dyDescent="0.25">
      <c r="U1415" s="80"/>
    </row>
    <row r="1416" spans="21:21" x14ac:dyDescent="0.25">
      <c r="U1416" s="80"/>
    </row>
    <row r="1417" spans="21:21" x14ac:dyDescent="0.25">
      <c r="U1417" s="80"/>
    </row>
    <row r="1418" spans="21:21" x14ac:dyDescent="0.25">
      <c r="U1418" s="80"/>
    </row>
    <row r="1419" spans="21:21" x14ac:dyDescent="0.25">
      <c r="U1419" s="80"/>
    </row>
    <row r="1420" spans="21:21" x14ac:dyDescent="0.25">
      <c r="U1420" s="80"/>
    </row>
    <row r="1421" spans="21:21" x14ac:dyDescent="0.25">
      <c r="U1421" s="80"/>
    </row>
    <row r="1422" spans="21:21" x14ac:dyDescent="0.25">
      <c r="U1422" s="80"/>
    </row>
    <row r="1423" spans="21:21" x14ac:dyDescent="0.25">
      <c r="U1423" s="80"/>
    </row>
    <row r="1424" spans="21:21" x14ac:dyDescent="0.25">
      <c r="U1424" s="80"/>
    </row>
    <row r="1425" spans="21:21" x14ac:dyDescent="0.25">
      <c r="U1425" s="80"/>
    </row>
    <row r="1426" spans="21:21" x14ac:dyDescent="0.25">
      <c r="U1426" s="80"/>
    </row>
    <row r="1427" spans="21:21" x14ac:dyDescent="0.25">
      <c r="U1427" s="80"/>
    </row>
    <row r="1428" spans="21:21" x14ac:dyDescent="0.25">
      <c r="U1428" s="80"/>
    </row>
    <row r="1429" spans="21:21" x14ac:dyDescent="0.25">
      <c r="U1429" s="80"/>
    </row>
    <row r="1430" spans="21:21" x14ac:dyDescent="0.25">
      <c r="U1430" s="80"/>
    </row>
    <row r="1431" spans="21:21" x14ac:dyDescent="0.25">
      <c r="U1431" s="80"/>
    </row>
    <row r="1432" spans="21:21" x14ac:dyDescent="0.25">
      <c r="U1432" s="80"/>
    </row>
    <row r="1433" spans="21:21" x14ac:dyDescent="0.25">
      <c r="U1433" s="80"/>
    </row>
    <row r="1434" spans="21:21" x14ac:dyDescent="0.25">
      <c r="U1434" s="80"/>
    </row>
    <row r="1435" spans="21:21" x14ac:dyDescent="0.25">
      <c r="U1435" s="80"/>
    </row>
    <row r="1436" spans="21:21" x14ac:dyDescent="0.25">
      <c r="U1436" s="80"/>
    </row>
    <row r="1437" spans="21:21" x14ac:dyDescent="0.25">
      <c r="U1437" s="80"/>
    </row>
    <row r="1438" spans="21:21" x14ac:dyDescent="0.25">
      <c r="U1438" s="80"/>
    </row>
    <row r="1439" spans="21:21" x14ac:dyDescent="0.25">
      <c r="U1439" s="80"/>
    </row>
    <row r="1440" spans="21:21" x14ac:dyDescent="0.25">
      <c r="U1440" s="80"/>
    </row>
    <row r="1441" spans="21:21" x14ac:dyDescent="0.25">
      <c r="U1441" s="80"/>
    </row>
    <row r="1442" spans="21:21" x14ac:dyDescent="0.25">
      <c r="U1442" s="80"/>
    </row>
    <row r="1443" spans="21:21" x14ac:dyDescent="0.25">
      <c r="U1443" s="80"/>
    </row>
    <row r="1444" spans="21:21" x14ac:dyDescent="0.25">
      <c r="U1444" s="80"/>
    </row>
    <row r="1445" spans="21:21" x14ac:dyDescent="0.25">
      <c r="U1445" s="80"/>
    </row>
    <row r="1446" spans="21:21" x14ac:dyDescent="0.25">
      <c r="U1446" s="80"/>
    </row>
    <row r="1447" spans="21:21" x14ac:dyDescent="0.25">
      <c r="U1447" s="80"/>
    </row>
    <row r="1448" spans="21:21" x14ac:dyDescent="0.25">
      <c r="U1448" s="80"/>
    </row>
    <row r="1449" spans="21:21" x14ac:dyDescent="0.25">
      <c r="U1449" s="80"/>
    </row>
    <row r="1450" spans="21:21" x14ac:dyDescent="0.25">
      <c r="U1450" s="80"/>
    </row>
    <row r="1451" spans="21:21" x14ac:dyDescent="0.25">
      <c r="U1451" s="80"/>
    </row>
    <row r="1452" spans="21:21" x14ac:dyDescent="0.25">
      <c r="U1452" s="80"/>
    </row>
    <row r="1453" spans="21:21" x14ac:dyDescent="0.25">
      <c r="U1453" s="80"/>
    </row>
    <row r="1454" spans="21:21" x14ac:dyDescent="0.25">
      <c r="U1454" s="80"/>
    </row>
    <row r="1455" spans="21:21" x14ac:dyDescent="0.25">
      <c r="U1455" s="80"/>
    </row>
    <row r="1456" spans="21:21" x14ac:dyDescent="0.25">
      <c r="U1456" s="80"/>
    </row>
    <row r="1457" spans="21:21" x14ac:dyDescent="0.25">
      <c r="U1457" s="80"/>
    </row>
    <row r="1458" spans="21:21" x14ac:dyDescent="0.25">
      <c r="U1458" s="80"/>
    </row>
    <row r="1459" spans="21:21" x14ac:dyDescent="0.25">
      <c r="U1459" s="80"/>
    </row>
    <row r="1460" spans="21:21" x14ac:dyDescent="0.25">
      <c r="U1460" s="80"/>
    </row>
    <row r="1461" spans="21:21" x14ac:dyDescent="0.25">
      <c r="U1461" s="80"/>
    </row>
    <row r="1462" spans="21:21" x14ac:dyDescent="0.25">
      <c r="U1462" s="80"/>
    </row>
    <row r="1463" spans="21:21" x14ac:dyDescent="0.25">
      <c r="U1463" s="80"/>
    </row>
    <row r="1464" spans="21:21" x14ac:dyDescent="0.25">
      <c r="U1464" s="80"/>
    </row>
    <row r="1465" spans="21:21" x14ac:dyDescent="0.25">
      <c r="U1465" s="80"/>
    </row>
    <row r="1466" spans="21:21" x14ac:dyDescent="0.25">
      <c r="U1466" s="80"/>
    </row>
    <row r="1467" spans="21:21" x14ac:dyDescent="0.25">
      <c r="U1467" s="80"/>
    </row>
    <row r="1468" spans="21:21" x14ac:dyDescent="0.25">
      <c r="U1468" s="80"/>
    </row>
    <row r="1469" spans="21:21" x14ac:dyDescent="0.25">
      <c r="U1469" s="80"/>
    </row>
    <row r="1470" spans="21:21" x14ac:dyDescent="0.25">
      <c r="U1470" s="80"/>
    </row>
    <row r="1471" spans="21:21" x14ac:dyDescent="0.25">
      <c r="U1471" s="80"/>
    </row>
    <row r="1472" spans="21:21" x14ac:dyDescent="0.25">
      <c r="U1472" s="80"/>
    </row>
    <row r="1473" spans="21:21" x14ac:dyDescent="0.25">
      <c r="U1473" s="80"/>
    </row>
    <row r="1474" spans="21:21" x14ac:dyDescent="0.25">
      <c r="U1474" s="80"/>
    </row>
    <row r="1475" spans="21:21" x14ac:dyDescent="0.25">
      <c r="U1475" s="80"/>
    </row>
    <row r="1476" spans="21:21" x14ac:dyDescent="0.25">
      <c r="U1476" s="80"/>
    </row>
    <row r="1477" spans="21:21" x14ac:dyDescent="0.25">
      <c r="U1477" s="80"/>
    </row>
    <row r="1478" spans="21:21" x14ac:dyDescent="0.25">
      <c r="U1478" s="80"/>
    </row>
    <row r="1479" spans="21:21" x14ac:dyDescent="0.25">
      <c r="U1479" s="80"/>
    </row>
    <row r="1480" spans="21:21" x14ac:dyDescent="0.25">
      <c r="U1480" s="80"/>
    </row>
    <row r="1481" spans="21:21" x14ac:dyDescent="0.25">
      <c r="U1481" s="80"/>
    </row>
    <row r="1482" spans="21:21" x14ac:dyDescent="0.25">
      <c r="U1482" s="80"/>
    </row>
    <row r="1483" spans="21:21" x14ac:dyDescent="0.25">
      <c r="U1483" s="80"/>
    </row>
    <row r="1484" spans="21:21" x14ac:dyDescent="0.25">
      <c r="U1484" s="80"/>
    </row>
    <row r="1485" spans="21:21" x14ac:dyDescent="0.25">
      <c r="U1485" s="80"/>
    </row>
    <row r="1486" spans="21:21" x14ac:dyDescent="0.25">
      <c r="U1486" s="80"/>
    </row>
    <row r="1487" spans="21:21" x14ac:dyDescent="0.25">
      <c r="U1487" s="80"/>
    </row>
    <row r="1488" spans="21:21" x14ac:dyDescent="0.25">
      <c r="U1488" s="80"/>
    </row>
    <row r="1489" spans="21:21" x14ac:dyDescent="0.25">
      <c r="U1489" s="80"/>
    </row>
    <row r="1490" spans="21:21" x14ac:dyDescent="0.25">
      <c r="U1490" s="80"/>
    </row>
    <row r="1491" spans="21:21" x14ac:dyDescent="0.25">
      <c r="U1491" s="80"/>
    </row>
    <row r="1492" spans="21:21" x14ac:dyDescent="0.25">
      <c r="U1492" s="80"/>
    </row>
    <row r="1493" spans="21:21" x14ac:dyDescent="0.25">
      <c r="U1493" s="80"/>
    </row>
    <row r="1494" spans="21:21" x14ac:dyDescent="0.25">
      <c r="U1494" s="80"/>
    </row>
    <row r="1495" spans="21:21" x14ac:dyDescent="0.25">
      <c r="U1495" s="80"/>
    </row>
    <row r="1496" spans="21:21" x14ac:dyDescent="0.25">
      <c r="U1496" s="80"/>
    </row>
    <row r="1497" spans="21:21" x14ac:dyDescent="0.25">
      <c r="U1497" s="80"/>
    </row>
    <row r="1498" spans="21:21" x14ac:dyDescent="0.25">
      <c r="U1498" s="80"/>
    </row>
    <row r="1499" spans="21:21" x14ac:dyDescent="0.25">
      <c r="U1499" s="80"/>
    </row>
    <row r="1500" spans="21:21" x14ac:dyDescent="0.25">
      <c r="U1500" s="80"/>
    </row>
    <row r="1501" spans="21:21" x14ac:dyDescent="0.25">
      <c r="U1501" s="80"/>
    </row>
    <row r="1502" spans="21:21" x14ac:dyDescent="0.25">
      <c r="U1502" s="80"/>
    </row>
    <row r="1503" spans="21:21" x14ac:dyDescent="0.25">
      <c r="U1503" s="80"/>
    </row>
    <row r="1504" spans="21:21" x14ac:dyDescent="0.25">
      <c r="U1504" s="80"/>
    </row>
    <row r="1505" spans="21:21" x14ac:dyDescent="0.25">
      <c r="U1505" s="80"/>
    </row>
    <row r="1506" spans="21:21" x14ac:dyDescent="0.25">
      <c r="U1506" s="80"/>
    </row>
    <row r="1507" spans="21:21" x14ac:dyDescent="0.25">
      <c r="U1507" s="80"/>
    </row>
    <row r="1508" spans="21:21" x14ac:dyDescent="0.25">
      <c r="U1508" s="80"/>
    </row>
    <row r="1509" spans="21:21" x14ac:dyDescent="0.25">
      <c r="U1509" s="80"/>
    </row>
    <row r="1510" spans="21:21" x14ac:dyDescent="0.25">
      <c r="U1510" s="80"/>
    </row>
    <row r="1511" spans="21:21" x14ac:dyDescent="0.25">
      <c r="U1511" s="80"/>
    </row>
    <row r="1512" spans="21:21" x14ac:dyDescent="0.25">
      <c r="U1512" s="80"/>
    </row>
    <row r="1513" spans="21:21" x14ac:dyDescent="0.25">
      <c r="U1513" s="80"/>
    </row>
    <row r="1514" spans="21:21" x14ac:dyDescent="0.25">
      <c r="U1514" s="80"/>
    </row>
    <row r="1515" spans="21:21" x14ac:dyDescent="0.25">
      <c r="U1515" s="80"/>
    </row>
    <row r="1516" spans="21:21" x14ac:dyDescent="0.25">
      <c r="U1516" s="80"/>
    </row>
    <row r="1517" spans="21:21" x14ac:dyDescent="0.25">
      <c r="U1517" s="80"/>
    </row>
    <row r="1518" spans="21:21" x14ac:dyDescent="0.25">
      <c r="U1518" s="80"/>
    </row>
    <row r="1519" spans="21:21" x14ac:dyDescent="0.25">
      <c r="U1519" s="80"/>
    </row>
    <row r="1520" spans="21:21" x14ac:dyDescent="0.25">
      <c r="U1520" s="80"/>
    </row>
    <row r="1521" spans="21:21" x14ac:dyDescent="0.25">
      <c r="U1521" s="80"/>
    </row>
    <row r="1522" spans="21:21" x14ac:dyDescent="0.25">
      <c r="U1522" s="80"/>
    </row>
    <row r="1523" spans="21:21" x14ac:dyDescent="0.25">
      <c r="U1523" s="80"/>
    </row>
    <row r="1524" spans="21:21" x14ac:dyDescent="0.25">
      <c r="U1524" s="80"/>
    </row>
    <row r="1525" spans="21:21" x14ac:dyDescent="0.25">
      <c r="U1525" s="80"/>
    </row>
    <row r="1526" spans="21:21" x14ac:dyDescent="0.25">
      <c r="U1526" s="80"/>
    </row>
    <row r="1527" spans="21:21" x14ac:dyDescent="0.25">
      <c r="U1527" s="80"/>
    </row>
    <row r="1528" spans="21:21" x14ac:dyDescent="0.25">
      <c r="U1528" s="80"/>
    </row>
    <row r="1529" spans="21:21" x14ac:dyDescent="0.25">
      <c r="U1529" s="80"/>
    </row>
    <row r="1530" spans="21:21" x14ac:dyDescent="0.25">
      <c r="U1530" s="80"/>
    </row>
    <row r="1531" spans="21:21" x14ac:dyDescent="0.25">
      <c r="U1531" s="80"/>
    </row>
    <row r="1532" spans="21:21" x14ac:dyDescent="0.25">
      <c r="U1532" s="80"/>
    </row>
    <row r="1533" spans="21:21" x14ac:dyDescent="0.25">
      <c r="U1533" s="80"/>
    </row>
    <row r="1534" spans="21:21" x14ac:dyDescent="0.25">
      <c r="U1534" s="80"/>
    </row>
    <row r="1535" spans="21:21" x14ac:dyDescent="0.25">
      <c r="U1535" s="80"/>
    </row>
    <row r="1536" spans="21:21" x14ac:dyDescent="0.25">
      <c r="U1536" s="80"/>
    </row>
    <row r="1537" spans="21:21" x14ac:dyDescent="0.25">
      <c r="U1537" s="80"/>
    </row>
    <row r="1538" spans="21:21" x14ac:dyDescent="0.25">
      <c r="U1538" s="80"/>
    </row>
    <row r="1539" spans="21:21" x14ac:dyDescent="0.25">
      <c r="U1539" s="80"/>
    </row>
    <row r="1540" spans="21:21" x14ac:dyDescent="0.25">
      <c r="U1540" s="80"/>
    </row>
    <row r="1541" spans="21:21" x14ac:dyDescent="0.25">
      <c r="U1541" s="80"/>
    </row>
    <row r="1542" spans="21:21" x14ac:dyDescent="0.25">
      <c r="U1542" s="80"/>
    </row>
    <row r="1543" spans="21:21" x14ac:dyDescent="0.25">
      <c r="U1543" s="80"/>
    </row>
    <row r="1544" spans="21:21" x14ac:dyDescent="0.25">
      <c r="U1544" s="80"/>
    </row>
    <row r="1545" spans="21:21" x14ac:dyDescent="0.25">
      <c r="U1545" s="80"/>
    </row>
    <row r="1546" spans="21:21" x14ac:dyDescent="0.25">
      <c r="U1546" s="80"/>
    </row>
    <row r="1547" spans="21:21" x14ac:dyDescent="0.25">
      <c r="U1547" s="80"/>
    </row>
    <row r="1548" spans="21:21" x14ac:dyDescent="0.25">
      <c r="U1548" s="80"/>
    </row>
    <row r="1549" spans="21:21" x14ac:dyDescent="0.25">
      <c r="U1549" s="80"/>
    </row>
    <row r="1550" spans="21:21" x14ac:dyDescent="0.25">
      <c r="U1550" s="80"/>
    </row>
    <row r="1551" spans="21:21" x14ac:dyDescent="0.25">
      <c r="U1551" s="80"/>
    </row>
    <row r="1552" spans="21:21" x14ac:dyDescent="0.25">
      <c r="U1552" s="80"/>
    </row>
    <row r="1553" spans="21:21" x14ac:dyDescent="0.25">
      <c r="U1553" s="80"/>
    </row>
    <row r="1554" spans="21:21" x14ac:dyDescent="0.25">
      <c r="U1554" s="80"/>
    </row>
    <row r="1555" spans="21:21" x14ac:dyDescent="0.25">
      <c r="U1555" s="80"/>
    </row>
    <row r="1556" spans="21:21" x14ac:dyDescent="0.25">
      <c r="U1556" s="80"/>
    </row>
    <row r="1557" spans="21:21" x14ac:dyDescent="0.25">
      <c r="U1557" s="80"/>
    </row>
    <row r="1558" spans="21:21" x14ac:dyDescent="0.25">
      <c r="U1558" s="80"/>
    </row>
    <row r="1559" spans="21:21" x14ac:dyDescent="0.25">
      <c r="U1559" s="80"/>
    </row>
    <row r="1560" spans="21:21" x14ac:dyDescent="0.25">
      <c r="U1560" s="80"/>
    </row>
    <row r="1561" spans="21:21" x14ac:dyDescent="0.25">
      <c r="U1561" s="80"/>
    </row>
    <row r="1562" spans="21:21" x14ac:dyDescent="0.25">
      <c r="U1562" s="80"/>
    </row>
    <row r="1563" spans="21:21" x14ac:dyDescent="0.25">
      <c r="U1563" s="80"/>
    </row>
    <row r="1564" spans="21:21" x14ac:dyDescent="0.25">
      <c r="U1564" s="80"/>
    </row>
    <row r="1565" spans="21:21" x14ac:dyDescent="0.25">
      <c r="U1565" s="80"/>
    </row>
    <row r="1566" spans="21:21" x14ac:dyDescent="0.25">
      <c r="U1566" s="80"/>
    </row>
    <row r="1567" spans="21:21" x14ac:dyDescent="0.25">
      <c r="U1567" s="80"/>
    </row>
    <row r="1568" spans="21:21" x14ac:dyDescent="0.25">
      <c r="U1568" s="80"/>
    </row>
    <row r="1569" spans="21:21" x14ac:dyDescent="0.25">
      <c r="U1569" s="80"/>
    </row>
    <row r="1570" spans="21:21" x14ac:dyDescent="0.25">
      <c r="U1570" s="80"/>
    </row>
    <row r="1571" spans="21:21" x14ac:dyDescent="0.25">
      <c r="U1571" s="80"/>
    </row>
    <row r="1572" spans="21:21" x14ac:dyDescent="0.25">
      <c r="U1572" s="80"/>
    </row>
    <row r="1573" spans="21:21" x14ac:dyDescent="0.25">
      <c r="U1573" s="80"/>
    </row>
    <row r="1574" spans="21:21" x14ac:dyDescent="0.25">
      <c r="U1574" s="80"/>
    </row>
    <row r="1575" spans="21:21" x14ac:dyDescent="0.25">
      <c r="U1575" s="80"/>
    </row>
    <row r="1576" spans="21:21" x14ac:dyDescent="0.25">
      <c r="U1576" s="80"/>
    </row>
    <row r="1577" spans="21:21" x14ac:dyDescent="0.25">
      <c r="U1577" s="80"/>
    </row>
    <row r="1578" spans="21:21" x14ac:dyDescent="0.25">
      <c r="U1578" s="80"/>
    </row>
    <row r="1579" spans="21:21" x14ac:dyDescent="0.25">
      <c r="U1579" s="80"/>
    </row>
    <row r="1580" spans="21:21" x14ac:dyDescent="0.25">
      <c r="U1580" s="80"/>
    </row>
    <row r="1581" spans="21:21" x14ac:dyDescent="0.25">
      <c r="U1581" s="80"/>
    </row>
    <row r="1582" spans="21:21" x14ac:dyDescent="0.25">
      <c r="U1582" s="80"/>
    </row>
    <row r="1583" spans="21:21" x14ac:dyDescent="0.25">
      <c r="U1583" s="80"/>
    </row>
    <row r="1584" spans="21:21" x14ac:dyDescent="0.25">
      <c r="U1584" s="80"/>
    </row>
    <row r="1585" spans="21:21" x14ac:dyDescent="0.25">
      <c r="U1585" s="80"/>
    </row>
    <row r="1586" spans="21:21" x14ac:dyDescent="0.25">
      <c r="U1586" s="80"/>
    </row>
    <row r="1587" spans="21:21" x14ac:dyDescent="0.25">
      <c r="U1587" s="80"/>
    </row>
    <row r="1588" spans="21:21" x14ac:dyDescent="0.25">
      <c r="U1588" s="80"/>
    </row>
    <row r="1589" spans="21:21" x14ac:dyDescent="0.25">
      <c r="U1589" s="80"/>
    </row>
    <row r="1590" spans="21:21" x14ac:dyDescent="0.25">
      <c r="U1590" s="80"/>
    </row>
    <row r="1591" spans="21:21" x14ac:dyDescent="0.25">
      <c r="U1591" s="80"/>
    </row>
    <row r="1592" spans="21:21" x14ac:dyDescent="0.25">
      <c r="U1592" s="80"/>
    </row>
    <row r="1593" spans="21:21" x14ac:dyDescent="0.25">
      <c r="U1593" s="80"/>
    </row>
    <row r="1594" spans="21:21" x14ac:dyDescent="0.25">
      <c r="U1594" s="80"/>
    </row>
    <row r="1595" spans="21:21" x14ac:dyDescent="0.25">
      <c r="U1595" s="80"/>
    </row>
    <row r="1596" spans="21:21" x14ac:dyDescent="0.25">
      <c r="U1596" s="80"/>
    </row>
    <row r="1597" spans="21:21" x14ac:dyDescent="0.25">
      <c r="U1597" s="80"/>
    </row>
    <row r="1598" spans="21:21" x14ac:dyDescent="0.25">
      <c r="U1598" s="80"/>
    </row>
    <row r="1599" spans="21:21" x14ac:dyDescent="0.25">
      <c r="U1599" s="80"/>
    </row>
    <row r="1600" spans="21:21" x14ac:dyDescent="0.25">
      <c r="U1600" s="80"/>
    </row>
    <row r="1601" spans="21:21" x14ac:dyDescent="0.25">
      <c r="U1601" s="80"/>
    </row>
    <row r="1602" spans="21:21" x14ac:dyDescent="0.25">
      <c r="U1602" s="80"/>
    </row>
    <row r="1603" spans="21:21" x14ac:dyDescent="0.25">
      <c r="U1603" s="80"/>
    </row>
    <row r="1604" spans="21:21" x14ac:dyDescent="0.25">
      <c r="U1604" s="80"/>
    </row>
    <row r="1605" spans="21:21" x14ac:dyDescent="0.25">
      <c r="U1605" s="80"/>
    </row>
    <row r="1606" spans="21:21" x14ac:dyDescent="0.25">
      <c r="U1606" s="80"/>
    </row>
    <row r="1607" spans="21:21" x14ac:dyDescent="0.25">
      <c r="U1607" s="80"/>
    </row>
    <row r="1608" spans="21:21" x14ac:dyDescent="0.25">
      <c r="U1608" s="80"/>
    </row>
    <row r="1609" spans="21:21" x14ac:dyDescent="0.25">
      <c r="U1609" s="80"/>
    </row>
    <row r="1610" spans="21:21" x14ac:dyDescent="0.25">
      <c r="U1610" s="80"/>
    </row>
    <row r="1611" spans="21:21" x14ac:dyDescent="0.25">
      <c r="U1611" s="80"/>
    </row>
    <row r="1612" spans="21:21" x14ac:dyDescent="0.25">
      <c r="U1612" s="80"/>
    </row>
    <row r="1613" spans="21:21" x14ac:dyDescent="0.25">
      <c r="U1613" s="80"/>
    </row>
    <row r="1614" spans="21:21" x14ac:dyDescent="0.25">
      <c r="U1614" s="80"/>
    </row>
    <row r="1615" spans="21:21" x14ac:dyDescent="0.25">
      <c r="U1615" s="80"/>
    </row>
    <row r="1616" spans="21:21" x14ac:dyDescent="0.25">
      <c r="U1616" s="80"/>
    </row>
    <row r="1617" spans="21:21" x14ac:dyDescent="0.25">
      <c r="U1617" s="80"/>
    </row>
    <row r="1618" spans="21:21" x14ac:dyDescent="0.25">
      <c r="U1618" s="80"/>
    </row>
    <row r="1619" spans="21:21" x14ac:dyDescent="0.25">
      <c r="U1619" s="80"/>
    </row>
    <row r="1620" spans="21:21" x14ac:dyDescent="0.25">
      <c r="U1620" s="80"/>
    </row>
    <row r="1621" spans="21:21" x14ac:dyDescent="0.25">
      <c r="U1621" s="80"/>
    </row>
    <row r="1622" spans="21:21" x14ac:dyDescent="0.25">
      <c r="U1622" s="80"/>
    </row>
    <row r="1623" spans="21:21" x14ac:dyDescent="0.25">
      <c r="U1623" s="80"/>
    </row>
    <row r="1624" spans="21:21" x14ac:dyDescent="0.25">
      <c r="U1624" s="80"/>
    </row>
    <row r="1625" spans="21:21" x14ac:dyDescent="0.25">
      <c r="U1625" s="80"/>
    </row>
    <row r="1626" spans="21:21" x14ac:dyDescent="0.25">
      <c r="U1626" s="80"/>
    </row>
    <row r="1627" spans="21:21" x14ac:dyDescent="0.25">
      <c r="U1627" s="80"/>
    </row>
    <row r="1628" spans="21:21" x14ac:dyDescent="0.25">
      <c r="U1628" s="80"/>
    </row>
    <row r="1629" spans="21:21" x14ac:dyDescent="0.25">
      <c r="U1629" s="80"/>
    </row>
    <row r="1630" spans="21:21" x14ac:dyDescent="0.25">
      <c r="U1630" s="80"/>
    </row>
    <row r="1631" spans="21:21" x14ac:dyDescent="0.25">
      <c r="U1631" s="80"/>
    </row>
    <row r="1632" spans="21:21" x14ac:dyDescent="0.25">
      <c r="U1632" s="80"/>
    </row>
    <row r="1633" spans="21:21" x14ac:dyDescent="0.25">
      <c r="U1633" s="80"/>
    </row>
    <row r="1634" spans="21:21" x14ac:dyDescent="0.25">
      <c r="U1634" s="80"/>
    </row>
    <row r="1635" spans="21:21" x14ac:dyDescent="0.25">
      <c r="U1635" s="80"/>
    </row>
    <row r="1636" spans="21:21" x14ac:dyDescent="0.25">
      <c r="U1636" s="80"/>
    </row>
    <row r="1637" spans="21:21" x14ac:dyDescent="0.25">
      <c r="U1637" s="80"/>
    </row>
    <row r="1638" spans="21:21" x14ac:dyDescent="0.25">
      <c r="U1638" s="80"/>
    </row>
    <row r="1639" spans="21:21" x14ac:dyDescent="0.25">
      <c r="U1639" s="80"/>
    </row>
    <row r="1640" spans="21:21" x14ac:dyDescent="0.25">
      <c r="U1640" s="80"/>
    </row>
    <row r="1641" spans="21:21" x14ac:dyDescent="0.25">
      <c r="U1641" s="80"/>
    </row>
    <row r="1642" spans="21:21" x14ac:dyDescent="0.25">
      <c r="U1642" s="80"/>
    </row>
    <row r="1643" spans="21:21" x14ac:dyDescent="0.25">
      <c r="U1643" s="80"/>
    </row>
    <row r="1644" spans="21:21" x14ac:dyDescent="0.25">
      <c r="U1644" s="80"/>
    </row>
    <row r="1645" spans="21:21" x14ac:dyDescent="0.25">
      <c r="U1645" s="80"/>
    </row>
    <row r="1646" spans="21:21" x14ac:dyDescent="0.25">
      <c r="U1646" s="80"/>
    </row>
    <row r="1647" spans="21:21" x14ac:dyDescent="0.25">
      <c r="U1647" s="80"/>
    </row>
    <row r="1648" spans="21:21" x14ac:dyDescent="0.25">
      <c r="U1648" s="80"/>
    </row>
    <row r="1649" spans="21:21" x14ac:dyDescent="0.25">
      <c r="U1649" s="80"/>
    </row>
    <row r="1650" spans="21:21" x14ac:dyDescent="0.25">
      <c r="U1650" s="80"/>
    </row>
    <row r="1651" spans="21:21" x14ac:dyDescent="0.25">
      <c r="U1651" s="80"/>
    </row>
    <row r="1652" spans="21:21" x14ac:dyDescent="0.25">
      <c r="U1652" s="80"/>
    </row>
    <row r="1653" spans="21:21" x14ac:dyDescent="0.25">
      <c r="U1653" s="80"/>
    </row>
    <row r="1654" spans="21:21" x14ac:dyDescent="0.25">
      <c r="U1654" s="80"/>
    </row>
    <row r="1655" spans="21:21" x14ac:dyDescent="0.25">
      <c r="U1655" s="80"/>
    </row>
    <row r="1656" spans="21:21" x14ac:dyDescent="0.25">
      <c r="U1656" s="80"/>
    </row>
    <row r="1657" spans="21:21" x14ac:dyDescent="0.25">
      <c r="U1657" s="80"/>
    </row>
    <row r="1658" spans="21:21" x14ac:dyDescent="0.25">
      <c r="U1658" s="80"/>
    </row>
    <row r="1659" spans="21:21" x14ac:dyDescent="0.25">
      <c r="U1659" s="80"/>
    </row>
    <row r="1660" spans="21:21" x14ac:dyDescent="0.25">
      <c r="U1660" s="80"/>
    </row>
    <row r="1661" spans="21:21" x14ac:dyDescent="0.25">
      <c r="U1661" s="80"/>
    </row>
    <row r="1662" spans="21:21" x14ac:dyDescent="0.25">
      <c r="U1662" s="80"/>
    </row>
    <row r="1663" spans="21:21" x14ac:dyDescent="0.25">
      <c r="U1663" s="80"/>
    </row>
    <row r="1664" spans="21:21" x14ac:dyDescent="0.25">
      <c r="U1664" s="80"/>
    </row>
    <row r="1665" spans="21:21" x14ac:dyDescent="0.25">
      <c r="U1665" s="80"/>
    </row>
    <row r="1666" spans="21:21" x14ac:dyDescent="0.25">
      <c r="U1666" s="80"/>
    </row>
    <row r="1667" spans="21:21" x14ac:dyDescent="0.25">
      <c r="U1667" s="80"/>
    </row>
    <row r="1668" spans="21:21" x14ac:dyDescent="0.25">
      <c r="U1668" s="80"/>
    </row>
    <row r="1669" spans="21:21" x14ac:dyDescent="0.25">
      <c r="U1669" s="80"/>
    </row>
    <row r="1670" spans="21:21" x14ac:dyDescent="0.25">
      <c r="U1670" s="80"/>
    </row>
    <row r="1671" spans="21:21" x14ac:dyDescent="0.25">
      <c r="U1671" s="80"/>
    </row>
    <row r="1672" spans="21:21" x14ac:dyDescent="0.25">
      <c r="U1672" s="80"/>
    </row>
    <row r="1673" spans="21:21" x14ac:dyDescent="0.25">
      <c r="U1673" s="80"/>
    </row>
    <row r="1674" spans="21:21" x14ac:dyDescent="0.25">
      <c r="U1674" s="80"/>
    </row>
    <row r="1675" spans="21:21" x14ac:dyDescent="0.25">
      <c r="U1675" s="80"/>
    </row>
    <row r="1676" spans="21:21" x14ac:dyDescent="0.25">
      <c r="U1676" s="80"/>
    </row>
    <row r="1677" spans="21:21" x14ac:dyDescent="0.25">
      <c r="U1677" s="80"/>
    </row>
    <row r="1678" spans="21:21" x14ac:dyDescent="0.25">
      <c r="U1678" s="80"/>
    </row>
    <row r="1679" spans="21:21" x14ac:dyDescent="0.25">
      <c r="U1679" s="80"/>
    </row>
    <row r="1680" spans="21:21" x14ac:dyDescent="0.25">
      <c r="U1680" s="80"/>
    </row>
    <row r="1681" spans="21:21" x14ac:dyDescent="0.25">
      <c r="U1681" s="80"/>
    </row>
    <row r="1682" spans="21:21" x14ac:dyDescent="0.25">
      <c r="U1682" s="80"/>
    </row>
    <row r="1683" spans="21:21" x14ac:dyDescent="0.25">
      <c r="U1683" s="80"/>
    </row>
    <row r="1684" spans="21:21" x14ac:dyDescent="0.25">
      <c r="U1684" s="80"/>
    </row>
    <row r="1685" spans="21:21" x14ac:dyDescent="0.25">
      <c r="U1685" s="80"/>
    </row>
    <row r="1686" spans="21:21" x14ac:dyDescent="0.25">
      <c r="U1686" s="80"/>
    </row>
    <row r="1687" spans="21:21" x14ac:dyDescent="0.25">
      <c r="U1687" s="80"/>
    </row>
    <row r="1688" spans="21:21" x14ac:dyDescent="0.25">
      <c r="U1688" s="80"/>
    </row>
    <row r="1689" spans="21:21" x14ac:dyDescent="0.25">
      <c r="U1689" s="80"/>
    </row>
    <row r="1690" spans="21:21" x14ac:dyDescent="0.25">
      <c r="U1690" s="80"/>
    </row>
    <row r="1691" spans="21:21" x14ac:dyDescent="0.25">
      <c r="U1691" s="80"/>
    </row>
    <row r="1692" spans="21:21" x14ac:dyDescent="0.25">
      <c r="U1692" s="80"/>
    </row>
    <row r="1693" spans="21:21" x14ac:dyDescent="0.25">
      <c r="U1693" s="80"/>
    </row>
    <row r="1694" spans="21:21" x14ac:dyDescent="0.25">
      <c r="U1694" s="80"/>
    </row>
    <row r="1695" spans="21:21" x14ac:dyDescent="0.25">
      <c r="U1695" s="80"/>
    </row>
    <row r="1696" spans="21:21" x14ac:dyDescent="0.25">
      <c r="U1696" s="80"/>
    </row>
    <row r="1697" spans="21:21" x14ac:dyDescent="0.25">
      <c r="U1697" s="80"/>
    </row>
    <row r="1698" spans="21:21" x14ac:dyDescent="0.25">
      <c r="U1698" s="80"/>
    </row>
    <row r="1699" spans="21:21" x14ac:dyDescent="0.25">
      <c r="U1699" s="80"/>
    </row>
    <row r="1700" spans="21:21" x14ac:dyDescent="0.25">
      <c r="U1700" s="80"/>
    </row>
    <row r="1701" spans="21:21" x14ac:dyDescent="0.25">
      <c r="U1701" s="80"/>
    </row>
    <row r="1702" spans="21:21" x14ac:dyDescent="0.25">
      <c r="U1702" s="80"/>
    </row>
    <row r="1703" spans="21:21" x14ac:dyDescent="0.25">
      <c r="U1703" s="80"/>
    </row>
    <row r="1704" spans="21:21" x14ac:dyDescent="0.25">
      <c r="U1704" s="80"/>
    </row>
    <row r="1705" spans="21:21" x14ac:dyDescent="0.25">
      <c r="U1705" s="80"/>
    </row>
    <row r="1706" spans="21:21" x14ac:dyDescent="0.25">
      <c r="U1706" s="80"/>
    </row>
    <row r="1707" spans="21:21" x14ac:dyDescent="0.25">
      <c r="U1707" s="80"/>
    </row>
    <row r="1708" spans="21:21" x14ac:dyDescent="0.25">
      <c r="U1708" s="80"/>
    </row>
    <row r="1709" spans="21:21" x14ac:dyDescent="0.25">
      <c r="U1709" s="80"/>
    </row>
    <row r="1710" spans="21:21" x14ac:dyDescent="0.25">
      <c r="U1710" s="80"/>
    </row>
    <row r="1711" spans="21:21" x14ac:dyDescent="0.25">
      <c r="U1711" s="80"/>
    </row>
    <row r="1712" spans="21:21" x14ac:dyDescent="0.25">
      <c r="U1712" s="80"/>
    </row>
    <row r="1713" spans="21:21" x14ac:dyDescent="0.25">
      <c r="U1713" s="80"/>
    </row>
    <row r="1714" spans="21:21" x14ac:dyDescent="0.25">
      <c r="U1714" s="80"/>
    </row>
    <row r="1715" spans="21:21" x14ac:dyDescent="0.25">
      <c r="U1715" s="80"/>
    </row>
    <row r="1716" spans="21:21" x14ac:dyDescent="0.25">
      <c r="U1716" s="80"/>
    </row>
    <row r="1717" spans="21:21" x14ac:dyDescent="0.25">
      <c r="U1717" s="80"/>
    </row>
    <row r="1718" spans="21:21" x14ac:dyDescent="0.25">
      <c r="U1718" s="80"/>
    </row>
    <row r="1719" spans="21:21" x14ac:dyDescent="0.25">
      <c r="U1719" s="80"/>
    </row>
    <row r="1720" spans="21:21" x14ac:dyDescent="0.25">
      <c r="U1720" s="80"/>
    </row>
    <row r="1721" spans="21:21" x14ac:dyDescent="0.25">
      <c r="U1721" s="80"/>
    </row>
    <row r="1722" spans="21:21" x14ac:dyDescent="0.25">
      <c r="U1722" s="80"/>
    </row>
    <row r="1723" spans="21:21" x14ac:dyDescent="0.25">
      <c r="U1723" s="80"/>
    </row>
    <row r="1724" spans="21:21" x14ac:dyDescent="0.25">
      <c r="U1724" s="80"/>
    </row>
    <row r="1725" spans="21:21" x14ac:dyDescent="0.25">
      <c r="U1725" s="80"/>
    </row>
    <row r="1726" spans="21:21" x14ac:dyDescent="0.25">
      <c r="U1726" s="80"/>
    </row>
    <row r="1727" spans="21:21" x14ac:dyDescent="0.25">
      <c r="U1727" s="80"/>
    </row>
    <row r="1728" spans="21:21" x14ac:dyDescent="0.25">
      <c r="U1728" s="80"/>
    </row>
    <row r="1729" spans="21:21" x14ac:dyDescent="0.25">
      <c r="U1729" s="80"/>
    </row>
    <row r="1730" spans="21:21" x14ac:dyDescent="0.25">
      <c r="U1730" s="80"/>
    </row>
    <row r="1731" spans="21:21" x14ac:dyDescent="0.25">
      <c r="U1731" s="80"/>
    </row>
    <row r="1732" spans="21:21" x14ac:dyDescent="0.25">
      <c r="U1732" s="80"/>
    </row>
    <row r="1733" spans="21:21" x14ac:dyDescent="0.25">
      <c r="U1733" s="80"/>
    </row>
    <row r="1734" spans="21:21" x14ac:dyDescent="0.25">
      <c r="U1734" s="80"/>
    </row>
    <row r="1735" spans="21:21" x14ac:dyDescent="0.25">
      <c r="U1735" s="80"/>
    </row>
    <row r="1736" spans="21:21" x14ac:dyDescent="0.25">
      <c r="U1736" s="80"/>
    </row>
    <row r="1737" spans="21:21" x14ac:dyDescent="0.25">
      <c r="U1737" s="80"/>
    </row>
    <row r="1738" spans="21:21" x14ac:dyDescent="0.25">
      <c r="U1738" s="80"/>
    </row>
    <row r="1739" spans="21:21" x14ac:dyDescent="0.25">
      <c r="U1739" s="80"/>
    </row>
    <row r="1740" spans="21:21" x14ac:dyDescent="0.25">
      <c r="U1740" s="80"/>
    </row>
    <row r="1741" spans="21:21" x14ac:dyDescent="0.25">
      <c r="U1741" s="80"/>
    </row>
    <row r="1742" spans="21:21" x14ac:dyDescent="0.25">
      <c r="U1742" s="80"/>
    </row>
    <row r="1743" spans="21:21" x14ac:dyDescent="0.25">
      <c r="U1743" s="80"/>
    </row>
    <row r="1744" spans="21:21" x14ac:dyDescent="0.25">
      <c r="U1744" s="80"/>
    </row>
    <row r="1745" spans="21:21" x14ac:dyDescent="0.25">
      <c r="U1745" s="80"/>
    </row>
    <row r="1746" spans="21:21" x14ac:dyDescent="0.25">
      <c r="U1746" s="80"/>
    </row>
    <row r="1747" spans="21:21" x14ac:dyDescent="0.25">
      <c r="U1747" s="80"/>
    </row>
    <row r="1748" spans="21:21" x14ac:dyDescent="0.25">
      <c r="U1748" s="80"/>
    </row>
    <row r="1749" spans="21:21" x14ac:dyDescent="0.25">
      <c r="U1749" s="80"/>
    </row>
    <row r="1750" spans="21:21" x14ac:dyDescent="0.25">
      <c r="U1750" s="80"/>
    </row>
    <row r="1751" spans="21:21" x14ac:dyDescent="0.25">
      <c r="U1751" s="80"/>
    </row>
    <row r="1752" spans="21:21" x14ac:dyDescent="0.25">
      <c r="U1752" s="80"/>
    </row>
    <row r="1753" spans="21:21" x14ac:dyDescent="0.25">
      <c r="U1753" s="80"/>
    </row>
    <row r="1754" spans="21:21" x14ac:dyDescent="0.25">
      <c r="U1754" s="80"/>
    </row>
    <row r="1755" spans="21:21" x14ac:dyDescent="0.25">
      <c r="U1755" s="80"/>
    </row>
    <row r="1756" spans="21:21" x14ac:dyDescent="0.25">
      <c r="U1756" s="80"/>
    </row>
    <row r="1757" spans="21:21" x14ac:dyDescent="0.25">
      <c r="U1757" s="80"/>
    </row>
    <row r="1758" spans="21:21" x14ac:dyDescent="0.25">
      <c r="U1758" s="80"/>
    </row>
    <row r="1759" spans="21:21" x14ac:dyDescent="0.25">
      <c r="U1759" s="80"/>
    </row>
    <row r="1760" spans="21:21" x14ac:dyDescent="0.25">
      <c r="U1760" s="80"/>
    </row>
    <row r="1761" spans="21:21" x14ac:dyDescent="0.25">
      <c r="U1761" s="80"/>
    </row>
    <row r="1762" spans="21:21" x14ac:dyDescent="0.25">
      <c r="U1762" s="80"/>
    </row>
    <row r="1763" spans="21:21" x14ac:dyDescent="0.25">
      <c r="U1763" s="80"/>
    </row>
    <row r="1764" spans="21:21" x14ac:dyDescent="0.25">
      <c r="U1764" s="80"/>
    </row>
    <row r="1765" spans="21:21" x14ac:dyDescent="0.25">
      <c r="U1765" s="80"/>
    </row>
    <row r="1766" spans="21:21" x14ac:dyDescent="0.25">
      <c r="U1766" s="80"/>
    </row>
    <row r="1767" spans="21:21" x14ac:dyDescent="0.25">
      <c r="U1767" s="80"/>
    </row>
    <row r="1768" spans="21:21" x14ac:dyDescent="0.25">
      <c r="U1768" s="80"/>
    </row>
    <row r="1769" spans="21:21" x14ac:dyDescent="0.25">
      <c r="U1769" s="80"/>
    </row>
    <row r="1770" spans="21:21" x14ac:dyDescent="0.25">
      <c r="U1770" s="80"/>
    </row>
    <row r="1771" spans="21:21" x14ac:dyDescent="0.25">
      <c r="U1771" s="80"/>
    </row>
    <row r="1772" spans="21:21" x14ac:dyDescent="0.25">
      <c r="U1772" s="80"/>
    </row>
    <row r="1773" spans="21:21" x14ac:dyDescent="0.25">
      <c r="U1773" s="80"/>
    </row>
    <row r="1774" spans="21:21" x14ac:dyDescent="0.25">
      <c r="U1774" s="80"/>
    </row>
    <row r="1775" spans="21:21" x14ac:dyDescent="0.25">
      <c r="U1775" s="80"/>
    </row>
    <row r="1776" spans="21:21" x14ac:dyDescent="0.25">
      <c r="U1776" s="80"/>
    </row>
    <row r="1777" spans="21:21" x14ac:dyDescent="0.25">
      <c r="U1777" s="80"/>
    </row>
    <row r="1778" spans="21:21" x14ac:dyDescent="0.25">
      <c r="U1778" s="80"/>
    </row>
    <row r="1779" spans="21:21" x14ac:dyDescent="0.25">
      <c r="U1779" s="80"/>
    </row>
    <row r="1780" spans="21:21" x14ac:dyDescent="0.25">
      <c r="U1780" s="80"/>
    </row>
    <row r="1781" spans="21:21" x14ac:dyDescent="0.25">
      <c r="U1781" s="80"/>
    </row>
    <row r="1782" spans="21:21" x14ac:dyDescent="0.25">
      <c r="U1782" s="80"/>
    </row>
    <row r="1783" spans="21:21" x14ac:dyDescent="0.25">
      <c r="U1783" s="80"/>
    </row>
    <row r="1784" spans="21:21" x14ac:dyDescent="0.25">
      <c r="U1784" s="80"/>
    </row>
    <row r="1785" spans="21:21" x14ac:dyDescent="0.25">
      <c r="U1785" s="80"/>
    </row>
    <row r="1786" spans="21:21" x14ac:dyDescent="0.25">
      <c r="U1786" s="80"/>
    </row>
    <row r="1787" spans="21:21" x14ac:dyDescent="0.25">
      <c r="U1787" s="80"/>
    </row>
    <row r="1788" spans="21:21" x14ac:dyDescent="0.25">
      <c r="U1788" s="80"/>
    </row>
    <row r="1789" spans="21:21" x14ac:dyDescent="0.25">
      <c r="U1789" s="80"/>
    </row>
    <row r="1790" spans="21:21" x14ac:dyDescent="0.25">
      <c r="U1790" s="80"/>
    </row>
    <row r="1791" spans="21:21" x14ac:dyDescent="0.25">
      <c r="U1791" s="80"/>
    </row>
    <row r="1792" spans="21:21" x14ac:dyDescent="0.25">
      <c r="U1792" s="80"/>
    </row>
    <row r="1793" spans="21:21" x14ac:dyDescent="0.25">
      <c r="U1793" s="80"/>
    </row>
    <row r="1794" spans="21:21" x14ac:dyDescent="0.25">
      <c r="U1794" s="80"/>
    </row>
    <row r="1795" spans="21:21" x14ac:dyDescent="0.25">
      <c r="U1795" s="80"/>
    </row>
    <row r="1796" spans="21:21" x14ac:dyDescent="0.25">
      <c r="U1796" s="80"/>
    </row>
    <row r="1797" spans="21:21" x14ac:dyDescent="0.25">
      <c r="U1797" s="80"/>
    </row>
    <row r="1798" spans="21:21" x14ac:dyDescent="0.25">
      <c r="U1798" s="80"/>
    </row>
    <row r="1799" spans="21:21" x14ac:dyDescent="0.25">
      <c r="U1799" s="80"/>
    </row>
    <row r="1800" spans="21:21" x14ac:dyDescent="0.25">
      <c r="U1800" s="80"/>
    </row>
    <row r="1801" spans="21:21" x14ac:dyDescent="0.25">
      <c r="U1801" s="80"/>
    </row>
    <row r="1802" spans="21:21" x14ac:dyDescent="0.25">
      <c r="U1802" s="80"/>
    </row>
    <row r="1803" spans="21:21" x14ac:dyDescent="0.25">
      <c r="U1803" s="80"/>
    </row>
    <row r="1804" spans="21:21" x14ac:dyDescent="0.25">
      <c r="U1804" s="80"/>
    </row>
    <row r="1805" spans="21:21" x14ac:dyDescent="0.25">
      <c r="U1805" s="80"/>
    </row>
    <row r="1806" spans="21:21" x14ac:dyDescent="0.25">
      <c r="U1806" s="80"/>
    </row>
    <row r="1807" spans="21:21" x14ac:dyDescent="0.25">
      <c r="U1807" s="80"/>
    </row>
    <row r="1808" spans="21:21" x14ac:dyDescent="0.25">
      <c r="U1808" s="80"/>
    </row>
    <row r="1809" spans="21:21" x14ac:dyDescent="0.25">
      <c r="U1809" s="80"/>
    </row>
    <row r="1810" spans="21:21" x14ac:dyDescent="0.25">
      <c r="U1810" s="80"/>
    </row>
    <row r="1811" spans="21:21" x14ac:dyDescent="0.25">
      <c r="U1811" s="80"/>
    </row>
    <row r="1812" spans="21:21" x14ac:dyDescent="0.25">
      <c r="U1812" s="80"/>
    </row>
    <row r="1813" spans="21:21" x14ac:dyDescent="0.25">
      <c r="U1813" s="80"/>
    </row>
    <row r="1814" spans="21:21" x14ac:dyDescent="0.25">
      <c r="U1814" s="80"/>
    </row>
    <row r="1815" spans="21:21" x14ac:dyDescent="0.25">
      <c r="U1815" s="80"/>
    </row>
    <row r="1816" spans="21:21" x14ac:dyDescent="0.25">
      <c r="U1816" s="80"/>
    </row>
    <row r="1817" spans="21:21" x14ac:dyDescent="0.25">
      <c r="U1817" s="80"/>
    </row>
    <row r="1818" spans="21:21" x14ac:dyDescent="0.25">
      <c r="U1818" s="80"/>
    </row>
    <row r="1819" spans="21:21" x14ac:dyDescent="0.25">
      <c r="U1819" s="80"/>
    </row>
    <row r="1820" spans="21:21" x14ac:dyDescent="0.25">
      <c r="U1820" s="80"/>
    </row>
    <row r="1821" spans="21:21" x14ac:dyDescent="0.25">
      <c r="U1821" s="80"/>
    </row>
    <row r="1822" spans="21:21" x14ac:dyDescent="0.25">
      <c r="U1822" s="80"/>
    </row>
    <row r="1823" spans="21:21" x14ac:dyDescent="0.25">
      <c r="U1823" s="80"/>
    </row>
    <row r="1824" spans="21:21" x14ac:dyDescent="0.25">
      <c r="U1824" s="80"/>
    </row>
    <row r="1825" spans="21:21" x14ac:dyDescent="0.25">
      <c r="U1825" s="80"/>
    </row>
    <row r="1826" spans="21:21" x14ac:dyDescent="0.25">
      <c r="U1826" s="80"/>
    </row>
    <row r="1827" spans="21:21" x14ac:dyDescent="0.25">
      <c r="U1827" s="80"/>
    </row>
    <row r="1828" spans="21:21" x14ac:dyDescent="0.25">
      <c r="U1828" s="80"/>
    </row>
    <row r="1829" spans="21:21" x14ac:dyDescent="0.25">
      <c r="U1829" s="80"/>
    </row>
    <row r="1830" spans="21:21" x14ac:dyDescent="0.25">
      <c r="U1830" s="80"/>
    </row>
    <row r="1831" spans="21:21" x14ac:dyDescent="0.25">
      <c r="U1831" s="80"/>
    </row>
    <row r="1832" spans="21:21" x14ac:dyDescent="0.25">
      <c r="U1832" s="80"/>
    </row>
    <row r="1833" spans="21:21" x14ac:dyDescent="0.25">
      <c r="U1833" s="80"/>
    </row>
    <row r="1834" spans="21:21" x14ac:dyDescent="0.25">
      <c r="U1834" s="80"/>
    </row>
    <row r="1835" spans="21:21" x14ac:dyDescent="0.25">
      <c r="U1835" s="80"/>
    </row>
    <row r="1836" spans="21:21" x14ac:dyDescent="0.25">
      <c r="U1836" s="80"/>
    </row>
    <row r="1837" spans="21:21" x14ac:dyDescent="0.25">
      <c r="U1837" s="80"/>
    </row>
    <row r="1838" spans="21:21" x14ac:dyDescent="0.25">
      <c r="U1838" s="80"/>
    </row>
    <row r="1839" spans="21:21" x14ac:dyDescent="0.25">
      <c r="U1839" s="80"/>
    </row>
    <row r="1840" spans="21:21" x14ac:dyDescent="0.25">
      <c r="U1840" s="80"/>
    </row>
    <row r="1841" spans="21:21" x14ac:dyDescent="0.25">
      <c r="U1841" s="80"/>
    </row>
    <row r="1842" spans="21:21" x14ac:dyDescent="0.25">
      <c r="U1842" s="80"/>
    </row>
    <row r="1843" spans="21:21" x14ac:dyDescent="0.25">
      <c r="U1843" s="80"/>
    </row>
    <row r="1844" spans="21:21" x14ac:dyDescent="0.25">
      <c r="U1844" s="80"/>
    </row>
    <row r="1845" spans="21:21" x14ac:dyDescent="0.25">
      <c r="U1845" s="80"/>
    </row>
    <row r="1846" spans="21:21" x14ac:dyDescent="0.25">
      <c r="U1846" s="80"/>
    </row>
    <row r="1847" spans="21:21" x14ac:dyDescent="0.25">
      <c r="U1847" s="80"/>
    </row>
    <row r="1848" spans="21:21" x14ac:dyDescent="0.25">
      <c r="U1848" s="80"/>
    </row>
    <row r="1849" spans="21:21" x14ac:dyDescent="0.25">
      <c r="U1849" s="80"/>
    </row>
    <row r="1850" spans="21:21" x14ac:dyDescent="0.25">
      <c r="U1850" s="80"/>
    </row>
    <row r="1851" spans="21:21" x14ac:dyDescent="0.25">
      <c r="U1851" s="80"/>
    </row>
    <row r="1852" spans="21:21" x14ac:dyDescent="0.25">
      <c r="U1852" s="80"/>
    </row>
    <row r="1853" spans="21:21" x14ac:dyDescent="0.25">
      <c r="U1853" s="80"/>
    </row>
    <row r="1854" spans="21:21" x14ac:dyDescent="0.25">
      <c r="U1854" s="80"/>
    </row>
    <row r="1855" spans="21:21" x14ac:dyDescent="0.25">
      <c r="U1855" s="80"/>
    </row>
    <row r="1856" spans="21:21" x14ac:dyDescent="0.25">
      <c r="U1856" s="80"/>
    </row>
    <row r="1857" spans="21:21" x14ac:dyDescent="0.25">
      <c r="U1857" s="80"/>
    </row>
    <row r="1858" spans="21:21" x14ac:dyDescent="0.25">
      <c r="U1858" s="80"/>
    </row>
    <row r="1859" spans="21:21" x14ac:dyDescent="0.25">
      <c r="U1859" s="80"/>
    </row>
    <row r="1860" spans="21:21" x14ac:dyDescent="0.25">
      <c r="U1860" s="80"/>
    </row>
    <row r="1861" spans="21:21" x14ac:dyDescent="0.25">
      <c r="U1861" s="80"/>
    </row>
    <row r="1862" spans="21:21" x14ac:dyDescent="0.25">
      <c r="U1862" s="80"/>
    </row>
    <row r="1863" spans="21:21" x14ac:dyDescent="0.25">
      <c r="U1863" s="80"/>
    </row>
    <row r="1864" spans="21:21" x14ac:dyDescent="0.25">
      <c r="U1864" s="80"/>
    </row>
    <row r="1865" spans="21:21" x14ac:dyDescent="0.25">
      <c r="U1865" s="80"/>
    </row>
    <row r="1866" spans="21:21" x14ac:dyDescent="0.25">
      <c r="U1866" s="80"/>
    </row>
    <row r="1867" spans="21:21" x14ac:dyDescent="0.25">
      <c r="U1867" s="80"/>
    </row>
    <row r="1868" spans="21:21" x14ac:dyDescent="0.25">
      <c r="U1868" s="80"/>
    </row>
    <row r="1869" spans="21:21" x14ac:dyDescent="0.25">
      <c r="U1869" s="80"/>
    </row>
    <row r="1870" spans="21:21" x14ac:dyDescent="0.25">
      <c r="U1870" s="80"/>
    </row>
    <row r="1871" spans="21:21" x14ac:dyDescent="0.25">
      <c r="U1871" s="80"/>
    </row>
    <row r="1872" spans="21:21" x14ac:dyDescent="0.25">
      <c r="U1872" s="80"/>
    </row>
    <row r="1873" spans="21:21" x14ac:dyDescent="0.25">
      <c r="U1873" s="80"/>
    </row>
    <row r="1874" spans="21:21" x14ac:dyDescent="0.25">
      <c r="U1874" s="80"/>
    </row>
    <row r="1875" spans="21:21" x14ac:dyDescent="0.25">
      <c r="U1875" s="80"/>
    </row>
    <row r="1876" spans="21:21" x14ac:dyDescent="0.25">
      <c r="U1876" s="80"/>
    </row>
    <row r="1877" spans="21:21" x14ac:dyDescent="0.25">
      <c r="U1877" s="80"/>
    </row>
    <row r="1878" spans="21:21" x14ac:dyDescent="0.25">
      <c r="U1878" s="80"/>
    </row>
    <row r="1879" spans="21:21" x14ac:dyDescent="0.25">
      <c r="U1879" s="80"/>
    </row>
    <row r="1880" spans="21:21" x14ac:dyDescent="0.25">
      <c r="U1880" s="80"/>
    </row>
    <row r="1881" spans="21:21" x14ac:dyDescent="0.25">
      <c r="U1881" s="80"/>
    </row>
    <row r="1882" spans="21:21" x14ac:dyDescent="0.25">
      <c r="U1882" s="80"/>
    </row>
    <row r="1883" spans="21:21" x14ac:dyDescent="0.25">
      <c r="U1883" s="80"/>
    </row>
    <row r="1884" spans="21:21" x14ac:dyDescent="0.25">
      <c r="U1884" s="80"/>
    </row>
    <row r="1885" spans="21:21" x14ac:dyDescent="0.25">
      <c r="U1885" s="80"/>
    </row>
    <row r="1886" spans="21:21" x14ac:dyDescent="0.25">
      <c r="U1886" s="80"/>
    </row>
    <row r="1887" spans="21:21" x14ac:dyDescent="0.25">
      <c r="U1887" s="80"/>
    </row>
    <row r="1888" spans="21:21" x14ac:dyDescent="0.25">
      <c r="U1888" s="80"/>
    </row>
    <row r="1889" spans="21:21" x14ac:dyDescent="0.25">
      <c r="U1889" s="80"/>
    </row>
    <row r="1890" spans="21:21" x14ac:dyDescent="0.25">
      <c r="U1890" s="80"/>
    </row>
    <row r="1891" spans="21:21" x14ac:dyDescent="0.25">
      <c r="U1891" s="80"/>
    </row>
    <row r="1892" spans="21:21" x14ac:dyDescent="0.25">
      <c r="U1892" s="80"/>
    </row>
    <row r="1893" spans="21:21" x14ac:dyDescent="0.25">
      <c r="U1893" s="80"/>
    </row>
    <row r="1894" spans="21:21" x14ac:dyDescent="0.25">
      <c r="U1894" s="80"/>
    </row>
    <row r="1895" spans="21:21" x14ac:dyDescent="0.25">
      <c r="U1895" s="80"/>
    </row>
    <row r="1896" spans="21:21" x14ac:dyDescent="0.25">
      <c r="U1896" s="80"/>
    </row>
    <row r="1897" spans="21:21" x14ac:dyDescent="0.25">
      <c r="U1897" s="80"/>
    </row>
    <row r="1898" spans="21:21" x14ac:dyDescent="0.25">
      <c r="U1898" s="80"/>
    </row>
    <row r="1899" spans="21:21" x14ac:dyDescent="0.25">
      <c r="U1899" s="80"/>
    </row>
    <row r="1900" spans="21:21" x14ac:dyDescent="0.25">
      <c r="U1900" s="80"/>
    </row>
    <row r="1901" spans="21:21" x14ac:dyDescent="0.25">
      <c r="U1901" s="80"/>
    </row>
    <row r="1902" spans="21:21" x14ac:dyDescent="0.25">
      <c r="U1902" s="80"/>
    </row>
    <row r="1903" spans="21:21" x14ac:dyDescent="0.25">
      <c r="U1903" s="80"/>
    </row>
    <row r="1904" spans="21:21" x14ac:dyDescent="0.25">
      <c r="U1904" s="80"/>
    </row>
    <row r="1905" spans="21:21" x14ac:dyDescent="0.25">
      <c r="U1905" s="80"/>
    </row>
    <row r="1906" spans="21:21" x14ac:dyDescent="0.25">
      <c r="U1906" s="80"/>
    </row>
    <row r="1907" spans="21:21" x14ac:dyDescent="0.25">
      <c r="U1907" s="80"/>
    </row>
    <row r="1908" spans="21:21" x14ac:dyDescent="0.25">
      <c r="U1908" s="80"/>
    </row>
    <row r="1909" spans="21:21" x14ac:dyDescent="0.25">
      <c r="U1909" s="80"/>
    </row>
    <row r="1910" spans="21:21" x14ac:dyDescent="0.25">
      <c r="U1910" s="80"/>
    </row>
    <row r="1911" spans="21:21" x14ac:dyDescent="0.25">
      <c r="U1911" s="80"/>
    </row>
    <row r="1912" spans="21:21" x14ac:dyDescent="0.25">
      <c r="U1912" s="80"/>
    </row>
    <row r="1913" spans="21:21" x14ac:dyDescent="0.25">
      <c r="U1913" s="80"/>
    </row>
    <row r="1914" spans="21:21" x14ac:dyDescent="0.25">
      <c r="U1914" s="80"/>
    </row>
    <row r="1915" spans="21:21" x14ac:dyDescent="0.25">
      <c r="U1915" s="80"/>
    </row>
    <row r="1916" spans="21:21" x14ac:dyDescent="0.25">
      <c r="U1916" s="80"/>
    </row>
    <row r="1917" spans="21:21" x14ac:dyDescent="0.25">
      <c r="U1917" s="80"/>
    </row>
    <row r="1918" spans="21:21" x14ac:dyDescent="0.25">
      <c r="U1918" s="80"/>
    </row>
    <row r="1919" spans="21:21" x14ac:dyDescent="0.25">
      <c r="U1919" s="80"/>
    </row>
    <row r="1920" spans="21:21" x14ac:dyDescent="0.25">
      <c r="U1920" s="80"/>
    </row>
    <row r="1921" spans="21:21" x14ac:dyDescent="0.25">
      <c r="U1921" s="80"/>
    </row>
    <row r="1922" spans="21:21" x14ac:dyDescent="0.25">
      <c r="U1922" s="80"/>
    </row>
    <row r="1923" spans="21:21" x14ac:dyDescent="0.25">
      <c r="U1923" s="80"/>
    </row>
    <row r="1924" spans="21:21" x14ac:dyDescent="0.25">
      <c r="U1924" s="80"/>
    </row>
    <row r="1925" spans="21:21" x14ac:dyDescent="0.25">
      <c r="U1925" s="80"/>
    </row>
    <row r="1926" spans="21:21" x14ac:dyDescent="0.25">
      <c r="U1926" s="80"/>
    </row>
    <row r="1927" spans="21:21" x14ac:dyDescent="0.25">
      <c r="U1927" s="80"/>
    </row>
    <row r="1928" spans="21:21" x14ac:dyDescent="0.25">
      <c r="U1928" s="80"/>
    </row>
    <row r="1929" spans="21:21" x14ac:dyDescent="0.25">
      <c r="U1929" s="80"/>
    </row>
    <row r="1930" spans="21:21" x14ac:dyDescent="0.25">
      <c r="U1930" s="80"/>
    </row>
    <row r="1931" spans="21:21" x14ac:dyDescent="0.25">
      <c r="U1931" s="80"/>
    </row>
    <row r="1932" spans="21:21" x14ac:dyDescent="0.25">
      <c r="U1932" s="80"/>
    </row>
    <row r="1933" spans="21:21" x14ac:dyDescent="0.25">
      <c r="U1933" s="80"/>
    </row>
    <row r="1934" spans="21:21" x14ac:dyDescent="0.25">
      <c r="U1934" s="80"/>
    </row>
    <row r="1935" spans="21:21" x14ac:dyDescent="0.25">
      <c r="U1935" s="80"/>
    </row>
    <row r="1936" spans="21:21" x14ac:dyDescent="0.25">
      <c r="U1936" s="80"/>
    </row>
    <row r="1937" spans="21:21" x14ac:dyDescent="0.25">
      <c r="U1937" s="80"/>
    </row>
    <row r="1938" spans="21:21" x14ac:dyDescent="0.25">
      <c r="U1938" s="80"/>
    </row>
    <row r="1939" spans="21:21" x14ac:dyDescent="0.25">
      <c r="U1939" s="80"/>
    </row>
    <row r="1940" spans="21:21" x14ac:dyDescent="0.25">
      <c r="U1940" s="80"/>
    </row>
    <row r="1941" spans="21:21" x14ac:dyDescent="0.25">
      <c r="U1941" s="80"/>
    </row>
    <row r="1942" spans="21:21" x14ac:dyDescent="0.25">
      <c r="U1942" s="80"/>
    </row>
    <row r="1943" spans="21:21" x14ac:dyDescent="0.25">
      <c r="U1943" s="80"/>
    </row>
    <row r="1944" spans="21:21" x14ac:dyDescent="0.25">
      <c r="U1944" s="80"/>
    </row>
    <row r="1945" spans="21:21" x14ac:dyDescent="0.25">
      <c r="U1945" s="80"/>
    </row>
    <row r="1946" spans="21:21" x14ac:dyDescent="0.25">
      <c r="U1946" s="80"/>
    </row>
    <row r="1947" spans="21:21" x14ac:dyDescent="0.25">
      <c r="U1947" s="80"/>
    </row>
    <row r="1948" spans="21:21" x14ac:dyDescent="0.25">
      <c r="U1948" s="80"/>
    </row>
    <row r="1949" spans="21:21" x14ac:dyDescent="0.25">
      <c r="U1949" s="80"/>
    </row>
    <row r="1950" spans="21:21" x14ac:dyDescent="0.25">
      <c r="U1950" s="80"/>
    </row>
    <row r="1951" spans="21:21" x14ac:dyDescent="0.25">
      <c r="U1951" s="80"/>
    </row>
    <row r="1952" spans="21:21" x14ac:dyDescent="0.25">
      <c r="U1952" s="80"/>
    </row>
    <row r="1953" spans="21:21" x14ac:dyDescent="0.25">
      <c r="U1953" s="80"/>
    </row>
    <row r="1954" spans="21:21" x14ac:dyDescent="0.25">
      <c r="U1954" s="80"/>
    </row>
    <row r="1955" spans="21:21" x14ac:dyDescent="0.25">
      <c r="U1955" s="80"/>
    </row>
    <row r="1956" spans="21:21" x14ac:dyDescent="0.25">
      <c r="U1956" s="80"/>
    </row>
    <row r="1957" spans="21:21" x14ac:dyDescent="0.25">
      <c r="U1957" s="80"/>
    </row>
    <row r="1958" spans="21:21" x14ac:dyDescent="0.25">
      <c r="U1958" s="80"/>
    </row>
    <row r="1959" spans="21:21" x14ac:dyDescent="0.25">
      <c r="U1959" s="80"/>
    </row>
    <row r="1960" spans="21:21" x14ac:dyDescent="0.25">
      <c r="U1960" s="80"/>
    </row>
    <row r="1961" spans="21:21" x14ac:dyDescent="0.25">
      <c r="U1961" s="80"/>
    </row>
    <row r="1962" spans="21:21" x14ac:dyDescent="0.25">
      <c r="U1962" s="80"/>
    </row>
    <row r="1963" spans="21:21" x14ac:dyDescent="0.25">
      <c r="U1963" s="80"/>
    </row>
    <row r="1964" spans="21:21" x14ac:dyDescent="0.25">
      <c r="U1964" s="80"/>
    </row>
    <row r="1965" spans="21:21" x14ac:dyDescent="0.25">
      <c r="U1965" s="80"/>
    </row>
    <row r="1966" spans="21:21" x14ac:dyDescent="0.25">
      <c r="U1966" s="80"/>
    </row>
    <row r="1967" spans="21:21" x14ac:dyDescent="0.25">
      <c r="U1967" s="80"/>
    </row>
    <row r="1968" spans="21:21" x14ac:dyDescent="0.25">
      <c r="U1968" s="80"/>
    </row>
    <row r="1969" spans="21:21" x14ac:dyDescent="0.25">
      <c r="U1969" s="80"/>
    </row>
    <row r="1970" spans="21:21" x14ac:dyDescent="0.25">
      <c r="U1970" s="80"/>
    </row>
    <row r="1971" spans="21:21" x14ac:dyDescent="0.25">
      <c r="U1971" s="80"/>
    </row>
    <row r="1972" spans="21:21" x14ac:dyDescent="0.25">
      <c r="U1972" s="80"/>
    </row>
    <row r="1973" spans="21:21" x14ac:dyDescent="0.25">
      <c r="U1973" s="80"/>
    </row>
    <row r="1974" spans="21:21" x14ac:dyDescent="0.25">
      <c r="U1974" s="80"/>
    </row>
    <row r="1975" spans="21:21" x14ac:dyDescent="0.25">
      <c r="U1975" s="80"/>
    </row>
    <row r="1976" spans="21:21" x14ac:dyDescent="0.25">
      <c r="U1976" s="80"/>
    </row>
    <row r="1977" spans="21:21" x14ac:dyDescent="0.25">
      <c r="U1977" s="80"/>
    </row>
    <row r="1978" spans="21:21" x14ac:dyDescent="0.25">
      <c r="U1978" s="80"/>
    </row>
    <row r="1979" spans="21:21" x14ac:dyDescent="0.25">
      <c r="U1979" s="80"/>
    </row>
    <row r="1980" spans="21:21" x14ac:dyDescent="0.25">
      <c r="U1980" s="80"/>
    </row>
    <row r="1981" spans="21:21" x14ac:dyDescent="0.25">
      <c r="U1981" s="80"/>
    </row>
    <row r="1982" spans="21:21" x14ac:dyDescent="0.25">
      <c r="U1982" s="80"/>
    </row>
    <row r="1983" spans="21:21" x14ac:dyDescent="0.25">
      <c r="U1983" s="80"/>
    </row>
    <row r="1984" spans="21:21" x14ac:dyDescent="0.25">
      <c r="U1984" s="80"/>
    </row>
    <row r="1985" spans="21:21" x14ac:dyDescent="0.25">
      <c r="U1985" s="80"/>
    </row>
    <row r="1986" spans="21:21" x14ac:dyDescent="0.25">
      <c r="U1986" s="80"/>
    </row>
    <row r="1987" spans="21:21" x14ac:dyDescent="0.25">
      <c r="U1987" s="80"/>
    </row>
    <row r="1988" spans="21:21" x14ac:dyDescent="0.25">
      <c r="U1988" s="80"/>
    </row>
    <row r="1989" spans="21:21" x14ac:dyDescent="0.25">
      <c r="U1989" s="80"/>
    </row>
    <row r="1990" spans="21:21" x14ac:dyDescent="0.25">
      <c r="U1990" s="80"/>
    </row>
    <row r="1991" spans="21:21" x14ac:dyDescent="0.25">
      <c r="U1991" s="80"/>
    </row>
    <row r="1992" spans="21:21" x14ac:dyDescent="0.25">
      <c r="U1992" s="80"/>
    </row>
    <row r="1993" spans="21:21" x14ac:dyDescent="0.25">
      <c r="U1993" s="80"/>
    </row>
    <row r="1994" spans="21:21" x14ac:dyDescent="0.25">
      <c r="U1994" s="80"/>
    </row>
    <row r="1995" spans="21:21" x14ac:dyDescent="0.25">
      <c r="U1995" s="80"/>
    </row>
    <row r="1996" spans="21:21" x14ac:dyDescent="0.25">
      <c r="U1996" s="80"/>
    </row>
    <row r="1997" spans="21:21" x14ac:dyDescent="0.25">
      <c r="U1997" s="80"/>
    </row>
    <row r="1998" spans="21:21" x14ac:dyDescent="0.25">
      <c r="U1998" s="80"/>
    </row>
    <row r="1999" spans="21:21" x14ac:dyDescent="0.25">
      <c r="U1999" s="80"/>
    </row>
    <row r="2000" spans="21:21" x14ac:dyDescent="0.25">
      <c r="U2000" s="80"/>
    </row>
    <row r="2001" spans="21:21" x14ac:dyDescent="0.25">
      <c r="U2001" s="80"/>
    </row>
    <row r="2002" spans="21:21" x14ac:dyDescent="0.25">
      <c r="U2002" s="80"/>
    </row>
    <row r="2003" spans="21:21" x14ac:dyDescent="0.25">
      <c r="U2003" s="80"/>
    </row>
    <row r="2004" spans="21:21" x14ac:dyDescent="0.25">
      <c r="U2004" s="80"/>
    </row>
    <row r="2005" spans="21:21" x14ac:dyDescent="0.25">
      <c r="U2005" s="80"/>
    </row>
    <row r="2006" spans="21:21" x14ac:dyDescent="0.25">
      <c r="U2006" s="80"/>
    </row>
    <row r="2007" spans="21:21" x14ac:dyDescent="0.25">
      <c r="U2007" s="80"/>
    </row>
    <row r="2008" spans="21:21" x14ac:dyDescent="0.25">
      <c r="U2008" s="80"/>
    </row>
    <row r="2009" spans="21:21" x14ac:dyDescent="0.25">
      <c r="U2009" s="80"/>
    </row>
    <row r="2010" spans="21:21" x14ac:dyDescent="0.25">
      <c r="U2010" s="80"/>
    </row>
    <row r="2011" spans="21:21" x14ac:dyDescent="0.25">
      <c r="U2011" s="80"/>
    </row>
    <row r="2012" spans="21:21" x14ac:dyDescent="0.25">
      <c r="U2012" s="80"/>
    </row>
    <row r="2013" spans="21:21" x14ac:dyDescent="0.25">
      <c r="U2013" s="80"/>
    </row>
    <row r="2014" spans="21:21" x14ac:dyDescent="0.25">
      <c r="U2014" s="80"/>
    </row>
    <row r="2015" spans="21:21" x14ac:dyDescent="0.25">
      <c r="U2015" s="80"/>
    </row>
    <row r="2016" spans="21:21" x14ac:dyDescent="0.25">
      <c r="U2016" s="80"/>
    </row>
    <row r="2017" spans="21:21" x14ac:dyDescent="0.25">
      <c r="U2017" s="80"/>
    </row>
    <row r="2018" spans="21:21" x14ac:dyDescent="0.25">
      <c r="U2018" s="80"/>
    </row>
    <row r="2019" spans="21:21" x14ac:dyDescent="0.25">
      <c r="U2019" s="80"/>
    </row>
    <row r="2020" spans="21:21" x14ac:dyDescent="0.25">
      <c r="U2020" s="80"/>
    </row>
    <row r="2021" spans="21:21" x14ac:dyDescent="0.25">
      <c r="U2021" s="80"/>
    </row>
    <row r="2022" spans="21:21" x14ac:dyDescent="0.25">
      <c r="U2022" s="80"/>
    </row>
    <row r="2023" spans="21:21" x14ac:dyDescent="0.25">
      <c r="U2023" s="80"/>
    </row>
    <row r="2024" spans="21:21" x14ac:dyDescent="0.25">
      <c r="U2024" s="80"/>
    </row>
    <row r="2025" spans="21:21" x14ac:dyDescent="0.25">
      <c r="U2025" s="80"/>
    </row>
    <row r="2026" spans="21:21" x14ac:dyDescent="0.25">
      <c r="U2026" s="80"/>
    </row>
    <row r="2027" spans="21:21" x14ac:dyDescent="0.25">
      <c r="U2027" s="80"/>
    </row>
    <row r="2028" spans="21:21" x14ac:dyDescent="0.25">
      <c r="U2028" s="80"/>
    </row>
    <row r="2029" spans="21:21" x14ac:dyDescent="0.25">
      <c r="U2029" s="80"/>
    </row>
    <row r="2030" spans="21:21" x14ac:dyDescent="0.25">
      <c r="U2030" s="80"/>
    </row>
    <row r="2031" spans="21:21" x14ac:dyDescent="0.25">
      <c r="U2031" s="80"/>
    </row>
    <row r="2032" spans="21:21" x14ac:dyDescent="0.25">
      <c r="U2032" s="80"/>
    </row>
    <row r="2033" spans="21:21" x14ac:dyDescent="0.25">
      <c r="U2033" s="80"/>
    </row>
    <row r="2034" spans="21:21" x14ac:dyDescent="0.25">
      <c r="U2034" s="80"/>
    </row>
    <row r="2035" spans="21:21" x14ac:dyDescent="0.25">
      <c r="U2035" s="80"/>
    </row>
    <row r="2036" spans="21:21" x14ac:dyDescent="0.25">
      <c r="U2036" s="80"/>
    </row>
    <row r="2037" spans="21:21" x14ac:dyDescent="0.25">
      <c r="U2037" s="80"/>
    </row>
    <row r="2038" spans="21:21" x14ac:dyDescent="0.25">
      <c r="U2038" s="80"/>
    </row>
    <row r="2039" spans="21:21" x14ac:dyDescent="0.25">
      <c r="U2039" s="80"/>
    </row>
    <row r="2040" spans="21:21" x14ac:dyDescent="0.25">
      <c r="U2040" s="80"/>
    </row>
    <row r="2041" spans="21:21" x14ac:dyDescent="0.25">
      <c r="U2041" s="80"/>
    </row>
    <row r="2042" spans="21:21" x14ac:dyDescent="0.25">
      <c r="U2042" s="80"/>
    </row>
    <row r="2043" spans="21:21" x14ac:dyDescent="0.25">
      <c r="U2043" s="80"/>
    </row>
    <row r="2044" spans="21:21" x14ac:dyDescent="0.25">
      <c r="U2044" s="80"/>
    </row>
    <row r="2045" spans="21:21" x14ac:dyDescent="0.25">
      <c r="U2045" s="80"/>
    </row>
    <row r="2046" spans="21:21" x14ac:dyDescent="0.25">
      <c r="U2046" s="80"/>
    </row>
    <row r="2047" spans="21:21" x14ac:dyDescent="0.25">
      <c r="U2047" s="80"/>
    </row>
    <row r="2048" spans="21:21" x14ac:dyDescent="0.25">
      <c r="U2048" s="80"/>
    </row>
    <row r="2049" spans="21:21" x14ac:dyDescent="0.25">
      <c r="U2049" s="80"/>
    </row>
    <row r="2050" spans="21:21" x14ac:dyDescent="0.25">
      <c r="U2050" s="80"/>
    </row>
    <row r="2051" spans="21:21" x14ac:dyDescent="0.25">
      <c r="U2051" s="80"/>
    </row>
    <row r="2052" spans="21:21" x14ac:dyDescent="0.25">
      <c r="U2052" s="80"/>
    </row>
    <row r="2053" spans="21:21" x14ac:dyDescent="0.25">
      <c r="U2053" s="80"/>
    </row>
    <row r="2054" spans="21:21" x14ac:dyDescent="0.25">
      <c r="U2054" s="80"/>
    </row>
    <row r="2055" spans="21:21" x14ac:dyDescent="0.25">
      <c r="U2055" s="80"/>
    </row>
    <row r="2056" spans="21:21" x14ac:dyDescent="0.25">
      <c r="U2056" s="80"/>
    </row>
    <row r="2057" spans="21:21" x14ac:dyDescent="0.25">
      <c r="U2057" s="80"/>
    </row>
    <row r="2058" spans="21:21" x14ac:dyDescent="0.25">
      <c r="U2058" s="80"/>
    </row>
    <row r="2059" spans="21:21" x14ac:dyDescent="0.25">
      <c r="U2059" s="80"/>
    </row>
    <row r="2060" spans="21:21" x14ac:dyDescent="0.25">
      <c r="U2060" s="80"/>
    </row>
    <row r="2061" spans="21:21" x14ac:dyDescent="0.25">
      <c r="U2061" s="80"/>
    </row>
    <row r="2062" spans="21:21" x14ac:dyDescent="0.25">
      <c r="U2062" s="80"/>
    </row>
    <row r="2063" spans="21:21" x14ac:dyDescent="0.25">
      <c r="U2063" s="80"/>
    </row>
    <row r="2064" spans="21:21" x14ac:dyDescent="0.25">
      <c r="U2064" s="80"/>
    </row>
    <row r="2065" spans="21:21" x14ac:dyDescent="0.25">
      <c r="U2065" s="80"/>
    </row>
    <row r="2066" spans="21:21" x14ac:dyDescent="0.25">
      <c r="U2066" s="80"/>
    </row>
    <row r="2067" spans="21:21" x14ac:dyDescent="0.25">
      <c r="U2067" s="80"/>
    </row>
    <row r="2068" spans="21:21" x14ac:dyDescent="0.25">
      <c r="U2068" s="80"/>
    </row>
    <row r="2069" spans="21:21" x14ac:dyDescent="0.25">
      <c r="U2069" s="80"/>
    </row>
    <row r="2070" spans="21:21" x14ac:dyDescent="0.25">
      <c r="U2070" s="80"/>
    </row>
    <row r="2071" spans="21:21" x14ac:dyDescent="0.25">
      <c r="U2071" s="80"/>
    </row>
    <row r="2072" spans="21:21" x14ac:dyDescent="0.25">
      <c r="U2072" s="80"/>
    </row>
    <row r="2073" spans="21:21" x14ac:dyDescent="0.25">
      <c r="U2073" s="80"/>
    </row>
    <row r="2074" spans="21:21" x14ac:dyDescent="0.25">
      <c r="U2074" s="80"/>
    </row>
    <row r="2075" spans="21:21" x14ac:dyDescent="0.25">
      <c r="U2075" s="80"/>
    </row>
    <row r="2076" spans="21:21" x14ac:dyDescent="0.25">
      <c r="U2076" s="80"/>
    </row>
    <row r="2077" spans="21:21" x14ac:dyDescent="0.25">
      <c r="U2077" s="80"/>
    </row>
    <row r="2078" spans="21:21" x14ac:dyDescent="0.25">
      <c r="U2078" s="80"/>
    </row>
    <row r="2079" spans="21:21" x14ac:dyDescent="0.25">
      <c r="U2079" s="80"/>
    </row>
    <row r="2080" spans="21:21" x14ac:dyDescent="0.25">
      <c r="U2080" s="80"/>
    </row>
    <row r="2081" spans="21:21" x14ac:dyDescent="0.25">
      <c r="U2081" s="80"/>
    </row>
    <row r="2082" spans="21:21" x14ac:dyDescent="0.25">
      <c r="U2082" s="80"/>
    </row>
    <row r="2083" spans="21:21" x14ac:dyDescent="0.25">
      <c r="U2083" s="80"/>
    </row>
    <row r="2084" spans="21:21" x14ac:dyDescent="0.25">
      <c r="U2084" s="80"/>
    </row>
    <row r="2085" spans="21:21" x14ac:dyDescent="0.25">
      <c r="U2085" s="80"/>
    </row>
    <row r="2086" spans="21:21" x14ac:dyDescent="0.25">
      <c r="U2086" s="80"/>
    </row>
    <row r="2087" spans="21:21" x14ac:dyDescent="0.25">
      <c r="U2087" s="80"/>
    </row>
    <row r="2088" spans="21:21" x14ac:dyDescent="0.25">
      <c r="U2088" s="80"/>
    </row>
    <row r="2089" spans="21:21" x14ac:dyDescent="0.25">
      <c r="U2089" s="80"/>
    </row>
    <row r="2090" spans="21:21" x14ac:dyDescent="0.25">
      <c r="U2090" s="80"/>
    </row>
    <row r="2091" spans="21:21" x14ac:dyDescent="0.25">
      <c r="U2091" s="80"/>
    </row>
    <row r="2092" spans="21:21" x14ac:dyDescent="0.25">
      <c r="U2092" s="80"/>
    </row>
    <row r="2093" spans="21:21" x14ac:dyDescent="0.25">
      <c r="U2093" s="80"/>
    </row>
    <row r="2094" spans="21:21" x14ac:dyDescent="0.25">
      <c r="U2094" s="80"/>
    </row>
    <row r="2095" spans="21:21" x14ac:dyDescent="0.25">
      <c r="U2095" s="80"/>
    </row>
    <row r="2096" spans="21:21" x14ac:dyDescent="0.25">
      <c r="U2096" s="80"/>
    </row>
    <row r="2097" spans="21:21" x14ac:dyDescent="0.25">
      <c r="U2097" s="80"/>
    </row>
    <row r="2098" spans="21:21" x14ac:dyDescent="0.25">
      <c r="U2098" s="80"/>
    </row>
    <row r="2099" spans="21:21" x14ac:dyDescent="0.25">
      <c r="U2099" s="80"/>
    </row>
    <row r="2100" spans="21:21" x14ac:dyDescent="0.25">
      <c r="U2100" s="80"/>
    </row>
    <row r="2101" spans="21:21" x14ac:dyDescent="0.25">
      <c r="U2101" s="80"/>
    </row>
    <row r="2102" spans="21:21" x14ac:dyDescent="0.25">
      <c r="U2102" s="80"/>
    </row>
    <row r="2103" spans="21:21" x14ac:dyDescent="0.25">
      <c r="U2103" s="80"/>
    </row>
    <row r="2104" spans="21:21" x14ac:dyDescent="0.25">
      <c r="U2104" s="80"/>
    </row>
    <row r="2105" spans="21:21" x14ac:dyDescent="0.25">
      <c r="U2105" s="80"/>
    </row>
    <row r="2106" spans="21:21" x14ac:dyDescent="0.25">
      <c r="U2106" s="80"/>
    </row>
    <row r="2107" spans="21:21" x14ac:dyDescent="0.25">
      <c r="U2107" s="80"/>
    </row>
    <row r="2108" spans="21:21" x14ac:dyDescent="0.25">
      <c r="U2108" s="80"/>
    </row>
    <row r="2109" spans="21:21" x14ac:dyDescent="0.25">
      <c r="U2109" s="80"/>
    </row>
    <row r="2110" spans="21:21" x14ac:dyDescent="0.25">
      <c r="U2110" s="80"/>
    </row>
    <row r="2111" spans="21:21" x14ac:dyDescent="0.25">
      <c r="U2111" s="80"/>
    </row>
    <row r="2112" spans="21:21" x14ac:dyDescent="0.25">
      <c r="U2112" s="80"/>
    </row>
    <row r="2113" spans="21:21" x14ac:dyDescent="0.25">
      <c r="U2113" s="80"/>
    </row>
    <row r="2114" spans="21:21" x14ac:dyDescent="0.25">
      <c r="U2114" s="80"/>
    </row>
    <row r="2115" spans="21:21" x14ac:dyDescent="0.25">
      <c r="U2115" s="80"/>
    </row>
    <row r="2116" spans="21:21" x14ac:dyDescent="0.25">
      <c r="U2116" s="80"/>
    </row>
    <row r="2117" spans="21:21" x14ac:dyDescent="0.25">
      <c r="U2117" s="80"/>
    </row>
    <row r="2118" spans="21:21" x14ac:dyDescent="0.25">
      <c r="U2118" s="80"/>
    </row>
    <row r="2119" spans="21:21" x14ac:dyDescent="0.25">
      <c r="U2119" s="80"/>
    </row>
    <row r="2120" spans="21:21" x14ac:dyDescent="0.25">
      <c r="U2120" s="80"/>
    </row>
    <row r="2121" spans="21:21" x14ac:dyDescent="0.25">
      <c r="U2121" s="80"/>
    </row>
    <row r="2122" spans="21:21" x14ac:dyDescent="0.25">
      <c r="U2122" s="80"/>
    </row>
    <row r="2123" spans="21:21" x14ac:dyDescent="0.25">
      <c r="U2123" s="80"/>
    </row>
    <row r="2124" spans="21:21" x14ac:dyDescent="0.25">
      <c r="U2124" s="80"/>
    </row>
    <row r="2125" spans="21:21" x14ac:dyDescent="0.25">
      <c r="U2125" s="80"/>
    </row>
    <row r="2126" spans="21:21" x14ac:dyDescent="0.25">
      <c r="U2126" s="80"/>
    </row>
    <row r="2127" spans="21:21" x14ac:dyDescent="0.25">
      <c r="U2127" s="80"/>
    </row>
    <row r="2128" spans="21:21" x14ac:dyDescent="0.25">
      <c r="U2128" s="80"/>
    </row>
    <row r="2129" spans="21:21" x14ac:dyDescent="0.25">
      <c r="U2129" s="80"/>
    </row>
    <row r="2130" spans="21:21" x14ac:dyDescent="0.25">
      <c r="U2130" s="80"/>
    </row>
    <row r="2131" spans="21:21" x14ac:dyDescent="0.25">
      <c r="U2131" s="80"/>
    </row>
    <row r="2132" spans="21:21" x14ac:dyDescent="0.25">
      <c r="U2132" s="80"/>
    </row>
    <row r="2133" spans="21:21" x14ac:dyDescent="0.25">
      <c r="U2133" s="80"/>
    </row>
    <row r="2134" spans="21:21" x14ac:dyDescent="0.25">
      <c r="U2134" s="80"/>
    </row>
    <row r="2135" spans="21:21" x14ac:dyDescent="0.25">
      <c r="U2135" s="80"/>
    </row>
    <row r="2136" spans="21:21" x14ac:dyDescent="0.25">
      <c r="U2136" s="80"/>
    </row>
    <row r="2137" spans="21:21" x14ac:dyDescent="0.25">
      <c r="U2137" s="80"/>
    </row>
    <row r="2138" spans="21:21" x14ac:dyDescent="0.25">
      <c r="U2138" s="80"/>
    </row>
    <row r="2139" spans="21:21" x14ac:dyDescent="0.25">
      <c r="U2139" s="80"/>
    </row>
    <row r="2140" spans="21:21" x14ac:dyDescent="0.25">
      <c r="U2140" s="80"/>
    </row>
    <row r="2141" spans="21:21" x14ac:dyDescent="0.25">
      <c r="U2141" s="80"/>
    </row>
    <row r="2142" spans="21:21" x14ac:dyDescent="0.25">
      <c r="U2142" s="80"/>
    </row>
    <row r="2143" spans="21:21" x14ac:dyDescent="0.25">
      <c r="U2143" s="80"/>
    </row>
    <row r="2144" spans="21:21" x14ac:dyDescent="0.25">
      <c r="U2144" s="80"/>
    </row>
    <row r="2145" spans="21:21" x14ac:dyDescent="0.25">
      <c r="U2145" s="80"/>
    </row>
    <row r="2146" spans="21:21" x14ac:dyDescent="0.25">
      <c r="U2146" s="80"/>
    </row>
    <row r="2147" spans="21:21" x14ac:dyDescent="0.25">
      <c r="U2147" s="80"/>
    </row>
    <row r="2148" spans="21:21" x14ac:dyDescent="0.25">
      <c r="U2148" s="80"/>
    </row>
    <row r="2149" spans="21:21" x14ac:dyDescent="0.25">
      <c r="U2149" s="80"/>
    </row>
    <row r="2150" spans="21:21" x14ac:dyDescent="0.25">
      <c r="U2150" s="80"/>
    </row>
    <row r="2151" spans="21:21" x14ac:dyDescent="0.25">
      <c r="U2151" s="80"/>
    </row>
    <row r="2152" spans="21:21" x14ac:dyDescent="0.25">
      <c r="U2152" s="80"/>
    </row>
    <row r="2153" spans="21:21" x14ac:dyDescent="0.25">
      <c r="U2153" s="80"/>
    </row>
    <row r="2154" spans="21:21" x14ac:dyDescent="0.25">
      <c r="U2154" s="80"/>
    </row>
    <row r="2155" spans="21:21" x14ac:dyDescent="0.25">
      <c r="U2155" s="80"/>
    </row>
    <row r="2156" spans="21:21" x14ac:dyDescent="0.25">
      <c r="U2156" s="80"/>
    </row>
    <row r="2157" spans="21:21" x14ac:dyDescent="0.25">
      <c r="U2157" s="80"/>
    </row>
    <row r="2158" spans="21:21" x14ac:dyDescent="0.25">
      <c r="U2158" s="80"/>
    </row>
    <row r="2159" spans="21:21" x14ac:dyDescent="0.25">
      <c r="U2159" s="80"/>
    </row>
    <row r="2160" spans="21:21" x14ac:dyDescent="0.25">
      <c r="U2160" s="80"/>
    </row>
    <row r="2161" spans="21:21" x14ac:dyDescent="0.25">
      <c r="U2161" s="80"/>
    </row>
    <row r="2162" spans="21:21" x14ac:dyDescent="0.25">
      <c r="U2162" s="80"/>
    </row>
    <row r="2163" spans="21:21" x14ac:dyDescent="0.25">
      <c r="U2163" s="80"/>
    </row>
    <row r="2164" spans="21:21" x14ac:dyDescent="0.25">
      <c r="U2164" s="80"/>
    </row>
    <row r="2165" spans="21:21" x14ac:dyDescent="0.25">
      <c r="U2165" s="80"/>
    </row>
    <row r="2166" spans="21:21" x14ac:dyDescent="0.25">
      <c r="U2166" s="80"/>
    </row>
    <row r="2167" spans="21:21" x14ac:dyDescent="0.25">
      <c r="U2167" s="80"/>
    </row>
    <row r="2168" spans="21:21" x14ac:dyDescent="0.25">
      <c r="U2168" s="80"/>
    </row>
    <row r="2169" spans="21:21" x14ac:dyDescent="0.25">
      <c r="U2169" s="80"/>
    </row>
    <row r="2170" spans="21:21" x14ac:dyDescent="0.25">
      <c r="U2170" s="80"/>
    </row>
    <row r="2171" spans="21:21" x14ac:dyDescent="0.25">
      <c r="U2171" s="80"/>
    </row>
    <row r="2172" spans="21:21" x14ac:dyDescent="0.25">
      <c r="U2172" s="80"/>
    </row>
    <row r="2173" spans="21:21" x14ac:dyDescent="0.25">
      <c r="U2173" s="80"/>
    </row>
    <row r="2174" spans="21:21" x14ac:dyDescent="0.25">
      <c r="U2174" s="80"/>
    </row>
    <row r="2175" spans="21:21" x14ac:dyDescent="0.25">
      <c r="U2175" s="80"/>
    </row>
    <row r="2176" spans="21:21" x14ac:dyDescent="0.25">
      <c r="U2176" s="80"/>
    </row>
    <row r="2177" spans="21:21" x14ac:dyDescent="0.25">
      <c r="U2177" s="80"/>
    </row>
    <row r="2178" spans="21:21" x14ac:dyDescent="0.25">
      <c r="U2178" s="80"/>
    </row>
    <row r="2179" spans="21:21" x14ac:dyDescent="0.25">
      <c r="U2179" s="80"/>
    </row>
    <row r="2180" spans="21:21" x14ac:dyDescent="0.25">
      <c r="U2180" s="80"/>
    </row>
    <row r="2181" spans="21:21" x14ac:dyDescent="0.25">
      <c r="U2181" s="80"/>
    </row>
    <row r="2182" spans="21:21" x14ac:dyDescent="0.25">
      <c r="U2182" s="80"/>
    </row>
    <row r="2183" spans="21:21" x14ac:dyDescent="0.25">
      <c r="U2183" s="80"/>
    </row>
    <row r="2184" spans="21:21" x14ac:dyDescent="0.25">
      <c r="U2184" s="80"/>
    </row>
    <row r="2185" spans="21:21" x14ac:dyDescent="0.25">
      <c r="U2185" s="80"/>
    </row>
    <row r="2186" spans="21:21" x14ac:dyDescent="0.25">
      <c r="U2186" s="80"/>
    </row>
    <row r="2187" spans="21:21" x14ac:dyDescent="0.25">
      <c r="U2187" s="80"/>
    </row>
    <row r="2188" spans="21:21" x14ac:dyDescent="0.25">
      <c r="U2188" s="80"/>
    </row>
    <row r="2189" spans="21:21" x14ac:dyDescent="0.25">
      <c r="U2189" s="80"/>
    </row>
    <row r="2190" spans="21:21" x14ac:dyDescent="0.25">
      <c r="U2190" s="80"/>
    </row>
    <row r="2191" spans="21:21" x14ac:dyDescent="0.25">
      <c r="U2191" s="80"/>
    </row>
    <row r="2192" spans="21:21" x14ac:dyDescent="0.25">
      <c r="U2192" s="80"/>
    </row>
    <row r="2193" spans="21:21" x14ac:dyDescent="0.25">
      <c r="U2193" s="80"/>
    </row>
    <row r="2194" spans="21:21" x14ac:dyDescent="0.25">
      <c r="U2194" s="80"/>
    </row>
    <row r="2195" spans="21:21" x14ac:dyDescent="0.25">
      <c r="U2195" s="80"/>
    </row>
    <row r="2196" spans="21:21" x14ac:dyDescent="0.25">
      <c r="U2196" s="80"/>
    </row>
    <row r="2197" spans="21:21" x14ac:dyDescent="0.25">
      <c r="U2197" s="80"/>
    </row>
    <row r="2198" spans="21:21" x14ac:dyDescent="0.25">
      <c r="U2198" s="80"/>
    </row>
    <row r="2199" spans="21:21" x14ac:dyDescent="0.25">
      <c r="U2199" s="80"/>
    </row>
    <row r="2200" spans="21:21" x14ac:dyDescent="0.25">
      <c r="U2200" s="80"/>
    </row>
    <row r="2201" spans="21:21" x14ac:dyDescent="0.25">
      <c r="U2201" s="80"/>
    </row>
    <row r="2202" spans="21:21" x14ac:dyDescent="0.25">
      <c r="U2202" s="80"/>
    </row>
    <row r="2203" spans="21:21" x14ac:dyDescent="0.25">
      <c r="U2203" s="80"/>
    </row>
    <row r="2204" spans="21:21" x14ac:dyDescent="0.25">
      <c r="U2204" s="80"/>
    </row>
    <row r="2205" spans="21:21" x14ac:dyDescent="0.25">
      <c r="U2205" s="80"/>
    </row>
    <row r="2206" spans="21:21" x14ac:dyDescent="0.25">
      <c r="U2206" s="80"/>
    </row>
    <row r="2207" spans="21:21" x14ac:dyDescent="0.25">
      <c r="U2207" s="80"/>
    </row>
    <row r="2208" spans="21:21" x14ac:dyDescent="0.25">
      <c r="U2208" s="80"/>
    </row>
    <row r="2209" spans="21:21" x14ac:dyDescent="0.25">
      <c r="U2209" s="80"/>
    </row>
    <row r="2210" spans="21:21" x14ac:dyDescent="0.25">
      <c r="U2210" s="80"/>
    </row>
    <row r="2211" spans="21:21" x14ac:dyDescent="0.25">
      <c r="U2211" s="80"/>
    </row>
    <row r="2212" spans="21:21" x14ac:dyDescent="0.25">
      <c r="U2212" s="80"/>
    </row>
    <row r="2213" spans="21:21" x14ac:dyDescent="0.25">
      <c r="U2213" s="80"/>
    </row>
    <row r="2214" spans="21:21" x14ac:dyDescent="0.25">
      <c r="U2214" s="80"/>
    </row>
    <row r="2215" spans="21:21" x14ac:dyDescent="0.25">
      <c r="U2215" s="80"/>
    </row>
    <row r="2216" spans="21:21" x14ac:dyDescent="0.25">
      <c r="U2216" s="80"/>
    </row>
    <row r="2217" spans="21:21" x14ac:dyDescent="0.25">
      <c r="U2217" s="80"/>
    </row>
    <row r="2218" spans="21:21" x14ac:dyDescent="0.25">
      <c r="U2218" s="80"/>
    </row>
    <row r="2219" spans="21:21" x14ac:dyDescent="0.25">
      <c r="U2219" s="80"/>
    </row>
    <row r="2220" spans="21:21" x14ac:dyDescent="0.25">
      <c r="U2220" s="80"/>
    </row>
    <row r="2221" spans="21:21" x14ac:dyDescent="0.25">
      <c r="U2221" s="80"/>
    </row>
    <row r="2222" spans="21:21" x14ac:dyDescent="0.25">
      <c r="U2222" s="80"/>
    </row>
    <row r="2223" spans="21:21" x14ac:dyDescent="0.25">
      <c r="U2223" s="80"/>
    </row>
    <row r="2224" spans="21:21" x14ac:dyDescent="0.25">
      <c r="U2224" s="80"/>
    </row>
    <row r="2225" spans="21:21" x14ac:dyDescent="0.25">
      <c r="U2225" s="80"/>
    </row>
    <row r="2226" spans="21:21" x14ac:dyDescent="0.25">
      <c r="U2226" s="80"/>
    </row>
    <row r="2227" spans="21:21" x14ac:dyDescent="0.25">
      <c r="U2227" s="80"/>
    </row>
    <row r="2228" spans="21:21" x14ac:dyDescent="0.25">
      <c r="U2228" s="80"/>
    </row>
    <row r="2229" spans="21:21" x14ac:dyDescent="0.25">
      <c r="U2229" s="80"/>
    </row>
    <row r="2230" spans="21:21" x14ac:dyDescent="0.25">
      <c r="U2230" s="80"/>
    </row>
    <row r="2231" spans="21:21" x14ac:dyDescent="0.25">
      <c r="U2231" s="80"/>
    </row>
    <row r="2232" spans="21:21" x14ac:dyDescent="0.25">
      <c r="U2232" s="80"/>
    </row>
    <row r="2233" spans="21:21" x14ac:dyDescent="0.25">
      <c r="U2233" s="80"/>
    </row>
    <row r="2234" spans="21:21" x14ac:dyDescent="0.25">
      <c r="U2234" s="80"/>
    </row>
    <row r="2235" spans="21:21" x14ac:dyDescent="0.25">
      <c r="U2235" s="80"/>
    </row>
    <row r="2236" spans="21:21" x14ac:dyDescent="0.25">
      <c r="U2236" s="80"/>
    </row>
    <row r="2237" spans="21:21" x14ac:dyDescent="0.25">
      <c r="U2237" s="80"/>
    </row>
    <row r="2238" spans="21:21" x14ac:dyDescent="0.25">
      <c r="U2238" s="80"/>
    </row>
    <row r="2239" spans="21:21" x14ac:dyDescent="0.25">
      <c r="U2239" s="80"/>
    </row>
    <row r="2240" spans="21:21" x14ac:dyDescent="0.25">
      <c r="U2240" s="80"/>
    </row>
    <row r="2241" spans="21:21" x14ac:dyDescent="0.25">
      <c r="U2241" s="80"/>
    </row>
    <row r="2242" spans="21:21" x14ac:dyDescent="0.25">
      <c r="U2242" s="80"/>
    </row>
    <row r="2243" spans="21:21" x14ac:dyDescent="0.25">
      <c r="U2243" s="80"/>
    </row>
    <row r="2244" spans="21:21" x14ac:dyDescent="0.25">
      <c r="U2244" s="80"/>
    </row>
    <row r="2245" spans="21:21" x14ac:dyDescent="0.25">
      <c r="U2245" s="80"/>
    </row>
    <row r="2246" spans="21:21" x14ac:dyDescent="0.25">
      <c r="U2246" s="80"/>
    </row>
    <row r="2247" spans="21:21" x14ac:dyDescent="0.25">
      <c r="U2247" s="80"/>
    </row>
    <row r="2248" spans="21:21" x14ac:dyDescent="0.25">
      <c r="U2248" s="80"/>
    </row>
    <row r="2249" spans="21:21" x14ac:dyDescent="0.25">
      <c r="U2249" s="80"/>
    </row>
    <row r="2250" spans="21:21" x14ac:dyDescent="0.25">
      <c r="U2250" s="80"/>
    </row>
    <row r="2251" spans="21:21" x14ac:dyDescent="0.25">
      <c r="U2251" s="80"/>
    </row>
    <row r="2252" spans="21:21" x14ac:dyDescent="0.25">
      <c r="U2252" s="80"/>
    </row>
    <row r="2253" spans="21:21" x14ac:dyDescent="0.25">
      <c r="U2253" s="80"/>
    </row>
    <row r="2254" spans="21:21" x14ac:dyDescent="0.25">
      <c r="U2254" s="80"/>
    </row>
    <row r="2255" spans="21:21" x14ac:dyDescent="0.25">
      <c r="U2255" s="80"/>
    </row>
    <row r="2256" spans="21:21" x14ac:dyDescent="0.25">
      <c r="U2256" s="80"/>
    </row>
    <row r="2257" spans="21:21" x14ac:dyDescent="0.25">
      <c r="U2257" s="80"/>
    </row>
    <row r="2258" spans="21:21" x14ac:dyDescent="0.25">
      <c r="U2258" s="80"/>
    </row>
    <row r="2259" spans="21:21" x14ac:dyDescent="0.25">
      <c r="U2259" s="80"/>
    </row>
    <row r="2260" spans="21:21" x14ac:dyDescent="0.25">
      <c r="U2260" s="80"/>
    </row>
    <row r="2261" spans="21:21" x14ac:dyDescent="0.25">
      <c r="U2261" s="80"/>
    </row>
    <row r="2262" spans="21:21" x14ac:dyDescent="0.25">
      <c r="U2262" s="80"/>
    </row>
    <row r="2263" spans="21:21" x14ac:dyDescent="0.25">
      <c r="U2263" s="80"/>
    </row>
    <row r="2264" spans="21:21" x14ac:dyDescent="0.25">
      <c r="U2264" s="80"/>
    </row>
    <row r="2265" spans="21:21" x14ac:dyDescent="0.25">
      <c r="U2265" s="80"/>
    </row>
    <row r="2266" spans="21:21" x14ac:dyDescent="0.25">
      <c r="U2266" s="80"/>
    </row>
    <row r="2267" spans="21:21" x14ac:dyDescent="0.25">
      <c r="U2267" s="80"/>
    </row>
    <row r="2268" spans="21:21" x14ac:dyDescent="0.25">
      <c r="U2268" s="80"/>
    </row>
    <row r="2269" spans="21:21" x14ac:dyDescent="0.25">
      <c r="U2269" s="80"/>
    </row>
    <row r="2270" spans="21:21" x14ac:dyDescent="0.25">
      <c r="U2270" s="80"/>
    </row>
    <row r="2271" spans="21:21" x14ac:dyDescent="0.25">
      <c r="U2271" s="80"/>
    </row>
    <row r="2272" spans="21:21" x14ac:dyDescent="0.25">
      <c r="U2272" s="80"/>
    </row>
    <row r="2273" spans="21:21" x14ac:dyDescent="0.25">
      <c r="U2273" s="80"/>
    </row>
    <row r="2274" spans="21:21" x14ac:dyDescent="0.25">
      <c r="U2274" s="80"/>
    </row>
    <row r="2275" spans="21:21" x14ac:dyDescent="0.25">
      <c r="U2275" s="80"/>
    </row>
    <row r="2276" spans="21:21" x14ac:dyDescent="0.25">
      <c r="U2276" s="80"/>
    </row>
    <row r="2277" spans="21:21" x14ac:dyDescent="0.25">
      <c r="U2277" s="80"/>
    </row>
    <row r="2278" spans="21:21" x14ac:dyDescent="0.25">
      <c r="U2278" s="80"/>
    </row>
    <row r="2279" spans="21:21" x14ac:dyDescent="0.25">
      <c r="U2279" s="80"/>
    </row>
    <row r="2280" spans="21:21" x14ac:dyDescent="0.25">
      <c r="U2280" s="80"/>
    </row>
    <row r="2281" spans="21:21" x14ac:dyDescent="0.25">
      <c r="U2281" s="80"/>
    </row>
    <row r="2282" spans="21:21" x14ac:dyDescent="0.25">
      <c r="U2282" s="80"/>
    </row>
    <row r="2283" spans="21:21" x14ac:dyDescent="0.25">
      <c r="U2283" s="80"/>
    </row>
    <row r="2284" spans="21:21" x14ac:dyDescent="0.25">
      <c r="U2284" s="80"/>
    </row>
    <row r="2285" spans="21:21" x14ac:dyDescent="0.25">
      <c r="U2285" s="80"/>
    </row>
    <row r="2286" spans="21:21" x14ac:dyDescent="0.25">
      <c r="U2286" s="80"/>
    </row>
    <row r="2287" spans="21:21" x14ac:dyDescent="0.25">
      <c r="U2287" s="80"/>
    </row>
    <row r="2288" spans="21:21" x14ac:dyDescent="0.25">
      <c r="U2288" s="80"/>
    </row>
    <row r="2289" spans="21:21" x14ac:dyDescent="0.25">
      <c r="U2289" s="80"/>
    </row>
    <row r="2290" spans="21:21" x14ac:dyDescent="0.25">
      <c r="U2290" s="80"/>
    </row>
    <row r="2291" spans="21:21" x14ac:dyDescent="0.25">
      <c r="U2291" s="80"/>
    </row>
    <row r="2292" spans="21:21" x14ac:dyDescent="0.25">
      <c r="U2292" s="80"/>
    </row>
    <row r="2293" spans="21:21" x14ac:dyDescent="0.25">
      <c r="U2293" s="80"/>
    </row>
    <row r="2294" spans="21:21" x14ac:dyDescent="0.25">
      <c r="U2294" s="80"/>
    </row>
    <row r="2295" spans="21:21" x14ac:dyDescent="0.25">
      <c r="U2295" s="80"/>
    </row>
    <row r="2296" spans="21:21" x14ac:dyDescent="0.25">
      <c r="U2296" s="80"/>
    </row>
    <row r="2297" spans="21:21" x14ac:dyDescent="0.25">
      <c r="U2297" s="80"/>
    </row>
    <row r="2298" spans="21:21" x14ac:dyDescent="0.25">
      <c r="U2298" s="80"/>
    </row>
    <row r="2299" spans="21:21" x14ac:dyDescent="0.25">
      <c r="U2299" s="80"/>
    </row>
    <row r="2300" spans="21:21" x14ac:dyDescent="0.25">
      <c r="U2300" s="80"/>
    </row>
    <row r="2301" spans="21:21" x14ac:dyDescent="0.25">
      <c r="U2301" s="80"/>
    </row>
    <row r="2302" spans="21:21" x14ac:dyDescent="0.25">
      <c r="U2302" s="80"/>
    </row>
    <row r="2303" spans="21:21" x14ac:dyDescent="0.25">
      <c r="U2303" s="80"/>
    </row>
    <row r="2304" spans="21:21" x14ac:dyDescent="0.25">
      <c r="U2304" s="80"/>
    </row>
    <row r="2305" spans="21:21" x14ac:dyDescent="0.25">
      <c r="U2305" s="80"/>
    </row>
    <row r="2306" spans="21:21" x14ac:dyDescent="0.25">
      <c r="U2306" s="80"/>
    </row>
    <row r="2307" spans="21:21" x14ac:dyDescent="0.25">
      <c r="U2307" s="80"/>
    </row>
    <row r="2308" spans="21:21" x14ac:dyDescent="0.25">
      <c r="U2308" s="80"/>
    </row>
    <row r="2309" spans="21:21" x14ac:dyDescent="0.25">
      <c r="U2309" s="80"/>
    </row>
    <row r="2310" spans="21:21" x14ac:dyDescent="0.25">
      <c r="U2310" s="80"/>
    </row>
    <row r="2311" spans="21:21" x14ac:dyDescent="0.25">
      <c r="U2311" s="80"/>
    </row>
    <row r="2312" spans="21:21" x14ac:dyDescent="0.25">
      <c r="U2312" s="80"/>
    </row>
    <row r="2313" spans="21:21" x14ac:dyDescent="0.25">
      <c r="U2313" s="80"/>
    </row>
    <row r="2314" spans="21:21" x14ac:dyDescent="0.25">
      <c r="U2314" s="80"/>
    </row>
    <row r="2315" spans="21:21" x14ac:dyDescent="0.25">
      <c r="U2315" s="80"/>
    </row>
    <row r="2316" spans="21:21" x14ac:dyDescent="0.25">
      <c r="U2316" s="80"/>
    </row>
    <row r="2317" spans="21:21" x14ac:dyDescent="0.25">
      <c r="U2317" s="80"/>
    </row>
    <row r="2318" spans="21:21" x14ac:dyDescent="0.25">
      <c r="U2318" s="80"/>
    </row>
    <row r="2319" spans="21:21" x14ac:dyDescent="0.25">
      <c r="U2319" s="80"/>
    </row>
    <row r="2320" spans="21:21" x14ac:dyDescent="0.25">
      <c r="U2320" s="80"/>
    </row>
    <row r="2321" spans="21:21" x14ac:dyDescent="0.25">
      <c r="U2321" s="80"/>
    </row>
    <row r="2322" spans="21:21" x14ac:dyDescent="0.25">
      <c r="U2322" s="80"/>
    </row>
    <row r="2323" spans="21:21" x14ac:dyDescent="0.25">
      <c r="U2323" s="80"/>
    </row>
    <row r="2324" spans="21:21" x14ac:dyDescent="0.25">
      <c r="U2324" s="80"/>
    </row>
    <row r="2325" spans="21:21" x14ac:dyDescent="0.25">
      <c r="U2325" s="80"/>
    </row>
    <row r="2326" spans="21:21" x14ac:dyDescent="0.25">
      <c r="U2326" s="80"/>
    </row>
    <row r="2327" spans="21:21" x14ac:dyDescent="0.25">
      <c r="U2327" s="80"/>
    </row>
    <row r="2328" spans="21:21" x14ac:dyDescent="0.25">
      <c r="U2328" s="80"/>
    </row>
    <row r="2329" spans="21:21" x14ac:dyDescent="0.25">
      <c r="U2329" s="80"/>
    </row>
    <row r="2330" spans="21:21" x14ac:dyDescent="0.25">
      <c r="U2330" s="80"/>
    </row>
    <row r="2331" spans="21:21" x14ac:dyDescent="0.25">
      <c r="U2331" s="80"/>
    </row>
    <row r="2332" spans="21:21" x14ac:dyDescent="0.25">
      <c r="U2332" s="80"/>
    </row>
    <row r="2333" spans="21:21" x14ac:dyDescent="0.25">
      <c r="U2333" s="80"/>
    </row>
    <row r="2334" spans="21:21" x14ac:dyDescent="0.25">
      <c r="U2334" s="80"/>
    </row>
    <row r="2335" spans="21:21" x14ac:dyDescent="0.25">
      <c r="U2335" s="80"/>
    </row>
    <row r="2336" spans="21:21" x14ac:dyDescent="0.25">
      <c r="U2336" s="80"/>
    </row>
    <row r="2337" spans="21:21" x14ac:dyDescent="0.25">
      <c r="U2337" s="80"/>
    </row>
    <row r="2338" spans="21:21" x14ac:dyDescent="0.25">
      <c r="U2338" s="80"/>
    </row>
    <row r="2339" spans="21:21" x14ac:dyDescent="0.25">
      <c r="U2339" s="80"/>
    </row>
    <row r="2340" spans="21:21" x14ac:dyDescent="0.25">
      <c r="U2340" s="80"/>
    </row>
    <row r="2341" spans="21:21" x14ac:dyDescent="0.25">
      <c r="U2341" s="80"/>
    </row>
    <row r="2342" spans="21:21" x14ac:dyDescent="0.25">
      <c r="U2342" s="80"/>
    </row>
    <row r="2343" spans="21:21" x14ac:dyDescent="0.25">
      <c r="U2343" s="80"/>
    </row>
    <row r="2344" spans="21:21" x14ac:dyDescent="0.25">
      <c r="U2344" s="80"/>
    </row>
    <row r="2345" spans="21:21" x14ac:dyDescent="0.25">
      <c r="U2345" s="80"/>
    </row>
    <row r="2346" spans="21:21" x14ac:dyDescent="0.25">
      <c r="U2346" s="80"/>
    </row>
    <row r="2347" spans="21:21" x14ac:dyDescent="0.25">
      <c r="U2347" s="80"/>
    </row>
    <row r="2348" spans="21:21" x14ac:dyDescent="0.25">
      <c r="U2348" s="80"/>
    </row>
    <row r="2349" spans="21:21" x14ac:dyDescent="0.25">
      <c r="U2349" s="80"/>
    </row>
    <row r="2350" spans="21:21" x14ac:dyDescent="0.25">
      <c r="U2350" s="80"/>
    </row>
    <row r="2351" spans="21:21" x14ac:dyDescent="0.25">
      <c r="U2351" s="80"/>
    </row>
    <row r="2352" spans="21:21" x14ac:dyDescent="0.25">
      <c r="U2352" s="80"/>
    </row>
    <row r="2353" spans="21:21" x14ac:dyDescent="0.25">
      <c r="U2353" s="80"/>
    </row>
    <row r="2354" spans="21:21" x14ac:dyDescent="0.25">
      <c r="U2354" s="80"/>
    </row>
    <row r="2355" spans="21:21" x14ac:dyDescent="0.25">
      <c r="U2355" s="80"/>
    </row>
    <row r="2356" spans="21:21" x14ac:dyDescent="0.25">
      <c r="U2356" s="80"/>
    </row>
    <row r="2357" spans="21:21" x14ac:dyDescent="0.25">
      <c r="U2357" s="80"/>
    </row>
    <row r="2358" spans="21:21" x14ac:dyDescent="0.25">
      <c r="U2358" s="80"/>
    </row>
    <row r="2359" spans="21:21" x14ac:dyDescent="0.25">
      <c r="U2359" s="80"/>
    </row>
    <row r="2360" spans="21:21" x14ac:dyDescent="0.25">
      <c r="U2360" s="80"/>
    </row>
    <row r="2361" spans="21:21" x14ac:dyDescent="0.25">
      <c r="U2361" s="80"/>
    </row>
    <row r="2362" spans="21:21" x14ac:dyDescent="0.25">
      <c r="U2362" s="80"/>
    </row>
    <row r="2363" spans="21:21" x14ac:dyDescent="0.25">
      <c r="U2363" s="80"/>
    </row>
    <row r="2364" spans="21:21" x14ac:dyDescent="0.25">
      <c r="U2364" s="80"/>
    </row>
    <row r="2365" spans="21:21" x14ac:dyDescent="0.25">
      <c r="U2365" s="80"/>
    </row>
    <row r="2366" spans="21:21" x14ac:dyDescent="0.25">
      <c r="U2366" s="80"/>
    </row>
    <row r="2367" spans="21:21" x14ac:dyDescent="0.25">
      <c r="U2367" s="80"/>
    </row>
    <row r="2368" spans="21:21" x14ac:dyDescent="0.25">
      <c r="U2368" s="80"/>
    </row>
    <row r="2369" spans="21:21" x14ac:dyDescent="0.25">
      <c r="U2369" s="80"/>
    </row>
    <row r="2370" spans="21:21" x14ac:dyDescent="0.25">
      <c r="U2370" s="80"/>
    </row>
    <row r="2371" spans="21:21" x14ac:dyDescent="0.25">
      <c r="U2371" s="80"/>
    </row>
    <row r="2372" spans="21:21" x14ac:dyDescent="0.25">
      <c r="U2372" s="80"/>
    </row>
    <row r="2373" spans="21:21" x14ac:dyDescent="0.25">
      <c r="U2373" s="80"/>
    </row>
    <row r="2374" spans="21:21" x14ac:dyDescent="0.25">
      <c r="U2374" s="80"/>
    </row>
    <row r="2375" spans="21:21" x14ac:dyDescent="0.25">
      <c r="U2375" s="80"/>
    </row>
    <row r="2376" spans="21:21" x14ac:dyDescent="0.25">
      <c r="U2376" s="80"/>
    </row>
    <row r="2377" spans="21:21" x14ac:dyDescent="0.25">
      <c r="U2377" s="80"/>
    </row>
    <row r="2378" spans="21:21" x14ac:dyDescent="0.25">
      <c r="U2378" s="80"/>
    </row>
    <row r="2379" spans="21:21" x14ac:dyDescent="0.25">
      <c r="U2379" s="80"/>
    </row>
    <row r="2380" spans="21:21" x14ac:dyDescent="0.25">
      <c r="U2380" s="80"/>
    </row>
    <row r="2381" spans="21:21" x14ac:dyDescent="0.25">
      <c r="U2381" s="80"/>
    </row>
    <row r="2382" spans="21:21" x14ac:dyDescent="0.25">
      <c r="U2382" s="80"/>
    </row>
    <row r="2383" spans="21:21" x14ac:dyDescent="0.25">
      <c r="U2383" s="80"/>
    </row>
    <row r="2384" spans="21:21" x14ac:dyDescent="0.25">
      <c r="U2384" s="80"/>
    </row>
    <row r="2385" spans="21:21" x14ac:dyDescent="0.25">
      <c r="U2385" s="80"/>
    </row>
    <row r="2386" spans="21:21" x14ac:dyDescent="0.25">
      <c r="U2386" s="80"/>
    </row>
    <row r="2387" spans="21:21" x14ac:dyDescent="0.25">
      <c r="U2387" s="80"/>
    </row>
    <row r="2388" spans="21:21" x14ac:dyDescent="0.25">
      <c r="U2388" s="80"/>
    </row>
    <row r="2389" spans="21:21" x14ac:dyDescent="0.25">
      <c r="U2389" s="80"/>
    </row>
    <row r="2390" spans="21:21" x14ac:dyDescent="0.25">
      <c r="U2390" s="80"/>
    </row>
    <row r="2391" spans="21:21" x14ac:dyDescent="0.25">
      <c r="U2391" s="80"/>
    </row>
    <row r="2392" spans="21:21" x14ac:dyDescent="0.25">
      <c r="U2392" s="80"/>
    </row>
    <row r="2393" spans="21:21" x14ac:dyDescent="0.25">
      <c r="U2393" s="80"/>
    </row>
    <row r="2394" spans="21:21" x14ac:dyDescent="0.25">
      <c r="U2394" s="80"/>
    </row>
    <row r="2395" spans="21:21" x14ac:dyDescent="0.25">
      <c r="U2395" s="80"/>
    </row>
    <row r="2396" spans="21:21" x14ac:dyDescent="0.25">
      <c r="U2396" s="80"/>
    </row>
    <row r="2397" spans="21:21" x14ac:dyDescent="0.25">
      <c r="U2397" s="80"/>
    </row>
    <row r="2398" spans="21:21" x14ac:dyDescent="0.25">
      <c r="U2398" s="80"/>
    </row>
    <row r="2399" spans="21:21" x14ac:dyDescent="0.25">
      <c r="U2399" s="80"/>
    </row>
    <row r="2400" spans="21:21" x14ac:dyDescent="0.25">
      <c r="U2400" s="80"/>
    </row>
    <row r="2401" spans="21:21" x14ac:dyDescent="0.25">
      <c r="U2401" s="80"/>
    </row>
    <row r="2402" spans="21:21" x14ac:dyDescent="0.25">
      <c r="U2402" s="80"/>
    </row>
    <row r="2403" spans="21:21" x14ac:dyDescent="0.25">
      <c r="U2403" s="80"/>
    </row>
    <row r="2404" spans="21:21" x14ac:dyDescent="0.25">
      <c r="U2404" s="80"/>
    </row>
    <row r="2405" spans="21:21" x14ac:dyDescent="0.25">
      <c r="U2405" s="80"/>
    </row>
    <row r="2406" spans="21:21" x14ac:dyDescent="0.25">
      <c r="U2406" s="80"/>
    </row>
    <row r="2407" spans="21:21" x14ac:dyDescent="0.25">
      <c r="U2407" s="80"/>
    </row>
    <row r="2408" spans="21:21" x14ac:dyDescent="0.25">
      <c r="U2408" s="80"/>
    </row>
    <row r="2409" spans="21:21" x14ac:dyDescent="0.25">
      <c r="U2409" s="80"/>
    </row>
    <row r="2410" spans="21:21" x14ac:dyDescent="0.25">
      <c r="U2410" s="80"/>
    </row>
    <row r="2411" spans="21:21" x14ac:dyDescent="0.25">
      <c r="U2411" s="80"/>
    </row>
    <row r="2412" spans="21:21" x14ac:dyDescent="0.25">
      <c r="U2412" s="80"/>
    </row>
    <row r="2413" spans="21:21" x14ac:dyDescent="0.25">
      <c r="U2413" s="80"/>
    </row>
    <row r="2414" spans="21:21" x14ac:dyDescent="0.25">
      <c r="U2414" s="80"/>
    </row>
    <row r="2415" spans="21:21" x14ac:dyDescent="0.25">
      <c r="U2415" s="80"/>
    </row>
    <row r="2416" spans="21:21" x14ac:dyDescent="0.25">
      <c r="U2416" s="80"/>
    </row>
    <row r="2417" spans="21:21" x14ac:dyDescent="0.25">
      <c r="U2417" s="80"/>
    </row>
    <row r="2418" spans="21:21" x14ac:dyDescent="0.25">
      <c r="U2418" s="80"/>
    </row>
    <row r="2419" spans="21:21" x14ac:dyDescent="0.25">
      <c r="U2419" s="80"/>
    </row>
    <row r="2420" spans="21:21" x14ac:dyDescent="0.25">
      <c r="U2420" s="80"/>
    </row>
    <row r="2421" spans="21:21" x14ac:dyDescent="0.25">
      <c r="U2421" s="80"/>
    </row>
    <row r="2422" spans="21:21" x14ac:dyDescent="0.25">
      <c r="U2422" s="80"/>
    </row>
    <row r="2423" spans="21:21" x14ac:dyDescent="0.25">
      <c r="U2423" s="80"/>
    </row>
    <row r="2424" spans="21:21" x14ac:dyDescent="0.25">
      <c r="U2424" s="80"/>
    </row>
    <row r="2425" spans="21:21" x14ac:dyDescent="0.25">
      <c r="U2425" s="80"/>
    </row>
    <row r="2426" spans="21:21" x14ac:dyDescent="0.25">
      <c r="U2426" s="80"/>
    </row>
    <row r="2427" spans="21:21" x14ac:dyDescent="0.25">
      <c r="U2427" s="80"/>
    </row>
    <row r="2428" spans="21:21" x14ac:dyDescent="0.25">
      <c r="U2428" s="80"/>
    </row>
    <row r="2429" spans="21:21" x14ac:dyDescent="0.25">
      <c r="U2429" s="80"/>
    </row>
    <row r="2430" spans="21:21" x14ac:dyDescent="0.25">
      <c r="U2430" s="80"/>
    </row>
    <row r="2431" spans="21:21" x14ac:dyDescent="0.25">
      <c r="U2431" s="80"/>
    </row>
    <row r="2432" spans="21:21" x14ac:dyDescent="0.25">
      <c r="U2432" s="80"/>
    </row>
    <row r="2433" spans="21:21" x14ac:dyDescent="0.25">
      <c r="U2433" s="80"/>
    </row>
    <row r="2434" spans="21:21" x14ac:dyDescent="0.25">
      <c r="U2434" s="80"/>
    </row>
    <row r="2435" spans="21:21" x14ac:dyDescent="0.25">
      <c r="U2435" s="80"/>
    </row>
    <row r="2436" spans="21:21" x14ac:dyDescent="0.25">
      <c r="U2436" s="80"/>
    </row>
    <row r="2437" spans="21:21" x14ac:dyDescent="0.25">
      <c r="U2437" s="80"/>
    </row>
    <row r="2438" spans="21:21" x14ac:dyDescent="0.25">
      <c r="U2438" s="80"/>
    </row>
    <row r="2439" spans="21:21" x14ac:dyDescent="0.25">
      <c r="U2439" s="80"/>
    </row>
    <row r="2440" spans="21:21" x14ac:dyDescent="0.25">
      <c r="U2440" s="80"/>
    </row>
    <row r="2441" spans="21:21" x14ac:dyDescent="0.25">
      <c r="U2441" s="80"/>
    </row>
    <row r="2442" spans="21:21" x14ac:dyDescent="0.25">
      <c r="U2442" s="80"/>
    </row>
    <row r="2443" spans="21:21" x14ac:dyDescent="0.25">
      <c r="U2443" s="80"/>
    </row>
    <row r="2444" spans="21:21" x14ac:dyDescent="0.25">
      <c r="U2444" s="80"/>
    </row>
    <row r="2445" spans="21:21" x14ac:dyDescent="0.25">
      <c r="U2445" s="80"/>
    </row>
    <row r="2446" spans="21:21" x14ac:dyDescent="0.25">
      <c r="U2446" s="80"/>
    </row>
    <row r="2447" spans="21:21" x14ac:dyDescent="0.25">
      <c r="U2447" s="80"/>
    </row>
    <row r="2448" spans="21:21" x14ac:dyDescent="0.25">
      <c r="U2448" s="80"/>
    </row>
    <row r="2449" spans="21:21" x14ac:dyDescent="0.25">
      <c r="U2449" s="80"/>
    </row>
    <row r="2450" spans="21:21" x14ac:dyDescent="0.25">
      <c r="U2450" s="80"/>
    </row>
    <row r="2451" spans="21:21" x14ac:dyDescent="0.25">
      <c r="U2451" s="80"/>
    </row>
    <row r="2452" spans="21:21" x14ac:dyDescent="0.25">
      <c r="U2452" s="80"/>
    </row>
    <row r="2453" spans="21:21" x14ac:dyDescent="0.25">
      <c r="U2453" s="80"/>
    </row>
    <row r="2454" spans="21:21" x14ac:dyDescent="0.25">
      <c r="U2454" s="80"/>
    </row>
    <row r="2455" spans="21:21" x14ac:dyDescent="0.25">
      <c r="U2455" s="80"/>
    </row>
    <row r="2456" spans="21:21" x14ac:dyDescent="0.25">
      <c r="U2456" s="80"/>
    </row>
    <row r="2457" spans="21:21" x14ac:dyDescent="0.25">
      <c r="U2457" s="80"/>
    </row>
    <row r="2458" spans="21:21" x14ac:dyDescent="0.25">
      <c r="U2458" s="80"/>
    </row>
    <row r="2459" spans="21:21" x14ac:dyDescent="0.25">
      <c r="U2459" s="80"/>
    </row>
    <row r="2460" spans="21:21" x14ac:dyDescent="0.25">
      <c r="U2460" s="80"/>
    </row>
    <row r="2461" spans="21:21" x14ac:dyDescent="0.25">
      <c r="U2461" s="80"/>
    </row>
    <row r="2462" spans="21:21" x14ac:dyDescent="0.25">
      <c r="U2462" s="80"/>
    </row>
    <row r="2463" spans="21:21" x14ac:dyDescent="0.25">
      <c r="U2463" s="80"/>
    </row>
    <row r="2464" spans="21:21" x14ac:dyDescent="0.25">
      <c r="U2464" s="80"/>
    </row>
    <row r="2465" spans="21:21" x14ac:dyDescent="0.25">
      <c r="U2465" s="80"/>
    </row>
    <row r="2466" spans="21:21" x14ac:dyDescent="0.25">
      <c r="U2466" s="80"/>
    </row>
    <row r="2467" spans="21:21" x14ac:dyDescent="0.25">
      <c r="U2467" s="80"/>
    </row>
    <row r="2468" spans="21:21" x14ac:dyDescent="0.25">
      <c r="U2468" s="80"/>
    </row>
    <row r="2469" spans="21:21" x14ac:dyDescent="0.25">
      <c r="U2469" s="80"/>
    </row>
    <row r="2470" spans="21:21" x14ac:dyDescent="0.25">
      <c r="U2470" s="80"/>
    </row>
    <row r="2471" spans="21:21" x14ac:dyDescent="0.25">
      <c r="U2471" s="80"/>
    </row>
    <row r="2472" spans="21:21" x14ac:dyDescent="0.25">
      <c r="U2472" s="80"/>
    </row>
    <row r="2473" spans="21:21" x14ac:dyDescent="0.25">
      <c r="U2473" s="80"/>
    </row>
    <row r="2474" spans="21:21" x14ac:dyDescent="0.25">
      <c r="U2474" s="80"/>
    </row>
    <row r="2475" spans="21:21" x14ac:dyDescent="0.25">
      <c r="U2475" s="80"/>
    </row>
    <row r="2476" spans="21:21" x14ac:dyDescent="0.25">
      <c r="U2476" s="80"/>
    </row>
    <row r="2477" spans="21:21" x14ac:dyDescent="0.25">
      <c r="U2477" s="80"/>
    </row>
    <row r="2478" spans="21:21" x14ac:dyDescent="0.25">
      <c r="U2478" s="80"/>
    </row>
    <row r="2479" spans="21:21" x14ac:dyDescent="0.25">
      <c r="U2479" s="80"/>
    </row>
    <row r="2480" spans="21:21" x14ac:dyDescent="0.25">
      <c r="U2480" s="80"/>
    </row>
    <row r="2481" spans="21:21" x14ac:dyDescent="0.25">
      <c r="U2481" s="80"/>
    </row>
    <row r="2482" spans="21:21" x14ac:dyDescent="0.25">
      <c r="U2482" s="80"/>
    </row>
    <row r="2483" spans="21:21" x14ac:dyDescent="0.25">
      <c r="U2483" s="80"/>
    </row>
    <row r="2484" spans="21:21" x14ac:dyDescent="0.25">
      <c r="U2484" s="80"/>
    </row>
    <row r="2485" spans="21:21" x14ac:dyDescent="0.25">
      <c r="U2485" s="80"/>
    </row>
    <row r="2486" spans="21:21" x14ac:dyDescent="0.25">
      <c r="U2486" s="80"/>
    </row>
    <row r="2487" spans="21:21" x14ac:dyDescent="0.25">
      <c r="U2487" s="80"/>
    </row>
    <row r="2488" spans="21:21" x14ac:dyDescent="0.25">
      <c r="U2488" s="80"/>
    </row>
    <row r="2489" spans="21:21" x14ac:dyDescent="0.25">
      <c r="U2489" s="80"/>
    </row>
    <row r="2490" spans="21:21" x14ac:dyDescent="0.25">
      <c r="U2490" s="80"/>
    </row>
    <row r="2491" spans="21:21" x14ac:dyDescent="0.25">
      <c r="U2491" s="80"/>
    </row>
    <row r="2492" spans="21:21" x14ac:dyDescent="0.25">
      <c r="U2492" s="80"/>
    </row>
    <row r="2493" spans="21:21" x14ac:dyDescent="0.25">
      <c r="U2493" s="80"/>
    </row>
    <row r="2494" spans="21:21" x14ac:dyDescent="0.25">
      <c r="U2494" s="80"/>
    </row>
    <row r="2495" spans="21:21" x14ac:dyDescent="0.25">
      <c r="U2495" s="80"/>
    </row>
    <row r="2496" spans="21:21" x14ac:dyDescent="0.25">
      <c r="U2496" s="80"/>
    </row>
    <row r="2497" spans="21:21" x14ac:dyDescent="0.25">
      <c r="U2497" s="80"/>
    </row>
    <row r="2498" spans="21:21" x14ac:dyDescent="0.25">
      <c r="U2498" s="80"/>
    </row>
    <row r="2499" spans="21:21" x14ac:dyDescent="0.25">
      <c r="U2499" s="80"/>
    </row>
    <row r="2500" spans="21:21" x14ac:dyDescent="0.25">
      <c r="U2500" s="80"/>
    </row>
    <row r="2501" spans="21:21" x14ac:dyDescent="0.25">
      <c r="U2501" s="80"/>
    </row>
    <row r="2502" spans="21:21" x14ac:dyDescent="0.25">
      <c r="U2502" s="80"/>
    </row>
    <row r="2503" spans="21:21" x14ac:dyDescent="0.25">
      <c r="U2503" s="80"/>
    </row>
    <row r="2504" spans="21:21" x14ac:dyDescent="0.25">
      <c r="U2504" s="80"/>
    </row>
    <row r="2505" spans="21:21" x14ac:dyDescent="0.25">
      <c r="U2505" s="80"/>
    </row>
    <row r="2506" spans="21:21" x14ac:dyDescent="0.25">
      <c r="U2506" s="80"/>
    </row>
    <row r="2507" spans="21:21" x14ac:dyDescent="0.25">
      <c r="U2507" s="80"/>
    </row>
    <row r="2508" spans="21:21" x14ac:dyDescent="0.25">
      <c r="U2508" s="80"/>
    </row>
    <row r="2509" spans="21:21" x14ac:dyDescent="0.25">
      <c r="U2509" s="80"/>
    </row>
    <row r="2510" spans="21:21" x14ac:dyDescent="0.25">
      <c r="U2510" s="80"/>
    </row>
    <row r="2511" spans="21:21" x14ac:dyDescent="0.25">
      <c r="U2511" s="80"/>
    </row>
    <row r="2512" spans="21:21" x14ac:dyDescent="0.25">
      <c r="U2512" s="80"/>
    </row>
    <row r="2513" spans="21:21" x14ac:dyDescent="0.25">
      <c r="U2513" s="80"/>
    </row>
    <row r="2514" spans="21:21" x14ac:dyDescent="0.25">
      <c r="U2514" s="80"/>
    </row>
    <row r="2515" spans="21:21" x14ac:dyDescent="0.25">
      <c r="U2515" s="80"/>
    </row>
    <row r="2516" spans="21:21" x14ac:dyDescent="0.25">
      <c r="U2516" s="80"/>
    </row>
    <row r="2517" spans="21:21" x14ac:dyDescent="0.25">
      <c r="U2517" s="80"/>
    </row>
    <row r="2518" spans="21:21" x14ac:dyDescent="0.25">
      <c r="U2518" s="80"/>
    </row>
    <row r="2519" spans="21:21" x14ac:dyDescent="0.25">
      <c r="U2519" s="80"/>
    </row>
    <row r="2520" spans="21:21" x14ac:dyDescent="0.25">
      <c r="U2520" s="80"/>
    </row>
    <row r="2521" spans="21:21" x14ac:dyDescent="0.25">
      <c r="U2521" s="80"/>
    </row>
    <row r="2522" spans="21:21" x14ac:dyDescent="0.25">
      <c r="U2522" s="80"/>
    </row>
    <row r="2523" spans="21:21" x14ac:dyDescent="0.25">
      <c r="U2523" s="80"/>
    </row>
    <row r="2524" spans="21:21" x14ac:dyDescent="0.25">
      <c r="U2524" s="80"/>
    </row>
    <row r="2525" spans="21:21" x14ac:dyDescent="0.25">
      <c r="U2525" s="80"/>
    </row>
    <row r="2526" spans="21:21" x14ac:dyDescent="0.25">
      <c r="U2526" s="80"/>
    </row>
    <row r="2527" spans="21:21" x14ac:dyDescent="0.25">
      <c r="U2527" s="80"/>
    </row>
    <row r="2528" spans="21:21" x14ac:dyDescent="0.25">
      <c r="U2528" s="80"/>
    </row>
    <row r="2529" spans="21:21" x14ac:dyDescent="0.25">
      <c r="U2529" s="80"/>
    </row>
    <row r="2530" spans="21:21" x14ac:dyDescent="0.25">
      <c r="U2530" s="80"/>
    </row>
    <row r="2531" spans="21:21" x14ac:dyDescent="0.25">
      <c r="U2531" s="80"/>
    </row>
    <row r="2532" spans="21:21" x14ac:dyDescent="0.25">
      <c r="U2532" s="80"/>
    </row>
    <row r="2533" spans="21:21" x14ac:dyDescent="0.25">
      <c r="U2533" s="80"/>
    </row>
    <row r="2534" spans="21:21" x14ac:dyDescent="0.25">
      <c r="U2534" s="80"/>
    </row>
    <row r="2535" spans="21:21" x14ac:dyDescent="0.25">
      <c r="U2535" s="80"/>
    </row>
    <row r="2536" spans="21:21" x14ac:dyDescent="0.25">
      <c r="U2536" s="80"/>
    </row>
    <row r="2537" spans="21:21" x14ac:dyDescent="0.25">
      <c r="U2537" s="80"/>
    </row>
    <row r="2538" spans="21:21" x14ac:dyDescent="0.25">
      <c r="U2538" s="80"/>
    </row>
    <row r="2539" spans="21:21" x14ac:dyDescent="0.25">
      <c r="U2539" s="80"/>
    </row>
    <row r="2540" spans="21:21" x14ac:dyDescent="0.25">
      <c r="U2540" s="80"/>
    </row>
    <row r="2541" spans="21:21" x14ac:dyDescent="0.25">
      <c r="U2541" s="80"/>
    </row>
    <row r="2542" spans="21:21" x14ac:dyDescent="0.25">
      <c r="U2542" s="80"/>
    </row>
    <row r="2543" spans="21:21" x14ac:dyDescent="0.25">
      <c r="U2543" s="80"/>
    </row>
    <row r="2544" spans="21:21" x14ac:dyDescent="0.25">
      <c r="U2544" s="80"/>
    </row>
    <row r="2545" spans="21:21" x14ac:dyDescent="0.25">
      <c r="U2545" s="80"/>
    </row>
    <row r="2546" spans="21:21" x14ac:dyDescent="0.25">
      <c r="U2546" s="80"/>
    </row>
    <row r="2547" spans="21:21" x14ac:dyDescent="0.25">
      <c r="U2547" s="80"/>
    </row>
    <row r="2548" spans="21:21" x14ac:dyDescent="0.25">
      <c r="U2548" s="80"/>
    </row>
    <row r="2549" spans="21:21" x14ac:dyDescent="0.25">
      <c r="U2549" s="80"/>
    </row>
    <row r="2550" spans="21:21" x14ac:dyDescent="0.25">
      <c r="U2550" s="80"/>
    </row>
    <row r="2551" spans="21:21" x14ac:dyDescent="0.25">
      <c r="U2551" s="80"/>
    </row>
    <row r="2552" spans="21:21" x14ac:dyDescent="0.25">
      <c r="U2552" s="80"/>
    </row>
    <row r="2553" spans="21:21" x14ac:dyDescent="0.25">
      <c r="U2553" s="80"/>
    </row>
    <row r="2554" spans="21:21" x14ac:dyDescent="0.25">
      <c r="U2554" s="80"/>
    </row>
    <row r="2555" spans="21:21" x14ac:dyDescent="0.25">
      <c r="U2555" s="80"/>
    </row>
    <row r="2556" spans="21:21" x14ac:dyDescent="0.25">
      <c r="U2556" s="80"/>
    </row>
    <row r="2557" spans="21:21" x14ac:dyDescent="0.25">
      <c r="U2557" s="80"/>
    </row>
    <row r="2558" spans="21:21" x14ac:dyDescent="0.25">
      <c r="U2558" s="80"/>
    </row>
    <row r="2559" spans="21:21" x14ac:dyDescent="0.25">
      <c r="U2559" s="80"/>
    </row>
    <row r="2560" spans="21:21" x14ac:dyDescent="0.25">
      <c r="U2560" s="80"/>
    </row>
    <row r="2561" spans="21:21" x14ac:dyDescent="0.25">
      <c r="U2561" s="80"/>
    </row>
    <row r="2562" spans="21:21" x14ac:dyDescent="0.25">
      <c r="U2562" s="80"/>
    </row>
    <row r="2563" spans="21:21" x14ac:dyDescent="0.25">
      <c r="U2563" s="80"/>
    </row>
    <row r="2564" spans="21:21" x14ac:dyDescent="0.25">
      <c r="U2564" s="80"/>
    </row>
    <row r="2565" spans="21:21" x14ac:dyDescent="0.25">
      <c r="U2565" s="80"/>
    </row>
    <row r="2566" spans="21:21" x14ac:dyDescent="0.25">
      <c r="U2566" s="80"/>
    </row>
    <row r="2567" spans="21:21" x14ac:dyDescent="0.25">
      <c r="U2567" s="80"/>
    </row>
    <row r="2568" spans="21:21" x14ac:dyDescent="0.25">
      <c r="U2568" s="80"/>
    </row>
    <row r="2569" spans="21:21" x14ac:dyDescent="0.25">
      <c r="U2569" s="80"/>
    </row>
    <row r="2570" spans="21:21" x14ac:dyDescent="0.25">
      <c r="U2570" s="80"/>
    </row>
    <row r="2571" spans="21:21" x14ac:dyDescent="0.25">
      <c r="U2571" s="80"/>
    </row>
    <row r="2572" spans="21:21" x14ac:dyDescent="0.25">
      <c r="U2572" s="80"/>
    </row>
    <row r="2573" spans="21:21" x14ac:dyDescent="0.25">
      <c r="U2573" s="80"/>
    </row>
    <row r="2574" spans="21:21" x14ac:dyDescent="0.25">
      <c r="U2574" s="80"/>
    </row>
    <row r="2575" spans="21:21" x14ac:dyDescent="0.25">
      <c r="U2575" s="80"/>
    </row>
    <row r="2576" spans="21:21" x14ac:dyDescent="0.25">
      <c r="U2576" s="80"/>
    </row>
    <row r="2577" spans="21:21" x14ac:dyDescent="0.25">
      <c r="U2577" s="80"/>
    </row>
    <row r="2578" spans="21:21" x14ac:dyDescent="0.25">
      <c r="U2578" s="80"/>
    </row>
    <row r="2579" spans="21:21" x14ac:dyDescent="0.25">
      <c r="U2579" s="80"/>
    </row>
    <row r="2580" spans="21:21" x14ac:dyDescent="0.25">
      <c r="U2580" s="80"/>
    </row>
    <row r="2581" spans="21:21" x14ac:dyDescent="0.25">
      <c r="U2581" s="80"/>
    </row>
    <row r="2582" spans="21:21" x14ac:dyDescent="0.25">
      <c r="U2582" s="80"/>
    </row>
    <row r="2583" spans="21:21" x14ac:dyDescent="0.25">
      <c r="U2583" s="80"/>
    </row>
    <row r="2584" spans="21:21" x14ac:dyDescent="0.25">
      <c r="U2584" s="80"/>
    </row>
    <row r="2585" spans="21:21" x14ac:dyDescent="0.25">
      <c r="U2585" s="80"/>
    </row>
    <row r="2586" spans="21:21" x14ac:dyDescent="0.25">
      <c r="U2586" s="80"/>
    </row>
    <row r="2587" spans="21:21" x14ac:dyDescent="0.25">
      <c r="U2587" s="80"/>
    </row>
    <row r="2588" spans="21:21" x14ac:dyDescent="0.25">
      <c r="U2588" s="80"/>
    </row>
    <row r="2589" spans="21:21" x14ac:dyDescent="0.25">
      <c r="U2589" s="80"/>
    </row>
    <row r="2590" spans="21:21" x14ac:dyDescent="0.25">
      <c r="U2590" s="80"/>
    </row>
    <row r="2591" spans="21:21" x14ac:dyDescent="0.25">
      <c r="U2591" s="80"/>
    </row>
    <row r="2592" spans="21:21" x14ac:dyDescent="0.25">
      <c r="U2592" s="80"/>
    </row>
    <row r="2593" spans="21:21" x14ac:dyDescent="0.25">
      <c r="U2593" s="80"/>
    </row>
    <row r="2594" spans="21:21" x14ac:dyDescent="0.25">
      <c r="U2594" s="80"/>
    </row>
    <row r="2595" spans="21:21" x14ac:dyDescent="0.25">
      <c r="U2595" s="80"/>
    </row>
    <row r="2596" spans="21:21" x14ac:dyDescent="0.25">
      <c r="U2596" s="80"/>
    </row>
    <row r="2597" spans="21:21" x14ac:dyDescent="0.25">
      <c r="U2597" s="80"/>
    </row>
    <row r="2598" spans="21:21" x14ac:dyDescent="0.25">
      <c r="U2598" s="80"/>
    </row>
    <row r="2599" spans="21:21" x14ac:dyDescent="0.25">
      <c r="U2599" s="80"/>
    </row>
    <row r="2600" spans="21:21" x14ac:dyDescent="0.25">
      <c r="U2600" s="80"/>
    </row>
    <row r="2601" spans="21:21" x14ac:dyDescent="0.25">
      <c r="U2601" s="80"/>
    </row>
    <row r="2602" spans="21:21" x14ac:dyDescent="0.25">
      <c r="U2602" s="80"/>
    </row>
    <row r="2603" spans="21:21" x14ac:dyDescent="0.25">
      <c r="U2603" s="80"/>
    </row>
    <row r="2604" spans="21:21" x14ac:dyDescent="0.25">
      <c r="U2604" s="80"/>
    </row>
    <row r="2605" spans="21:21" x14ac:dyDescent="0.25">
      <c r="U2605" s="80"/>
    </row>
    <row r="2606" spans="21:21" x14ac:dyDescent="0.25">
      <c r="U2606" s="80"/>
    </row>
    <row r="2607" spans="21:21" x14ac:dyDescent="0.25">
      <c r="U2607" s="80"/>
    </row>
    <row r="2608" spans="21:21" x14ac:dyDescent="0.25">
      <c r="U2608" s="80"/>
    </row>
    <row r="2609" spans="21:21" x14ac:dyDescent="0.25">
      <c r="U2609" s="80"/>
    </row>
    <row r="2610" spans="21:21" x14ac:dyDescent="0.25">
      <c r="U2610" s="80"/>
    </row>
    <row r="2611" spans="21:21" x14ac:dyDescent="0.25">
      <c r="U2611" s="80"/>
    </row>
    <row r="2612" spans="21:21" x14ac:dyDescent="0.25">
      <c r="U2612" s="80"/>
    </row>
    <row r="2613" spans="21:21" x14ac:dyDescent="0.25">
      <c r="U2613" s="80"/>
    </row>
    <row r="2614" spans="21:21" x14ac:dyDescent="0.25">
      <c r="U2614" s="80"/>
    </row>
    <row r="2615" spans="21:21" x14ac:dyDescent="0.25">
      <c r="U2615" s="80"/>
    </row>
    <row r="2616" spans="21:21" x14ac:dyDescent="0.25">
      <c r="U2616" s="80"/>
    </row>
    <row r="2617" spans="21:21" x14ac:dyDescent="0.25">
      <c r="U2617" s="80"/>
    </row>
    <row r="2618" spans="21:21" x14ac:dyDescent="0.25">
      <c r="U2618" s="80"/>
    </row>
    <row r="2619" spans="21:21" x14ac:dyDescent="0.25">
      <c r="U2619" s="80"/>
    </row>
    <row r="2620" spans="21:21" x14ac:dyDescent="0.25">
      <c r="U2620" s="80"/>
    </row>
    <row r="2621" spans="21:21" x14ac:dyDescent="0.25">
      <c r="U2621" s="80"/>
    </row>
    <row r="2622" spans="21:21" x14ac:dyDescent="0.25">
      <c r="U2622" s="80"/>
    </row>
    <row r="2623" spans="21:21" x14ac:dyDescent="0.25">
      <c r="U2623" s="80"/>
    </row>
    <row r="2624" spans="21:21" x14ac:dyDescent="0.25">
      <c r="U2624" s="80"/>
    </row>
    <row r="2625" spans="21:21" x14ac:dyDescent="0.25">
      <c r="U2625" s="80"/>
    </row>
    <row r="2626" spans="21:21" x14ac:dyDescent="0.25">
      <c r="U2626" s="80"/>
    </row>
    <row r="2627" spans="21:21" x14ac:dyDescent="0.25">
      <c r="U2627" s="80"/>
    </row>
    <row r="2628" spans="21:21" x14ac:dyDescent="0.25">
      <c r="U2628" s="80"/>
    </row>
    <row r="2629" spans="21:21" x14ac:dyDescent="0.25">
      <c r="U2629" s="80"/>
    </row>
    <row r="2630" spans="21:21" x14ac:dyDescent="0.25">
      <c r="U2630" s="80"/>
    </row>
    <row r="2631" spans="21:21" x14ac:dyDescent="0.25">
      <c r="U2631" s="80"/>
    </row>
    <row r="2632" spans="21:21" x14ac:dyDescent="0.25">
      <c r="U2632" s="80"/>
    </row>
    <row r="2633" spans="21:21" x14ac:dyDescent="0.25">
      <c r="U2633" s="80"/>
    </row>
    <row r="2634" spans="21:21" x14ac:dyDescent="0.25">
      <c r="U2634" s="80"/>
    </row>
    <row r="2635" spans="21:21" x14ac:dyDescent="0.25">
      <c r="U2635" s="80"/>
    </row>
    <row r="2636" spans="21:21" x14ac:dyDescent="0.25">
      <c r="U2636" s="80"/>
    </row>
    <row r="2637" spans="21:21" x14ac:dyDescent="0.25">
      <c r="U2637" s="80"/>
    </row>
    <row r="2638" spans="21:21" x14ac:dyDescent="0.25">
      <c r="U2638" s="80"/>
    </row>
    <row r="2639" spans="21:21" x14ac:dyDescent="0.25">
      <c r="U2639" s="80"/>
    </row>
    <row r="2640" spans="21:21" x14ac:dyDescent="0.25">
      <c r="U2640" s="80"/>
    </row>
    <row r="2641" spans="21:21" x14ac:dyDescent="0.25">
      <c r="U2641" s="80"/>
    </row>
    <row r="2642" spans="21:21" x14ac:dyDescent="0.25">
      <c r="U2642" s="80"/>
    </row>
    <row r="2643" spans="21:21" x14ac:dyDescent="0.25">
      <c r="U2643" s="80"/>
    </row>
    <row r="2644" spans="21:21" x14ac:dyDescent="0.25">
      <c r="U2644" s="80"/>
    </row>
    <row r="2645" spans="21:21" x14ac:dyDescent="0.25">
      <c r="U2645" s="80"/>
    </row>
    <row r="2646" spans="21:21" x14ac:dyDescent="0.25">
      <c r="U2646" s="80"/>
    </row>
    <row r="2647" spans="21:21" x14ac:dyDescent="0.25">
      <c r="U2647" s="80"/>
    </row>
    <row r="2648" spans="21:21" x14ac:dyDescent="0.25">
      <c r="U2648" s="80"/>
    </row>
    <row r="2649" spans="21:21" x14ac:dyDescent="0.25">
      <c r="U2649" s="80"/>
    </row>
    <row r="2650" spans="21:21" x14ac:dyDescent="0.25">
      <c r="U2650" s="80"/>
    </row>
    <row r="2651" spans="21:21" x14ac:dyDescent="0.25">
      <c r="U2651" s="80"/>
    </row>
    <row r="2652" spans="21:21" x14ac:dyDescent="0.25">
      <c r="U2652" s="80"/>
    </row>
    <row r="2653" spans="21:21" x14ac:dyDescent="0.25">
      <c r="U2653" s="80"/>
    </row>
    <row r="2654" spans="21:21" x14ac:dyDescent="0.25">
      <c r="U2654" s="80"/>
    </row>
    <row r="2655" spans="21:21" x14ac:dyDescent="0.25">
      <c r="U2655" s="80"/>
    </row>
    <row r="2656" spans="21:21" x14ac:dyDescent="0.25">
      <c r="U2656" s="80"/>
    </row>
    <row r="2657" spans="21:21" x14ac:dyDescent="0.25">
      <c r="U2657" s="80"/>
    </row>
    <row r="2658" spans="21:21" x14ac:dyDescent="0.25">
      <c r="U2658" s="80"/>
    </row>
    <row r="2659" spans="21:21" x14ac:dyDescent="0.25">
      <c r="U2659" s="80"/>
    </row>
    <row r="2660" spans="21:21" x14ac:dyDescent="0.25">
      <c r="U2660" s="80"/>
    </row>
    <row r="2661" spans="21:21" x14ac:dyDescent="0.25">
      <c r="U2661" s="80"/>
    </row>
    <row r="2662" spans="21:21" x14ac:dyDescent="0.25">
      <c r="U2662" s="80"/>
    </row>
    <row r="2663" spans="21:21" x14ac:dyDescent="0.25">
      <c r="U2663" s="80"/>
    </row>
    <row r="2664" spans="21:21" x14ac:dyDescent="0.25">
      <c r="U2664" s="80"/>
    </row>
    <row r="2665" spans="21:21" x14ac:dyDescent="0.25">
      <c r="U2665" s="80"/>
    </row>
    <row r="2666" spans="21:21" x14ac:dyDescent="0.25">
      <c r="U2666" s="80"/>
    </row>
    <row r="2667" spans="21:21" x14ac:dyDescent="0.25">
      <c r="U2667" s="80"/>
    </row>
    <row r="2668" spans="21:21" x14ac:dyDescent="0.25">
      <c r="U2668" s="80"/>
    </row>
    <row r="2669" spans="21:21" x14ac:dyDescent="0.25">
      <c r="U2669" s="80"/>
    </row>
    <row r="2670" spans="21:21" x14ac:dyDescent="0.25">
      <c r="U2670" s="80"/>
    </row>
    <row r="2671" spans="21:21" x14ac:dyDescent="0.25">
      <c r="U2671" s="80"/>
    </row>
    <row r="2672" spans="21:21" x14ac:dyDescent="0.25">
      <c r="U2672" s="80"/>
    </row>
    <row r="2673" spans="21:21" x14ac:dyDescent="0.25">
      <c r="U2673" s="80"/>
    </row>
    <row r="2674" spans="21:21" x14ac:dyDescent="0.25">
      <c r="U2674" s="80"/>
    </row>
    <row r="2675" spans="21:21" x14ac:dyDescent="0.25">
      <c r="U2675" s="80"/>
    </row>
    <row r="2676" spans="21:21" x14ac:dyDescent="0.25">
      <c r="U2676" s="80"/>
    </row>
    <row r="2677" spans="21:21" x14ac:dyDescent="0.25">
      <c r="U2677" s="80"/>
    </row>
    <row r="2678" spans="21:21" x14ac:dyDescent="0.25">
      <c r="U2678" s="80"/>
    </row>
    <row r="2679" spans="21:21" x14ac:dyDescent="0.25">
      <c r="U2679" s="80"/>
    </row>
    <row r="2680" spans="21:21" x14ac:dyDescent="0.25">
      <c r="U2680" s="80"/>
    </row>
    <row r="2681" spans="21:21" x14ac:dyDescent="0.25">
      <c r="U2681" s="80"/>
    </row>
    <row r="2682" spans="21:21" x14ac:dyDescent="0.25">
      <c r="U2682" s="80"/>
    </row>
    <row r="2683" spans="21:21" x14ac:dyDescent="0.25">
      <c r="U2683" s="80"/>
    </row>
    <row r="2684" spans="21:21" x14ac:dyDescent="0.25">
      <c r="U2684" s="80"/>
    </row>
    <row r="2685" spans="21:21" x14ac:dyDescent="0.25">
      <c r="U2685" s="80"/>
    </row>
    <row r="2686" spans="21:21" x14ac:dyDescent="0.25">
      <c r="U2686" s="80"/>
    </row>
    <row r="2687" spans="21:21" x14ac:dyDescent="0.25">
      <c r="U2687" s="80"/>
    </row>
    <row r="2688" spans="21:21" x14ac:dyDescent="0.25">
      <c r="U2688" s="80"/>
    </row>
    <row r="2689" spans="21:21" x14ac:dyDescent="0.25">
      <c r="U2689" s="80"/>
    </row>
    <row r="2690" spans="21:21" x14ac:dyDescent="0.25">
      <c r="U2690" s="80"/>
    </row>
    <row r="2691" spans="21:21" x14ac:dyDescent="0.25">
      <c r="U2691" s="80"/>
    </row>
    <row r="2692" spans="21:21" x14ac:dyDescent="0.25">
      <c r="U2692" s="80"/>
    </row>
    <row r="2693" spans="21:21" x14ac:dyDescent="0.25">
      <c r="U2693" s="80"/>
    </row>
    <row r="2694" spans="21:21" x14ac:dyDescent="0.25">
      <c r="U2694" s="80"/>
    </row>
    <row r="2695" spans="21:21" x14ac:dyDescent="0.25">
      <c r="U2695" s="80"/>
    </row>
    <row r="2696" spans="21:21" x14ac:dyDescent="0.25">
      <c r="U2696" s="80"/>
    </row>
    <row r="2697" spans="21:21" x14ac:dyDescent="0.25">
      <c r="U2697" s="80"/>
    </row>
    <row r="2698" spans="21:21" x14ac:dyDescent="0.25">
      <c r="U2698" s="80"/>
    </row>
    <row r="2699" spans="21:21" x14ac:dyDescent="0.25">
      <c r="U2699" s="80"/>
    </row>
    <row r="2700" spans="21:21" x14ac:dyDescent="0.25">
      <c r="U2700" s="80"/>
    </row>
    <row r="2701" spans="21:21" x14ac:dyDescent="0.25">
      <c r="U2701" s="80"/>
    </row>
    <row r="2702" spans="21:21" x14ac:dyDescent="0.25">
      <c r="U2702" s="80"/>
    </row>
    <row r="2703" spans="21:21" x14ac:dyDescent="0.25">
      <c r="U2703" s="80"/>
    </row>
    <row r="2704" spans="21:21" x14ac:dyDescent="0.25">
      <c r="U2704" s="80"/>
    </row>
    <row r="2705" spans="21:21" x14ac:dyDescent="0.25">
      <c r="U2705" s="80"/>
    </row>
    <row r="2706" spans="21:21" x14ac:dyDescent="0.25">
      <c r="U2706" s="80"/>
    </row>
    <row r="2707" spans="21:21" x14ac:dyDescent="0.25">
      <c r="U2707" s="80"/>
    </row>
    <row r="2708" spans="21:21" x14ac:dyDescent="0.25">
      <c r="U2708" s="80"/>
    </row>
    <row r="2709" spans="21:21" x14ac:dyDescent="0.25">
      <c r="U2709" s="80"/>
    </row>
    <row r="2710" spans="21:21" x14ac:dyDescent="0.25">
      <c r="U2710" s="80"/>
    </row>
    <row r="2711" spans="21:21" x14ac:dyDescent="0.25">
      <c r="U2711" s="80"/>
    </row>
    <row r="2712" spans="21:21" x14ac:dyDescent="0.25">
      <c r="U2712" s="80"/>
    </row>
    <row r="2713" spans="21:21" x14ac:dyDescent="0.25">
      <c r="U2713" s="80"/>
    </row>
    <row r="2714" spans="21:21" x14ac:dyDescent="0.25">
      <c r="U2714" s="80"/>
    </row>
    <row r="2715" spans="21:21" x14ac:dyDescent="0.25">
      <c r="U2715" s="80"/>
    </row>
    <row r="2716" spans="21:21" x14ac:dyDescent="0.25">
      <c r="U2716" s="80"/>
    </row>
    <row r="2717" spans="21:21" x14ac:dyDescent="0.25">
      <c r="U2717" s="80"/>
    </row>
    <row r="2718" spans="21:21" x14ac:dyDescent="0.25">
      <c r="U2718" s="80"/>
    </row>
    <row r="2719" spans="21:21" x14ac:dyDescent="0.25">
      <c r="U2719" s="80"/>
    </row>
    <row r="2720" spans="21:21" x14ac:dyDescent="0.25">
      <c r="U2720" s="80"/>
    </row>
    <row r="2721" spans="21:21" x14ac:dyDescent="0.25">
      <c r="U2721" s="80"/>
    </row>
    <row r="2722" spans="21:21" x14ac:dyDescent="0.25">
      <c r="U2722" s="80"/>
    </row>
    <row r="2723" spans="21:21" x14ac:dyDescent="0.25">
      <c r="U2723" s="80"/>
    </row>
    <row r="2724" spans="21:21" x14ac:dyDescent="0.25">
      <c r="U2724" s="80"/>
    </row>
    <row r="2725" spans="21:21" x14ac:dyDescent="0.25">
      <c r="U2725" s="80"/>
    </row>
    <row r="2726" spans="21:21" x14ac:dyDescent="0.25">
      <c r="U2726" s="80"/>
    </row>
    <row r="2727" spans="21:21" x14ac:dyDescent="0.25">
      <c r="U2727" s="80"/>
    </row>
    <row r="2728" spans="21:21" x14ac:dyDescent="0.25">
      <c r="U2728" s="80"/>
    </row>
    <row r="2729" spans="21:21" x14ac:dyDescent="0.25">
      <c r="U2729" s="80"/>
    </row>
    <row r="2730" spans="21:21" x14ac:dyDescent="0.25">
      <c r="U2730" s="80"/>
    </row>
    <row r="2731" spans="21:21" x14ac:dyDescent="0.25">
      <c r="U2731" s="80"/>
    </row>
    <row r="2732" spans="21:21" x14ac:dyDescent="0.25">
      <c r="U2732" s="80"/>
    </row>
    <row r="2733" spans="21:21" x14ac:dyDescent="0.25">
      <c r="U2733" s="80"/>
    </row>
    <row r="2734" spans="21:21" x14ac:dyDescent="0.25">
      <c r="U2734" s="80"/>
    </row>
    <row r="2735" spans="21:21" x14ac:dyDescent="0.25">
      <c r="U2735" s="80"/>
    </row>
    <row r="2736" spans="21:21" x14ac:dyDescent="0.25">
      <c r="U2736" s="80"/>
    </row>
    <row r="2737" spans="21:21" x14ac:dyDescent="0.25">
      <c r="U2737" s="80"/>
    </row>
    <row r="2738" spans="21:21" x14ac:dyDescent="0.25">
      <c r="U2738" s="80"/>
    </row>
    <row r="2739" spans="21:21" x14ac:dyDescent="0.25">
      <c r="U2739" s="80"/>
    </row>
    <row r="2740" spans="21:21" x14ac:dyDescent="0.25">
      <c r="U2740" s="80"/>
    </row>
    <row r="2741" spans="21:21" x14ac:dyDescent="0.25">
      <c r="U2741" s="80"/>
    </row>
    <row r="2742" spans="21:21" x14ac:dyDescent="0.25">
      <c r="U2742" s="80"/>
    </row>
    <row r="2743" spans="21:21" x14ac:dyDescent="0.25">
      <c r="U2743" s="80"/>
    </row>
    <row r="2744" spans="21:21" x14ac:dyDescent="0.25">
      <c r="U2744" s="80"/>
    </row>
    <row r="2745" spans="21:21" x14ac:dyDescent="0.25">
      <c r="U2745" s="80"/>
    </row>
    <row r="2746" spans="21:21" x14ac:dyDescent="0.25">
      <c r="U2746" s="80"/>
    </row>
    <row r="2747" spans="21:21" x14ac:dyDescent="0.25">
      <c r="U2747" s="80"/>
    </row>
    <row r="2748" spans="21:21" x14ac:dyDescent="0.25">
      <c r="U2748" s="80"/>
    </row>
    <row r="2749" spans="21:21" x14ac:dyDescent="0.25">
      <c r="U2749" s="80"/>
    </row>
    <row r="2750" spans="21:21" x14ac:dyDescent="0.25">
      <c r="U2750" s="80"/>
    </row>
    <row r="2751" spans="21:21" x14ac:dyDescent="0.25">
      <c r="U2751" s="80"/>
    </row>
    <row r="2752" spans="21:21" x14ac:dyDescent="0.25">
      <c r="U2752" s="80"/>
    </row>
    <row r="2753" spans="21:21" x14ac:dyDescent="0.25">
      <c r="U2753" s="80"/>
    </row>
    <row r="2754" spans="21:21" x14ac:dyDescent="0.25">
      <c r="U2754" s="80"/>
    </row>
    <row r="2755" spans="21:21" x14ac:dyDescent="0.25">
      <c r="U2755" s="80"/>
    </row>
    <row r="2756" spans="21:21" x14ac:dyDescent="0.25">
      <c r="U2756" s="80"/>
    </row>
    <row r="2757" spans="21:21" x14ac:dyDescent="0.25">
      <c r="U2757" s="80"/>
    </row>
    <row r="2758" spans="21:21" x14ac:dyDescent="0.25">
      <c r="U2758" s="80"/>
    </row>
    <row r="2759" spans="21:21" x14ac:dyDescent="0.25">
      <c r="U2759" s="80"/>
    </row>
    <row r="2760" spans="21:21" x14ac:dyDescent="0.25">
      <c r="U2760" s="80"/>
    </row>
    <row r="2761" spans="21:21" x14ac:dyDescent="0.25">
      <c r="U2761" s="80"/>
    </row>
    <row r="2762" spans="21:21" x14ac:dyDescent="0.25">
      <c r="U2762" s="80"/>
    </row>
    <row r="2763" spans="21:21" x14ac:dyDescent="0.25">
      <c r="U2763" s="80"/>
    </row>
    <row r="2764" spans="21:21" x14ac:dyDescent="0.25">
      <c r="U2764" s="80"/>
    </row>
    <row r="2765" spans="21:21" x14ac:dyDescent="0.25">
      <c r="U2765" s="80"/>
    </row>
    <row r="2766" spans="21:21" x14ac:dyDescent="0.25">
      <c r="U2766" s="80"/>
    </row>
    <row r="2767" spans="21:21" x14ac:dyDescent="0.25">
      <c r="U2767" s="80"/>
    </row>
    <row r="2768" spans="21:21" x14ac:dyDescent="0.25">
      <c r="U2768" s="80"/>
    </row>
    <row r="2769" spans="21:21" x14ac:dyDescent="0.25">
      <c r="U2769" s="80"/>
    </row>
    <row r="2770" spans="21:21" x14ac:dyDescent="0.25">
      <c r="U2770" s="80"/>
    </row>
    <row r="2771" spans="21:21" x14ac:dyDescent="0.25">
      <c r="U2771" s="80"/>
    </row>
    <row r="2772" spans="21:21" x14ac:dyDescent="0.25">
      <c r="U2772" s="80"/>
    </row>
    <row r="2773" spans="21:21" x14ac:dyDescent="0.25">
      <c r="U2773" s="80"/>
    </row>
    <row r="2774" spans="21:21" x14ac:dyDescent="0.25">
      <c r="U2774" s="80"/>
    </row>
    <row r="2775" spans="21:21" x14ac:dyDescent="0.25">
      <c r="U2775" s="80"/>
    </row>
    <row r="2776" spans="21:21" x14ac:dyDescent="0.25">
      <c r="U2776" s="80"/>
    </row>
    <row r="2777" spans="21:21" x14ac:dyDescent="0.25">
      <c r="U2777" s="80"/>
    </row>
    <row r="2778" spans="21:21" x14ac:dyDescent="0.25">
      <c r="U2778" s="80"/>
    </row>
    <row r="2779" spans="21:21" x14ac:dyDescent="0.25">
      <c r="U2779" s="80"/>
    </row>
    <row r="2780" spans="21:21" x14ac:dyDescent="0.25">
      <c r="U2780" s="80"/>
    </row>
    <row r="2781" spans="21:21" x14ac:dyDescent="0.25">
      <c r="U2781" s="80"/>
    </row>
    <row r="2782" spans="21:21" x14ac:dyDescent="0.25">
      <c r="U2782" s="80"/>
    </row>
    <row r="2783" spans="21:21" x14ac:dyDescent="0.25">
      <c r="U2783" s="80"/>
    </row>
    <row r="2784" spans="21:21" x14ac:dyDescent="0.25">
      <c r="U2784" s="80"/>
    </row>
    <row r="2785" spans="21:21" x14ac:dyDescent="0.25">
      <c r="U2785" s="80"/>
    </row>
    <row r="2786" spans="21:21" x14ac:dyDescent="0.25">
      <c r="U2786" s="80"/>
    </row>
    <row r="2787" spans="21:21" x14ac:dyDescent="0.25">
      <c r="U2787" s="80"/>
    </row>
    <row r="2788" spans="21:21" x14ac:dyDescent="0.25">
      <c r="U2788" s="80"/>
    </row>
    <row r="2789" spans="21:21" x14ac:dyDescent="0.25">
      <c r="U2789" s="80"/>
    </row>
    <row r="2790" spans="21:21" x14ac:dyDescent="0.25">
      <c r="U2790" s="80"/>
    </row>
    <row r="2791" spans="21:21" x14ac:dyDescent="0.25">
      <c r="U2791" s="80"/>
    </row>
    <row r="2792" spans="21:21" x14ac:dyDescent="0.25">
      <c r="U2792" s="80"/>
    </row>
    <row r="2793" spans="21:21" x14ac:dyDescent="0.25">
      <c r="U2793" s="80"/>
    </row>
    <row r="2794" spans="21:21" x14ac:dyDescent="0.25">
      <c r="U2794" s="80"/>
    </row>
    <row r="2795" spans="21:21" x14ac:dyDescent="0.25">
      <c r="U2795" s="80"/>
    </row>
    <row r="2796" spans="21:21" x14ac:dyDescent="0.25">
      <c r="U2796" s="80"/>
    </row>
    <row r="2797" spans="21:21" x14ac:dyDescent="0.25">
      <c r="U2797" s="80"/>
    </row>
    <row r="2798" spans="21:21" x14ac:dyDescent="0.25">
      <c r="U2798" s="80"/>
    </row>
    <row r="2799" spans="21:21" x14ac:dyDescent="0.25">
      <c r="U2799" s="80"/>
    </row>
    <row r="2800" spans="21:21" x14ac:dyDescent="0.25">
      <c r="U2800" s="80"/>
    </row>
    <row r="2801" spans="21:21" x14ac:dyDescent="0.25">
      <c r="U2801" s="80"/>
    </row>
    <row r="2802" spans="21:21" x14ac:dyDescent="0.25">
      <c r="U2802" s="80"/>
    </row>
    <row r="2803" spans="21:21" x14ac:dyDescent="0.25">
      <c r="U2803" s="80"/>
    </row>
    <row r="2804" spans="21:21" x14ac:dyDescent="0.25">
      <c r="U2804" s="80"/>
    </row>
    <row r="2805" spans="21:21" x14ac:dyDescent="0.25">
      <c r="U2805" s="80"/>
    </row>
    <row r="2806" spans="21:21" x14ac:dyDescent="0.25">
      <c r="U2806" s="80"/>
    </row>
    <row r="2807" spans="21:21" x14ac:dyDescent="0.25">
      <c r="U2807" s="80"/>
    </row>
    <row r="2808" spans="21:21" x14ac:dyDescent="0.25">
      <c r="U2808" s="80"/>
    </row>
    <row r="2809" spans="21:21" x14ac:dyDescent="0.25">
      <c r="U2809" s="80"/>
    </row>
    <row r="2810" spans="21:21" x14ac:dyDescent="0.25">
      <c r="U2810" s="80"/>
    </row>
    <row r="2811" spans="21:21" x14ac:dyDescent="0.25">
      <c r="U2811" s="80"/>
    </row>
    <row r="2812" spans="21:21" x14ac:dyDescent="0.25">
      <c r="U2812" s="80"/>
    </row>
    <row r="2813" spans="21:21" x14ac:dyDescent="0.25">
      <c r="U2813" s="80"/>
    </row>
    <row r="2814" spans="21:21" x14ac:dyDescent="0.25">
      <c r="U2814" s="80"/>
    </row>
    <row r="2815" spans="21:21" x14ac:dyDescent="0.25">
      <c r="U2815" s="80"/>
    </row>
    <row r="2816" spans="21:21" x14ac:dyDescent="0.25">
      <c r="U2816" s="80"/>
    </row>
    <row r="2817" spans="21:21" x14ac:dyDescent="0.25">
      <c r="U2817" s="80"/>
    </row>
    <row r="2818" spans="21:21" x14ac:dyDescent="0.25">
      <c r="U2818" s="80"/>
    </row>
    <row r="2819" spans="21:21" x14ac:dyDescent="0.25">
      <c r="U2819" s="80"/>
    </row>
    <row r="2820" spans="21:21" x14ac:dyDescent="0.25">
      <c r="U2820" s="80"/>
    </row>
    <row r="2821" spans="21:21" x14ac:dyDescent="0.25">
      <c r="U2821" s="80"/>
    </row>
    <row r="2822" spans="21:21" x14ac:dyDescent="0.25">
      <c r="U2822" s="80"/>
    </row>
    <row r="2823" spans="21:21" x14ac:dyDescent="0.25">
      <c r="U2823" s="80"/>
    </row>
    <row r="2824" spans="21:21" x14ac:dyDescent="0.25">
      <c r="U2824" s="80"/>
    </row>
    <row r="2825" spans="21:21" x14ac:dyDescent="0.25">
      <c r="U2825" s="80"/>
    </row>
    <row r="2826" spans="21:21" x14ac:dyDescent="0.25">
      <c r="U2826" s="80"/>
    </row>
    <row r="2827" spans="21:21" x14ac:dyDescent="0.25">
      <c r="U2827" s="80"/>
    </row>
    <row r="2828" spans="21:21" x14ac:dyDescent="0.25">
      <c r="U2828" s="80"/>
    </row>
    <row r="2829" spans="21:21" x14ac:dyDescent="0.25">
      <c r="U2829" s="80"/>
    </row>
    <row r="2830" spans="21:21" x14ac:dyDescent="0.25">
      <c r="U2830" s="80"/>
    </row>
    <row r="2831" spans="21:21" x14ac:dyDescent="0.25">
      <c r="U2831" s="80"/>
    </row>
    <row r="2832" spans="21:21" x14ac:dyDescent="0.25">
      <c r="U2832" s="80"/>
    </row>
    <row r="2833" spans="21:21" x14ac:dyDescent="0.25">
      <c r="U2833" s="80"/>
    </row>
    <row r="2834" spans="21:21" x14ac:dyDescent="0.25">
      <c r="U2834" s="80"/>
    </row>
    <row r="2835" spans="21:21" x14ac:dyDescent="0.25">
      <c r="U2835" s="80"/>
    </row>
    <row r="2836" spans="21:21" x14ac:dyDescent="0.25">
      <c r="U2836" s="80"/>
    </row>
    <row r="2837" spans="21:21" x14ac:dyDescent="0.25">
      <c r="U2837" s="80"/>
    </row>
    <row r="2838" spans="21:21" x14ac:dyDescent="0.25">
      <c r="U2838" s="80"/>
    </row>
    <row r="2839" spans="21:21" x14ac:dyDescent="0.25">
      <c r="U2839" s="80"/>
    </row>
    <row r="2840" spans="21:21" x14ac:dyDescent="0.25">
      <c r="U2840" s="80"/>
    </row>
    <row r="2841" spans="21:21" x14ac:dyDescent="0.25">
      <c r="U2841" s="80"/>
    </row>
    <row r="2842" spans="21:21" x14ac:dyDescent="0.25">
      <c r="U2842" s="80"/>
    </row>
    <row r="2843" spans="21:21" x14ac:dyDescent="0.25">
      <c r="U2843" s="80"/>
    </row>
    <row r="2844" spans="21:21" x14ac:dyDescent="0.25">
      <c r="U2844" s="80"/>
    </row>
    <row r="2845" spans="21:21" x14ac:dyDescent="0.25">
      <c r="U2845" s="80"/>
    </row>
    <row r="2846" spans="21:21" x14ac:dyDescent="0.25">
      <c r="U2846" s="80"/>
    </row>
    <row r="2847" spans="21:21" x14ac:dyDescent="0.25">
      <c r="U2847" s="80"/>
    </row>
    <row r="2848" spans="21:21" x14ac:dyDescent="0.25">
      <c r="U2848" s="80"/>
    </row>
    <row r="2849" spans="21:21" x14ac:dyDescent="0.25">
      <c r="U2849" s="80"/>
    </row>
    <row r="2850" spans="21:21" x14ac:dyDescent="0.25">
      <c r="U2850" s="80"/>
    </row>
    <row r="2851" spans="21:21" x14ac:dyDescent="0.25">
      <c r="U2851" s="80"/>
    </row>
    <row r="2852" spans="21:21" x14ac:dyDescent="0.25">
      <c r="U2852" s="80"/>
    </row>
    <row r="2853" spans="21:21" x14ac:dyDescent="0.25">
      <c r="U2853" s="80"/>
    </row>
    <row r="2854" spans="21:21" x14ac:dyDescent="0.25">
      <c r="U2854" s="80"/>
    </row>
    <row r="2855" spans="21:21" x14ac:dyDescent="0.25">
      <c r="U2855" s="80"/>
    </row>
    <row r="2856" spans="21:21" x14ac:dyDescent="0.25">
      <c r="U2856" s="80"/>
    </row>
    <row r="2857" spans="21:21" x14ac:dyDescent="0.25">
      <c r="U2857" s="80"/>
    </row>
    <row r="2858" spans="21:21" x14ac:dyDescent="0.25">
      <c r="U2858" s="80"/>
    </row>
    <row r="2859" spans="21:21" x14ac:dyDescent="0.25">
      <c r="U2859" s="80"/>
    </row>
    <row r="2860" spans="21:21" x14ac:dyDescent="0.25">
      <c r="U2860" s="80"/>
    </row>
    <row r="2861" spans="21:21" x14ac:dyDescent="0.25">
      <c r="U2861" s="80"/>
    </row>
    <row r="2862" spans="21:21" x14ac:dyDescent="0.25">
      <c r="U2862" s="80"/>
    </row>
    <row r="2863" spans="21:21" x14ac:dyDescent="0.25">
      <c r="U2863" s="80"/>
    </row>
    <row r="2864" spans="21:21" x14ac:dyDescent="0.25">
      <c r="U2864" s="80"/>
    </row>
    <row r="2865" spans="21:21" x14ac:dyDescent="0.25">
      <c r="U2865" s="80"/>
    </row>
    <row r="2866" spans="21:21" x14ac:dyDescent="0.25">
      <c r="U2866" s="80"/>
    </row>
    <row r="2867" spans="21:21" x14ac:dyDescent="0.25">
      <c r="U2867" s="80"/>
    </row>
    <row r="2868" spans="21:21" x14ac:dyDescent="0.25">
      <c r="U2868" s="80"/>
    </row>
    <row r="2869" spans="21:21" x14ac:dyDescent="0.25">
      <c r="U2869" s="80"/>
    </row>
    <row r="2870" spans="21:21" x14ac:dyDescent="0.25">
      <c r="U2870" s="80"/>
    </row>
    <row r="2871" spans="21:21" x14ac:dyDescent="0.25">
      <c r="U2871" s="80"/>
    </row>
    <row r="2872" spans="21:21" x14ac:dyDescent="0.25">
      <c r="U2872" s="80"/>
    </row>
    <row r="2873" spans="21:21" x14ac:dyDescent="0.25">
      <c r="U2873" s="80"/>
    </row>
    <row r="2874" spans="21:21" x14ac:dyDescent="0.25">
      <c r="U2874" s="80"/>
    </row>
    <row r="2875" spans="21:21" x14ac:dyDescent="0.25">
      <c r="U2875" s="80"/>
    </row>
    <row r="2876" spans="21:21" x14ac:dyDescent="0.25">
      <c r="U2876" s="80"/>
    </row>
    <row r="2877" spans="21:21" x14ac:dyDescent="0.25">
      <c r="U2877" s="80"/>
    </row>
    <row r="2878" spans="21:21" x14ac:dyDescent="0.25">
      <c r="U2878" s="80"/>
    </row>
    <row r="2879" spans="21:21" x14ac:dyDescent="0.25">
      <c r="U2879" s="80"/>
    </row>
    <row r="2880" spans="21:21" x14ac:dyDescent="0.25">
      <c r="U2880" s="80"/>
    </row>
    <row r="2881" spans="21:21" x14ac:dyDescent="0.25">
      <c r="U2881" s="80"/>
    </row>
    <row r="2882" spans="21:21" x14ac:dyDescent="0.25">
      <c r="U2882" s="80"/>
    </row>
    <row r="2883" spans="21:21" x14ac:dyDescent="0.25">
      <c r="U2883" s="80"/>
    </row>
    <row r="2884" spans="21:21" x14ac:dyDescent="0.25">
      <c r="U2884" s="80"/>
    </row>
    <row r="2885" spans="21:21" x14ac:dyDescent="0.25">
      <c r="U2885" s="80"/>
    </row>
    <row r="2886" spans="21:21" x14ac:dyDescent="0.25">
      <c r="U2886" s="80"/>
    </row>
    <row r="2887" spans="21:21" x14ac:dyDescent="0.25">
      <c r="U2887" s="80"/>
    </row>
    <row r="2888" spans="21:21" x14ac:dyDescent="0.25">
      <c r="U2888" s="80"/>
    </row>
    <row r="2889" spans="21:21" x14ac:dyDescent="0.25">
      <c r="U2889" s="80"/>
    </row>
    <row r="2890" spans="21:21" x14ac:dyDescent="0.25">
      <c r="U2890" s="80"/>
    </row>
    <row r="2891" spans="21:21" x14ac:dyDescent="0.25">
      <c r="U2891" s="80"/>
    </row>
    <row r="2892" spans="21:21" x14ac:dyDescent="0.25">
      <c r="U2892" s="80"/>
    </row>
    <row r="2893" spans="21:21" x14ac:dyDescent="0.25">
      <c r="U2893" s="80"/>
    </row>
    <row r="2894" spans="21:21" x14ac:dyDescent="0.25">
      <c r="U2894" s="80"/>
    </row>
    <row r="2895" spans="21:21" x14ac:dyDescent="0.25">
      <c r="U2895" s="80"/>
    </row>
    <row r="2896" spans="21:21" x14ac:dyDescent="0.25">
      <c r="U2896" s="80"/>
    </row>
    <row r="2897" spans="21:21" x14ac:dyDescent="0.25">
      <c r="U2897" s="80"/>
    </row>
    <row r="2898" spans="21:21" x14ac:dyDescent="0.25">
      <c r="U2898" s="80"/>
    </row>
    <row r="2899" spans="21:21" x14ac:dyDescent="0.25">
      <c r="U2899" s="80"/>
    </row>
    <row r="2900" spans="21:21" x14ac:dyDescent="0.25">
      <c r="U2900" s="80"/>
    </row>
    <row r="2901" spans="21:21" x14ac:dyDescent="0.25">
      <c r="U2901" s="80"/>
    </row>
    <row r="2902" spans="21:21" x14ac:dyDescent="0.25">
      <c r="U2902" s="80"/>
    </row>
    <row r="2903" spans="21:21" x14ac:dyDescent="0.25">
      <c r="U2903" s="80"/>
    </row>
    <row r="2904" spans="21:21" x14ac:dyDescent="0.25">
      <c r="U2904" s="80"/>
    </row>
    <row r="2905" spans="21:21" x14ac:dyDescent="0.25">
      <c r="U2905" s="80"/>
    </row>
    <row r="2906" spans="21:21" x14ac:dyDescent="0.25">
      <c r="U2906" s="80"/>
    </row>
    <row r="2907" spans="21:21" x14ac:dyDescent="0.25">
      <c r="U2907" s="80"/>
    </row>
    <row r="2908" spans="21:21" x14ac:dyDescent="0.25">
      <c r="U2908" s="80"/>
    </row>
    <row r="2909" spans="21:21" x14ac:dyDescent="0.25">
      <c r="U2909" s="80"/>
    </row>
    <row r="2910" spans="21:21" x14ac:dyDescent="0.25">
      <c r="U2910" s="80"/>
    </row>
    <row r="2911" spans="21:21" x14ac:dyDescent="0.25">
      <c r="U2911" s="80"/>
    </row>
    <row r="2912" spans="21:21" x14ac:dyDescent="0.25">
      <c r="U2912" s="80"/>
    </row>
    <row r="2913" spans="21:21" x14ac:dyDescent="0.25">
      <c r="U2913" s="80"/>
    </row>
    <row r="2914" spans="21:21" x14ac:dyDescent="0.25">
      <c r="U2914" s="80"/>
    </row>
    <row r="2915" spans="21:21" x14ac:dyDescent="0.25">
      <c r="U2915" s="80"/>
    </row>
    <row r="2916" spans="21:21" x14ac:dyDescent="0.25">
      <c r="U2916" s="80"/>
    </row>
    <row r="2917" spans="21:21" x14ac:dyDescent="0.25">
      <c r="U2917" s="80"/>
    </row>
    <row r="2918" spans="21:21" x14ac:dyDescent="0.25">
      <c r="U2918" s="80"/>
    </row>
    <row r="2919" spans="21:21" x14ac:dyDescent="0.25">
      <c r="U2919" s="80"/>
    </row>
    <row r="2920" spans="21:21" x14ac:dyDescent="0.25">
      <c r="U2920" s="80"/>
    </row>
    <row r="2921" spans="21:21" x14ac:dyDescent="0.25">
      <c r="U2921" s="80"/>
    </row>
    <row r="2922" spans="21:21" x14ac:dyDescent="0.25">
      <c r="U2922" s="80"/>
    </row>
    <row r="2923" spans="21:21" x14ac:dyDescent="0.25">
      <c r="U2923" s="80"/>
    </row>
    <row r="2924" spans="21:21" x14ac:dyDescent="0.25">
      <c r="U2924" s="80"/>
    </row>
    <row r="2925" spans="21:21" x14ac:dyDescent="0.25">
      <c r="U2925" s="80"/>
    </row>
    <row r="2926" spans="21:21" x14ac:dyDescent="0.25">
      <c r="U2926" s="80"/>
    </row>
    <row r="2927" spans="21:21" x14ac:dyDescent="0.25">
      <c r="U2927" s="80"/>
    </row>
    <row r="2928" spans="21:21" x14ac:dyDescent="0.25">
      <c r="U2928" s="80"/>
    </row>
    <row r="2929" spans="21:21" x14ac:dyDescent="0.25">
      <c r="U2929" s="80"/>
    </row>
    <row r="2930" spans="21:21" x14ac:dyDescent="0.25">
      <c r="U2930" s="80"/>
    </row>
    <row r="2931" spans="21:21" x14ac:dyDescent="0.25">
      <c r="U2931" s="80"/>
    </row>
    <row r="2932" spans="21:21" x14ac:dyDescent="0.25">
      <c r="U2932" s="80"/>
    </row>
    <row r="2933" spans="21:21" x14ac:dyDescent="0.25">
      <c r="U2933" s="80"/>
    </row>
    <row r="2934" spans="21:21" x14ac:dyDescent="0.25">
      <c r="U2934" s="80"/>
    </row>
    <row r="2935" spans="21:21" x14ac:dyDescent="0.25">
      <c r="U2935" s="80"/>
    </row>
    <row r="2936" spans="21:21" x14ac:dyDescent="0.25">
      <c r="U2936" s="80"/>
    </row>
    <row r="2937" spans="21:21" x14ac:dyDescent="0.25">
      <c r="U2937" s="80"/>
    </row>
    <row r="2938" spans="21:21" x14ac:dyDescent="0.25">
      <c r="U2938" s="80"/>
    </row>
    <row r="2939" spans="21:21" x14ac:dyDescent="0.25">
      <c r="U2939" s="80"/>
    </row>
    <row r="2940" spans="21:21" x14ac:dyDescent="0.25">
      <c r="U2940" s="80"/>
    </row>
    <row r="2941" spans="21:21" x14ac:dyDescent="0.25">
      <c r="U2941" s="80"/>
    </row>
    <row r="2942" spans="21:21" x14ac:dyDescent="0.25">
      <c r="U2942" s="80"/>
    </row>
    <row r="2943" spans="21:21" x14ac:dyDescent="0.25">
      <c r="U2943" s="80"/>
    </row>
    <row r="2944" spans="21:21" x14ac:dyDescent="0.25">
      <c r="U2944" s="80"/>
    </row>
    <row r="2945" spans="21:21" x14ac:dyDescent="0.25">
      <c r="U2945" s="80"/>
    </row>
    <row r="2946" spans="21:21" x14ac:dyDescent="0.25">
      <c r="U2946" s="80"/>
    </row>
    <row r="2947" spans="21:21" x14ac:dyDescent="0.25">
      <c r="U2947" s="80"/>
    </row>
    <row r="2948" spans="21:21" x14ac:dyDescent="0.25">
      <c r="U2948" s="80"/>
    </row>
    <row r="2949" spans="21:21" x14ac:dyDescent="0.25">
      <c r="U2949" s="80"/>
    </row>
    <row r="2950" spans="21:21" x14ac:dyDescent="0.25">
      <c r="U2950" s="80"/>
    </row>
    <row r="2951" spans="21:21" x14ac:dyDescent="0.25">
      <c r="U2951" s="80"/>
    </row>
    <row r="2952" spans="21:21" x14ac:dyDescent="0.25">
      <c r="U2952" s="80"/>
    </row>
    <row r="2953" spans="21:21" x14ac:dyDescent="0.25">
      <c r="U2953" s="80"/>
    </row>
    <row r="2954" spans="21:21" x14ac:dyDescent="0.25">
      <c r="U2954" s="80"/>
    </row>
    <row r="2955" spans="21:21" x14ac:dyDescent="0.25">
      <c r="U2955" s="80"/>
    </row>
    <row r="2956" spans="21:21" x14ac:dyDescent="0.25">
      <c r="U2956" s="80"/>
    </row>
    <row r="2957" spans="21:21" x14ac:dyDescent="0.25">
      <c r="U2957" s="80"/>
    </row>
    <row r="2958" spans="21:21" x14ac:dyDescent="0.25">
      <c r="U2958" s="80"/>
    </row>
    <row r="2959" spans="21:21" x14ac:dyDescent="0.25">
      <c r="U2959" s="80"/>
    </row>
    <row r="2960" spans="21:21" x14ac:dyDescent="0.25">
      <c r="U2960" s="80"/>
    </row>
    <row r="2961" spans="21:21" x14ac:dyDescent="0.25">
      <c r="U2961" s="80"/>
    </row>
    <row r="2962" spans="21:21" x14ac:dyDescent="0.25">
      <c r="U2962" s="80"/>
    </row>
    <row r="2963" spans="21:21" x14ac:dyDescent="0.25">
      <c r="U2963" s="80"/>
    </row>
    <row r="2964" spans="21:21" x14ac:dyDescent="0.25">
      <c r="U2964" s="80"/>
    </row>
    <row r="2965" spans="21:21" x14ac:dyDescent="0.25">
      <c r="U2965" s="80"/>
    </row>
    <row r="2966" spans="21:21" x14ac:dyDescent="0.25">
      <c r="U2966" s="80"/>
    </row>
    <row r="2967" spans="21:21" x14ac:dyDescent="0.25">
      <c r="U2967" s="80"/>
    </row>
    <row r="2968" spans="21:21" x14ac:dyDescent="0.25">
      <c r="U2968" s="80"/>
    </row>
    <row r="2969" spans="21:21" x14ac:dyDescent="0.25">
      <c r="U2969" s="80"/>
    </row>
    <row r="2970" spans="21:21" x14ac:dyDescent="0.25">
      <c r="U2970" s="80"/>
    </row>
    <row r="2971" spans="21:21" x14ac:dyDescent="0.25">
      <c r="U2971" s="80"/>
    </row>
    <row r="2972" spans="21:21" x14ac:dyDescent="0.25">
      <c r="U2972" s="80"/>
    </row>
    <row r="2973" spans="21:21" x14ac:dyDescent="0.25">
      <c r="U2973" s="80"/>
    </row>
    <row r="2974" spans="21:21" x14ac:dyDescent="0.25">
      <c r="U2974" s="80"/>
    </row>
    <row r="2975" spans="21:21" x14ac:dyDescent="0.25">
      <c r="U2975" s="80"/>
    </row>
    <row r="2976" spans="21:21" x14ac:dyDescent="0.25">
      <c r="U2976" s="80"/>
    </row>
    <row r="2977" spans="21:21" x14ac:dyDescent="0.25">
      <c r="U2977" s="80"/>
    </row>
    <row r="2978" spans="21:21" x14ac:dyDescent="0.25">
      <c r="U2978" s="80"/>
    </row>
    <row r="2979" spans="21:21" x14ac:dyDescent="0.25">
      <c r="U2979" s="80"/>
    </row>
    <row r="2980" spans="21:21" x14ac:dyDescent="0.25">
      <c r="U2980" s="80"/>
    </row>
    <row r="2981" spans="21:21" x14ac:dyDescent="0.25">
      <c r="U2981" s="80"/>
    </row>
    <row r="2982" spans="21:21" x14ac:dyDescent="0.25">
      <c r="U2982" s="80"/>
    </row>
    <row r="2983" spans="21:21" x14ac:dyDescent="0.25">
      <c r="U2983" s="80"/>
    </row>
    <row r="2984" spans="21:21" x14ac:dyDescent="0.25">
      <c r="U2984" s="80"/>
    </row>
    <row r="2985" spans="21:21" x14ac:dyDescent="0.25">
      <c r="U2985" s="80"/>
    </row>
    <row r="2986" spans="21:21" x14ac:dyDescent="0.25">
      <c r="U2986" s="80"/>
    </row>
    <row r="2987" spans="21:21" x14ac:dyDescent="0.25">
      <c r="U2987" s="80"/>
    </row>
    <row r="2988" spans="21:21" x14ac:dyDescent="0.25">
      <c r="U2988" s="80"/>
    </row>
    <row r="2989" spans="21:21" x14ac:dyDescent="0.25">
      <c r="U2989" s="80"/>
    </row>
    <row r="2990" spans="21:21" x14ac:dyDescent="0.25">
      <c r="U2990" s="80"/>
    </row>
    <row r="2991" spans="21:21" x14ac:dyDescent="0.25">
      <c r="U2991" s="80"/>
    </row>
    <row r="2992" spans="21:21" x14ac:dyDescent="0.25">
      <c r="U2992" s="80"/>
    </row>
    <row r="2993" spans="21:21" x14ac:dyDescent="0.25">
      <c r="U2993" s="80"/>
    </row>
    <row r="2994" spans="21:21" x14ac:dyDescent="0.25">
      <c r="U2994" s="80"/>
    </row>
    <row r="2995" spans="21:21" x14ac:dyDescent="0.25">
      <c r="U2995" s="80"/>
    </row>
    <row r="2996" spans="21:21" x14ac:dyDescent="0.25">
      <c r="U2996" s="80"/>
    </row>
    <row r="2997" spans="21:21" x14ac:dyDescent="0.25">
      <c r="U2997" s="80"/>
    </row>
    <row r="2998" spans="21:21" x14ac:dyDescent="0.25">
      <c r="U2998" s="80"/>
    </row>
    <row r="2999" spans="21:21" x14ac:dyDescent="0.25">
      <c r="U2999" s="80"/>
    </row>
    <row r="3000" spans="21:21" x14ac:dyDescent="0.25">
      <c r="U3000" s="80"/>
    </row>
    <row r="3001" spans="21:21" x14ac:dyDescent="0.25">
      <c r="U3001" s="80"/>
    </row>
    <row r="3002" spans="21:21" x14ac:dyDescent="0.25">
      <c r="U3002" s="80"/>
    </row>
    <row r="3003" spans="21:21" x14ac:dyDescent="0.25">
      <c r="U3003" s="80"/>
    </row>
    <row r="3004" spans="21:21" x14ac:dyDescent="0.25">
      <c r="U3004" s="80"/>
    </row>
    <row r="3005" spans="21:21" x14ac:dyDescent="0.25">
      <c r="U3005" s="80"/>
    </row>
    <row r="3006" spans="21:21" x14ac:dyDescent="0.25">
      <c r="U3006" s="80"/>
    </row>
    <row r="3007" spans="21:21" x14ac:dyDescent="0.25">
      <c r="U3007" s="80"/>
    </row>
    <row r="3008" spans="21:21" x14ac:dyDescent="0.25">
      <c r="U3008" s="80"/>
    </row>
    <row r="3009" spans="21:21" x14ac:dyDescent="0.25">
      <c r="U3009" s="80"/>
    </row>
    <row r="3010" spans="21:21" x14ac:dyDescent="0.25">
      <c r="U3010" s="80"/>
    </row>
    <row r="3011" spans="21:21" x14ac:dyDescent="0.25">
      <c r="U3011" s="80"/>
    </row>
    <row r="3012" spans="21:21" x14ac:dyDescent="0.25">
      <c r="U3012" s="80"/>
    </row>
    <row r="3013" spans="21:21" x14ac:dyDescent="0.25">
      <c r="U3013" s="80"/>
    </row>
    <row r="3014" spans="21:21" x14ac:dyDescent="0.25">
      <c r="U3014" s="80"/>
    </row>
    <row r="3015" spans="21:21" x14ac:dyDescent="0.25">
      <c r="U3015" s="80"/>
    </row>
    <row r="3016" spans="21:21" x14ac:dyDescent="0.25">
      <c r="U3016" s="80"/>
    </row>
    <row r="3017" spans="21:21" x14ac:dyDescent="0.25">
      <c r="U3017" s="80"/>
    </row>
    <row r="3018" spans="21:21" x14ac:dyDescent="0.25">
      <c r="U3018" s="80"/>
    </row>
    <row r="3019" spans="21:21" x14ac:dyDescent="0.25">
      <c r="U3019" s="80"/>
    </row>
    <row r="3020" spans="21:21" x14ac:dyDescent="0.25">
      <c r="U3020" s="80"/>
    </row>
    <row r="3021" spans="21:21" x14ac:dyDescent="0.25">
      <c r="U3021" s="80"/>
    </row>
    <row r="3022" spans="21:21" x14ac:dyDescent="0.25">
      <c r="U3022" s="80"/>
    </row>
    <row r="3023" spans="21:21" x14ac:dyDescent="0.25">
      <c r="U3023" s="80"/>
    </row>
    <row r="3024" spans="21:21" x14ac:dyDescent="0.25">
      <c r="U3024" s="80"/>
    </row>
    <row r="3025" spans="21:21" x14ac:dyDescent="0.25">
      <c r="U3025" s="80"/>
    </row>
    <row r="3026" spans="21:21" x14ac:dyDescent="0.25">
      <c r="U3026" s="80"/>
    </row>
    <row r="3027" spans="21:21" x14ac:dyDescent="0.25">
      <c r="U3027" s="80"/>
    </row>
    <row r="3028" spans="21:21" x14ac:dyDescent="0.25">
      <c r="U3028" s="80"/>
    </row>
    <row r="3029" spans="21:21" x14ac:dyDescent="0.25">
      <c r="U3029" s="80"/>
    </row>
    <row r="3030" spans="21:21" x14ac:dyDescent="0.25">
      <c r="U3030" s="80"/>
    </row>
    <row r="3031" spans="21:21" x14ac:dyDescent="0.25">
      <c r="U3031" s="80"/>
    </row>
    <row r="3032" spans="21:21" x14ac:dyDescent="0.25">
      <c r="U3032" s="80"/>
    </row>
    <row r="3033" spans="21:21" x14ac:dyDescent="0.25">
      <c r="U3033" s="80"/>
    </row>
    <row r="3034" spans="21:21" x14ac:dyDescent="0.25">
      <c r="U3034" s="80"/>
    </row>
    <row r="3035" spans="21:21" x14ac:dyDescent="0.25">
      <c r="U3035" s="80"/>
    </row>
    <row r="3036" spans="21:21" x14ac:dyDescent="0.25">
      <c r="U3036" s="80"/>
    </row>
    <row r="3037" spans="21:21" x14ac:dyDescent="0.25">
      <c r="U3037" s="80"/>
    </row>
    <row r="3038" spans="21:21" x14ac:dyDescent="0.25">
      <c r="U3038" s="80"/>
    </row>
    <row r="3039" spans="21:21" x14ac:dyDescent="0.25">
      <c r="U3039" s="80"/>
    </row>
    <row r="3040" spans="21:21" x14ac:dyDescent="0.25">
      <c r="U3040" s="80"/>
    </row>
    <row r="3041" spans="21:21" x14ac:dyDescent="0.25">
      <c r="U3041" s="80"/>
    </row>
    <row r="3042" spans="21:21" x14ac:dyDescent="0.25">
      <c r="U3042" s="80"/>
    </row>
    <row r="3043" spans="21:21" x14ac:dyDescent="0.25">
      <c r="U3043" s="80"/>
    </row>
    <row r="3044" spans="21:21" x14ac:dyDescent="0.25">
      <c r="U3044" s="80"/>
    </row>
    <row r="3045" spans="21:21" x14ac:dyDescent="0.25">
      <c r="U3045" s="80"/>
    </row>
    <row r="3046" spans="21:21" x14ac:dyDescent="0.25">
      <c r="U3046" s="80"/>
    </row>
    <row r="3047" spans="21:21" x14ac:dyDescent="0.25">
      <c r="U3047" s="80"/>
    </row>
    <row r="3048" spans="21:21" x14ac:dyDescent="0.25">
      <c r="U3048" s="80"/>
    </row>
    <row r="3049" spans="21:21" x14ac:dyDescent="0.25">
      <c r="U3049" s="80"/>
    </row>
    <row r="3050" spans="21:21" x14ac:dyDescent="0.25">
      <c r="U3050" s="80"/>
    </row>
    <row r="3051" spans="21:21" x14ac:dyDescent="0.25">
      <c r="U3051" s="80"/>
    </row>
    <row r="3052" spans="21:21" x14ac:dyDescent="0.25">
      <c r="U3052" s="80"/>
    </row>
    <row r="3053" spans="21:21" x14ac:dyDescent="0.25">
      <c r="U3053" s="80"/>
    </row>
    <row r="3054" spans="21:21" x14ac:dyDescent="0.25">
      <c r="U3054" s="80"/>
    </row>
    <row r="3055" spans="21:21" x14ac:dyDescent="0.25">
      <c r="U3055" s="80"/>
    </row>
    <row r="3056" spans="21:21" x14ac:dyDescent="0.25">
      <c r="U3056" s="80"/>
    </row>
    <row r="3057" spans="21:21" x14ac:dyDescent="0.25">
      <c r="U3057" s="80"/>
    </row>
    <row r="3058" spans="21:21" x14ac:dyDescent="0.25">
      <c r="U3058" s="80"/>
    </row>
    <row r="3059" spans="21:21" x14ac:dyDescent="0.25">
      <c r="U3059" s="80"/>
    </row>
    <row r="3060" spans="21:21" x14ac:dyDescent="0.25">
      <c r="U3060" s="80"/>
    </row>
    <row r="3061" spans="21:21" x14ac:dyDescent="0.25">
      <c r="U3061" s="80"/>
    </row>
    <row r="3062" spans="21:21" x14ac:dyDescent="0.25">
      <c r="U3062" s="80"/>
    </row>
    <row r="3063" spans="21:21" x14ac:dyDescent="0.25">
      <c r="U3063" s="80"/>
    </row>
    <row r="3064" spans="21:21" x14ac:dyDescent="0.25">
      <c r="U3064" s="80"/>
    </row>
    <row r="3065" spans="21:21" x14ac:dyDescent="0.25">
      <c r="U3065" s="80"/>
    </row>
    <row r="3066" spans="21:21" x14ac:dyDescent="0.25">
      <c r="U3066" s="80"/>
    </row>
    <row r="3067" spans="21:21" x14ac:dyDescent="0.25">
      <c r="U3067" s="80"/>
    </row>
    <row r="3068" spans="21:21" x14ac:dyDescent="0.25">
      <c r="U3068" s="80"/>
    </row>
    <row r="3069" spans="21:21" x14ac:dyDescent="0.25">
      <c r="U3069" s="80"/>
    </row>
    <row r="3070" spans="21:21" x14ac:dyDescent="0.25">
      <c r="U3070" s="80"/>
    </row>
    <row r="3071" spans="21:21" x14ac:dyDescent="0.25">
      <c r="U3071" s="80"/>
    </row>
    <row r="3072" spans="21:21" x14ac:dyDescent="0.25">
      <c r="U3072" s="80"/>
    </row>
    <row r="3073" spans="21:21" x14ac:dyDescent="0.25">
      <c r="U3073" s="80"/>
    </row>
    <row r="3074" spans="21:21" x14ac:dyDescent="0.25">
      <c r="U3074" s="80"/>
    </row>
    <row r="3075" spans="21:21" x14ac:dyDescent="0.25">
      <c r="U3075" s="80"/>
    </row>
    <row r="3076" spans="21:21" x14ac:dyDescent="0.25">
      <c r="U3076" s="80"/>
    </row>
    <row r="3077" spans="21:21" x14ac:dyDescent="0.25">
      <c r="U3077" s="80"/>
    </row>
    <row r="3078" spans="21:21" x14ac:dyDescent="0.25">
      <c r="U3078" s="80"/>
    </row>
    <row r="3079" spans="21:21" x14ac:dyDescent="0.25">
      <c r="U3079" s="80"/>
    </row>
    <row r="3080" spans="21:21" x14ac:dyDescent="0.25">
      <c r="U3080" s="80"/>
    </row>
    <row r="3081" spans="21:21" x14ac:dyDescent="0.25">
      <c r="U3081" s="80"/>
    </row>
    <row r="3082" spans="21:21" x14ac:dyDescent="0.25">
      <c r="U3082" s="80"/>
    </row>
    <row r="3083" spans="21:21" x14ac:dyDescent="0.25">
      <c r="U3083" s="80"/>
    </row>
    <row r="3084" spans="21:21" x14ac:dyDescent="0.25">
      <c r="U3084" s="80"/>
    </row>
    <row r="3085" spans="21:21" x14ac:dyDescent="0.25">
      <c r="U3085" s="80"/>
    </row>
    <row r="3086" spans="21:21" x14ac:dyDescent="0.25">
      <c r="U3086" s="80"/>
    </row>
    <row r="3087" spans="21:21" x14ac:dyDescent="0.25">
      <c r="U3087" s="80"/>
    </row>
    <row r="3088" spans="21:21" x14ac:dyDescent="0.25">
      <c r="U3088" s="80"/>
    </row>
    <row r="3089" spans="21:21" x14ac:dyDescent="0.25">
      <c r="U3089" s="80"/>
    </row>
    <row r="3090" spans="21:21" x14ac:dyDescent="0.25">
      <c r="U3090" s="80"/>
    </row>
    <row r="3091" spans="21:21" x14ac:dyDescent="0.25">
      <c r="U3091" s="80"/>
    </row>
    <row r="3092" spans="21:21" x14ac:dyDescent="0.25">
      <c r="U3092" s="80"/>
    </row>
    <row r="3093" spans="21:21" x14ac:dyDescent="0.25">
      <c r="U3093" s="80"/>
    </row>
    <row r="3094" spans="21:21" x14ac:dyDescent="0.25">
      <c r="U3094" s="80"/>
    </row>
    <row r="3095" spans="21:21" x14ac:dyDescent="0.25">
      <c r="U3095" s="80"/>
    </row>
    <row r="3096" spans="21:21" x14ac:dyDescent="0.25">
      <c r="U3096" s="80"/>
    </row>
    <row r="3097" spans="21:21" x14ac:dyDescent="0.25">
      <c r="U3097" s="80"/>
    </row>
    <row r="3098" spans="21:21" x14ac:dyDescent="0.25">
      <c r="U3098" s="80"/>
    </row>
    <row r="3099" spans="21:21" x14ac:dyDescent="0.25">
      <c r="U3099" s="80"/>
    </row>
    <row r="3100" spans="21:21" x14ac:dyDescent="0.25">
      <c r="U3100" s="80"/>
    </row>
    <row r="3101" spans="21:21" x14ac:dyDescent="0.25">
      <c r="U3101" s="80"/>
    </row>
    <row r="3102" spans="21:21" x14ac:dyDescent="0.25">
      <c r="U3102" s="80"/>
    </row>
    <row r="3103" spans="21:21" x14ac:dyDescent="0.25">
      <c r="U3103" s="80"/>
    </row>
    <row r="3104" spans="21:21" x14ac:dyDescent="0.25">
      <c r="U3104" s="80"/>
    </row>
    <row r="3105" spans="21:21" x14ac:dyDescent="0.25">
      <c r="U3105" s="80"/>
    </row>
    <row r="3106" spans="21:21" x14ac:dyDescent="0.25">
      <c r="U3106" s="80"/>
    </row>
    <row r="3107" spans="21:21" x14ac:dyDescent="0.25">
      <c r="U3107" s="80"/>
    </row>
    <row r="3108" spans="21:21" x14ac:dyDescent="0.25">
      <c r="U3108" s="80"/>
    </row>
    <row r="3109" spans="21:21" x14ac:dyDescent="0.25">
      <c r="U3109" s="80"/>
    </row>
    <row r="3110" spans="21:21" x14ac:dyDescent="0.25">
      <c r="U3110" s="80"/>
    </row>
    <row r="3111" spans="21:21" x14ac:dyDescent="0.25">
      <c r="U3111" s="80"/>
    </row>
    <row r="3112" spans="21:21" x14ac:dyDescent="0.25">
      <c r="U3112" s="80"/>
    </row>
    <row r="3113" spans="21:21" x14ac:dyDescent="0.25">
      <c r="U3113" s="80"/>
    </row>
    <row r="3114" spans="21:21" x14ac:dyDescent="0.25">
      <c r="U3114" s="80"/>
    </row>
    <row r="3115" spans="21:21" x14ac:dyDescent="0.25">
      <c r="U3115" s="80"/>
    </row>
    <row r="3116" spans="21:21" x14ac:dyDescent="0.25">
      <c r="U3116" s="80"/>
    </row>
    <row r="3117" spans="21:21" x14ac:dyDescent="0.25">
      <c r="U3117" s="80"/>
    </row>
    <row r="3118" spans="21:21" x14ac:dyDescent="0.25">
      <c r="U3118" s="80"/>
    </row>
    <row r="3119" spans="21:21" x14ac:dyDescent="0.25">
      <c r="U3119" s="80"/>
    </row>
    <row r="3120" spans="21:21" x14ac:dyDescent="0.25">
      <c r="U3120" s="80"/>
    </row>
    <row r="3121" spans="21:21" x14ac:dyDescent="0.25">
      <c r="U3121" s="80"/>
    </row>
    <row r="3122" spans="21:21" x14ac:dyDescent="0.25">
      <c r="U3122" s="80"/>
    </row>
    <row r="3123" spans="21:21" x14ac:dyDescent="0.25">
      <c r="U3123" s="80"/>
    </row>
    <row r="3124" spans="21:21" x14ac:dyDescent="0.25">
      <c r="U3124" s="80"/>
    </row>
    <row r="3125" spans="21:21" x14ac:dyDescent="0.25">
      <c r="U3125" s="80"/>
    </row>
    <row r="3126" spans="21:21" x14ac:dyDescent="0.25">
      <c r="U3126" s="80"/>
    </row>
    <row r="3127" spans="21:21" x14ac:dyDescent="0.25">
      <c r="U3127" s="80"/>
    </row>
    <row r="3128" spans="21:21" x14ac:dyDescent="0.25">
      <c r="U3128" s="80"/>
    </row>
    <row r="3129" spans="21:21" x14ac:dyDescent="0.25">
      <c r="U3129" s="80"/>
    </row>
    <row r="3130" spans="21:21" x14ac:dyDescent="0.25">
      <c r="U3130" s="80"/>
    </row>
    <row r="3131" spans="21:21" x14ac:dyDescent="0.25">
      <c r="U3131" s="80"/>
    </row>
    <row r="3132" spans="21:21" x14ac:dyDescent="0.25">
      <c r="U3132" s="80"/>
    </row>
    <row r="3133" spans="21:21" x14ac:dyDescent="0.25">
      <c r="U3133" s="80"/>
    </row>
    <row r="3134" spans="21:21" x14ac:dyDescent="0.25">
      <c r="U3134" s="80"/>
    </row>
    <row r="3135" spans="21:21" x14ac:dyDescent="0.25">
      <c r="U3135" s="80"/>
    </row>
    <row r="3136" spans="21:21" x14ac:dyDescent="0.25">
      <c r="U3136" s="80"/>
    </row>
    <row r="3137" spans="21:21" x14ac:dyDescent="0.25">
      <c r="U3137" s="80"/>
    </row>
    <row r="3138" spans="21:21" x14ac:dyDescent="0.25">
      <c r="U3138" s="80"/>
    </row>
    <row r="3139" spans="21:21" x14ac:dyDescent="0.25">
      <c r="U3139" s="80"/>
    </row>
    <row r="3140" spans="21:21" x14ac:dyDescent="0.25">
      <c r="U3140" s="80"/>
    </row>
    <row r="3141" spans="21:21" x14ac:dyDescent="0.25">
      <c r="U3141" s="80"/>
    </row>
    <row r="3142" spans="21:21" x14ac:dyDescent="0.25">
      <c r="U3142" s="80"/>
    </row>
    <row r="3143" spans="21:21" x14ac:dyDescent="0.25">
      <c r="U3143" s="80"/>
    </row>
    <row r="3144" spans="21:21" x14ac:dyDescent="0.25">
      <c r="U3144" s="80"/>
    </row>
    <row r="3145" spans="21:21" x14ac:dyDescent="0.25">
      <c r="U3145" s="80"/>
    </row>
    <row r="3146" spans="21:21" x14ac:dyDescent="0.25">
      <c r="U3146" s="80"/>
    </row>
    <row r="3147" spans="21:21" x14ac:dyDescent="0.25">
      <c r="U3147" s="80"/>
    </row>
    <row r="3148" spans="21:21" x14ac:dyDescent="0.25">
      <c r="U3148" s="80"/>
    </row>
    <row r="3149" spans="21:21" x14ac:dyDescent="0.25">
      <c r="U3149" s="80"/>
    </row>
    <row r="3150" spans="21:21" x14ac:dyDescent="0.25">
      <c r="U3150" s="80"/>
    </row>
    <row r="3151" spans="21:21" x14ac:dyDescent="0.25">
      <c r="U3151" s="80"/>
    </row>
    <row r="3152" spans="21:21" x14ac:dyDescent="0.25">
      <c r="U3152" s="80"/>
    </row>
    <row r="3153" spans="21:21" x14ac:dyDescent="0.25">
      <c r="U3153" s="80"/>
    </row>
    <row r="3154" spans="21:21" x14ac:dyDescent="0.25">
      <c r="U3154" s="80"/>
    </row>
    <row r="3155" spans="21:21" x14ac:dyDescent="0.25">
      <c r="U3155" s="80"/>
    </row>
    <row r="3156" spans="21:21" x14ac:dyDescent="0.25">
      <c r="U3156" s="80"/>
    </row>
    <row r="3157" spans="21:21" x14ac:dyDescent="0.25">
      <c r="U3157" s="80"/>
    </row>
    <row r="3158" spans="21:21" x14ac:dyDescent="0.25">
      <c r="U3158" s="80"/>
    </row>
    <row r="3159" spans="21:21" x14ac:dyDescent="0.25">
      <c r="U3159" s="80"/>
    </row>
    <row r="3160" spans="21:21" x14ac:dyDescent="0.25">
      <c r="U3160" s="80"/>
    </row>
    <row r="3161" spans="21:21" x14ac:dyDescent="0.25">
      <c r="U3161" s="80"/>
    </row>
    <row r="3162" spans="21:21" x14ac:dyDescent="0.25">
      <c r="U3162" s="80"/>
    </row>
    <row r="3163" spans="21:21" x14ac:dyDescent="0.25">
      <c r="U3163" s="80"/>
    </row>
    <row r="3164" spans="21:21" x14ac:dyDescent="0.25">
      <c r="U3164" s="80"/>
    </row>
    <row r="3165" spans="21:21" x14ac:dyDescent="0.25">
      <c r="U3165" s="80"/>
    </row>
    <row r="3166" spans="21:21" x14ac:dyDescent="0.25">
      <c r="U3166" s="80"/>
    </row>
    <row r="3167" spans="21:21" x14ac:dyDescent="0.25">
      <c r="U3167" s="80"/>
    </row>
    <row r="3168" spans="21:21" x14ac:dyDescent="0.25">
      <c r="U3168" s="80"/>
    </row>
    <row r="3169" spans="21:21" x14ac:dyDescent="0.25">
      <c r="U3169" s="80"/>
    </row>
    <row r="3170" spans="21:21" x14ac:dyDescent="0.25">
      <c r="U3170" s="80"/>
    </row>
    <row r="3171" spans="21:21" x14ac:dyDescent="0.25">
      <c r="U3171" s="80"/>
    </row>
    <row r="3172" spans="21:21" x14ac:dyDescent="0.25">
      <c r="U3172" s="80"/>
    </row>
    <row r="3173" spans="21:21" x14ac:dyDescent="0.25">
      <c r="U3173" s="80"/>
    </row>
    <row r="3174" spans="21:21" x14ac:dyDescent="0.25">
      <c r="U3174" s="80"/>
    </row>
    <row r="3175" spans="21:21" x14ac:dyDescent="0.25">
      <c r="U3175" s="80"/>
    </row>
    <row r="3176" spans="21:21" x14ac:dyDescent="0.25">
      <c r="U3176" s="80"/>
    </row>
    <row r="3177" spans="21:21" x14ac:dyDescent="0.25">
      <c r="U3177" s="80"/>
    </row>
    <row r="3178" spans="21:21" x14ac:dyDescent="0.25">
      <c r="U3178" s="80"/>
    </row>
    <row r="3179" spans="21:21" x14ac:dyDescent="0.25">
      <c r="U3179" s="80"/>
    </row>
    <row r="3180" spans="21:21" x14ac:dyDescent="0.25">
      <c r="U3180" s="80"/>
    </row>
    <row r="3181" spans="21:21" x14ac:dyDescent="0.25">
      <c r="U3181" s="80"/>
    </row>
    <row r="3182" spans="21:21" x14ac:dyDescent="0.25">
      <c r="U3182" s="80"/>
    </row>
    <row r="3183" spans="21:21" x14ac:dyDescent="0.25">
      <c r="U3183" s="80"/>
    </row>
    <row r="3184" spans="21:21" x14ac:dyDescent="0.25">
      <c r="U3184" s="80"/>
    </row>
    <row r="3185" spans="21:21" x14ac:dyDescent="0.25">
      <c r="U3185" s="80"/>
    </row>
    <row r="3186" spans="21:21" x14ac:dyDescent="0.25">
      <c r="U3186" s="80"/>
    </row>
    <row r="3187" spans="21:21" x14ac:dyDescent="0.25">
      <c r="U3187" s="80"/>
    </row>
    <row r="3188" spans="21:21" x14ac:dyDescent="0.25">
      <c r="U3188" s="80"/>
    </row>
    <row r="3189" spans="21:21" x14ac:dyDescent="0.25">
      <c r="U3189" s="80"/>
    </row>
    <row r="3190" spans="21:21" x14ac:dyDescent="0.25">
      <c r="U3190" s="80"/>
    </row>
    <row r="3191" spans="21:21" x14ac:dyDescent="0.25">
      <c r="U3191" s="80"/>
    </row>
    <row r="3192" spans="21:21" x14ac:dyDescent="0.25">
      <c r="U3192" s="80"/>
    </row>
    <row r="3193" spans="21:21" x14ac:dyDescent="0.25">
      <c r="U3193" s="80"/>
    </row>
    <row r="3194" spans="21:21" x14ac:dyDescent="0.25">
      <c r="U3194" s="80"/>
    </row>
    <row r="3195" spans="21:21" x14ac:dyDescent="0.25">
      <c r="U3195" s="80"/>
    </row>
    <row r="3196" spans="21:21" x14ac:dyDescent="0.25">
      <c r="U3196" s="80"/>
    </row>
    <row r="3197" spans="21:21" x14ac:dyDescent="0.25">
      <c r="U3197" s="80"/>
    </row>
    <row r="3198" spans="21:21" x14ac:dyDescent="0.25">
      <c r="U3198" s="80"/>
    </row>
    <row r="3199" spans="21:21" x14ac:dyDescent="0.25">
      <c r="U3199" s="80"/>
    </row>
    <row r="3200" spans="21:21" x14ac:dyDescent="0.25">
      <c r="U3200" s="80"/>
    </row>
    <row r="3201" spans="21:21" x14ac:dyDescent="0.25">
      <c r="U3201" s="80"/>
    </row>
    <row r="3202" spans="21:21" x14ac:dyDescent="0.25">
      <c r="U3202" s="80"/>
    </row>
    <row r="3203" spans="21:21" x14ac:dyDescent="0.25">
      <c r="U3203" s="80"/>
    </row>
    <row r="3204" spans="21:21" x14ac:dyDescent="0.25">
      <c r="U3204" s="80"/>
    </row>
    <row r="3205" spans="21:21" x14ac:dyDescent="0.25">
      <c r="U3205" s="80"/>
    </row>
    <row r="3206" spans="21:21" x14ac:dyDescent="0.25">
      <c r="U3206" s="80"/>
    </row>
    <row r="3207" spans="21:21" x14ac:dyDescent="0.25">
      <c r="U3207" s="80"/>
    </row>
    <row r="3208" spans="21:21" x14ac:dyDescent="0.25">
      <c r="U3208" s="80"/>
    </row>
    <row r="3209" spans="21:21" x14ac:dyDescent="0.25">
      <c r="U3209" s="80"/>
    </row>
    <row r="3210" spans="21:21" x14ac:dyDescent="0.25">
      <c r="U3210" s="80"/>
    </row>
    <row r="3211" spans="21:21" x14ac:dyDescent="0.25">
      <c r="U3211" s="80"/>
    </row>
    <row r="3212" spans="21:21" x14ac:dyDescent="0.25">
      <c r="U3212" s="80"/>
    </row>
    <row r="3213" spans="21:21" x14ac:dyDescent="0.25">
      <c r="U3213" s="80"/>
    </row>
    <row r="3214" spans="21:21" x14ac:dyDescent="0.25">
      <c r="U3214" s="80"/>
    </row>
    <row r="3215" spans="21:21" x14ac:dyDescent="0.25">
      <c r="U3215" s="80"/>
    </row>
    <row r="3216" spans="21:21" x14ac:dyDescent="0.25">
      <c r="U3216" s="80"/>
    </row>
    <row r="3217" spans="21:21" x14ac:dyDescent="0.25">
      <c r="U3217" s="80"/>
    </row>
    <row r="3218" spans="21:21" x14ac:dyDescent="0.25">
      <c r="U3218" s="80"/>
    </row>
    <row r="3219" spans="21:21" x14ac:dyDescent="0.25">
      <c r="U3219" s="80"/>
    </row>
    <row r="3220" spans="21:21" x14ac:dyDescent="0.25">
      <c r="U3220" s="80"/>
    </row>
    <row r="3221" spans="21:21" x14ac:dyDescent="0.25">
      <c r="U3221" s="80"/>
    </row>
    <row r="3222" spans="21:21" x14ac:dyDescent="0.25">
      <c r="U3222" s="80"/>
    </row>
    <row r="3223" spans="21:21" x14ac:dyDescent="0.25">
      <c r="U3223" s="80"/>
    </row>
    <row r="3224" spans="21:21" x14ac:dyDescent="0.25">
      <c r="U3224" s="80"/>
    </row>
    <row r="3225" spans="21:21" x14ac:dyDescent="0.25">
      <c r="U3225" s="80"/>
    </row>
    <row r="3226" spans="21:21" x14ac:dyDescent="0.25">
      <c r="U3226" s="80"/>
    </row>
    <row r="3227" spans="21:21" x14ac:dyDescent="0.25">
      <c r="U3227" s="80"/>
    </row>
    <row r="3228" spans="21:21" x14ac:dyDescent="0.25">
      <c r="U3228" s="80"/>
    </row>
    <row r="3229" spans="21:21" x14ac:dyDescent="0.25">
      <c r="U3229" s="80"/>
    </row>
    <row r="3230" spans="21:21" x14ac:dyDescent="0.25">
      <c r="U3230" s="80"/>
    </row>
    <row r="3231" spans="21:21" x14ac:dyDescent="0.25">
      <c r="U3231" s="80"/>
    </row>
    <row r="3232" spans="21:21" x14ac:dyDescent="0.25">
      <c r="U3232" s="80"/>
    </row>
    <row r="3233" spans="21:21" x14ac:dyDescent="0.25">
      <c r="U3233" s="80"/>
    </row>
    <row r="3234" spans="21:21" x14ac:dyDescent="0.25">
      <c r="U3234" s="80"/>
    </row>
    <row r="3235" spans="21:21" x14ac:dyDescent="0.25">
      <c r="U3235" s="80"/>
    </row>
    <row r="3236" spans="21:21" x14ac:dyDescent="0.25">
      <c r="U3236" s="80"/>
    </row>
    <row r="3237" spans="21:21" x14ac:dyDescent="0.25">
      <c r="U3237" s="80"/>
    </row>
    <row r="3238" spans="21:21" x14ac:dyDescent="0.25">
      <c r="U3238" s="80"/>
    </row>
    <row r="3239" spans="21:21" x14ac:dyDescent="0.25">
      <c r="U3239" s="80"/>
    </row>
    <row r="3240" spans="21:21" x14ac:dyDescent="0.25">
      <c r="U3240" s="80"/>
    </row>
    <row r="3241" spans="21:21" x14ac:dyDescent="0.25">
      <c r="U3241" s="80"/>
    </row>
    <row r="3242" spans="21:21" x14ac:dyDescent="0.25">
      <c r="U3242" s="80"/>
    </row>
    <row r="3243" spans="21:21" x14ac:dyDescent="0.25">
      <c r="U3243" s="80"/>
    </row>
    <row r="3244" spans="21:21" x14ac:dyDescent="0.25">
      <c r="U3244" s="80"/>
    </row>
    <row r="3245" spans="21:21" x14ac:dyDescent="0.25">
      <c r="U3245" s="80"/>
    </row>
    <row r="3246" spans="21:21" x14ac:dyDescent="0.25">
      <c r="U3246" s="80"/>
    </row>
    <row r="3247" spans="21:21" x14ac:dyDescent="0.25">
      <c r="U3247" s="80"/>
    </row>
    <row r="3248" spans="21:21" x14ac:dyDescent="0.25">
      <c r="U3248" s="80"/>
    </row>
    <row r="3249" spans="21:21" x14ac:dyDescent="0.25">
      <c r="U3249" s="80"/>
    </row>
    <row r="3250" spans="21:21" x14ac:dyDescent="0.25">
      <c r="U3250" s="80"/>
    </row>
    <row r="3251" spans="21:21" x14ac:dyDescent="0.25">
      <c r="U3251" s="80"/>
    </row>
    <row r="3252" spans="21:21" x14ac:dyDescent="0.25">
      <c r="U3252" s="80"/>
    </row>
    <row r="3253" spans="21:21" x14ac:dyDescent="0.25">
      <c r="U3253" s="80"/>
    </row>
    <row r="3254" spans="21:21" x14ac:dyDescent="0.25">
      <c r="U3254" s="80"/>
    </row>
    <row r="3255" spans="21:21" x14ac:dyDescent="0.25">
      <c r="U3255" s="80"/>
    </row>
    <row r="3256" spans="21:21" x14ac:dyDescent="0.25">
      <c r="U3256" s="80"/>
    </row>
    <row r="3257" spans="21:21" x14ac:dyDescent="0.25">
      <c r="U3257" s="80"/>
    </row>
    <row r="3258" spans="21:21" x14ac:dyDescent="0.25">
      <c r="U3258" s="80"/>
    </row>
    <row r="3259" spans="21:21" x14ac:dyDescent="0.25">
      <c r="U3259" s="80"/>
    </row>
    <row r="3260" spans="21:21" x14ac:dyDescent="0.25">
      <c r="U3260" s="80"/>
    </row>
    <row r="3261" spans="21:21" x14ac:dyDescent="0.25">
      <c r="U3261" s="80"/>
    </row>
    <row r="3262" spans="21:21" x14ac:dyDescent="0.25">
      <c r="U3262" s="80"/>
    </row>
    <row r="3263" spans="21:21" x14ac:dyDescent="0.25">
      <c r="U3263" s="80"/>
    </row>
    <row r="3264" spans="21:21" x14ac:dyDescent="0.25">
      <c r="U3264" s="80"/>
    </row>
    <row r="3265" spans="21:21" x14ac:dyDescent="0.25">
      <c r="U3265" s="80"/>
    </row>
    <row r="3266" spans="21:21" x14ac:dyDescent="0.25">
      <c r="U3266" s="80"/>
    </row>
    <row r="3267" spans="21:21" x14ac:dyDescent="0.25">
      <c r="U3267" s="80"/>
    </row>
    <row r="3268" spans="21:21" x14ac:dyDescent="0.25">
      <c r="U3268" s="80"/>
    </row>
    <row r="3269" spans="21:21" x14ac:dyDescent="0.25">
      <c r="U3269" s="80"/>
    </row>
    <row r="3270" spans="21:21" x14ac:dyDescent="0.25">
      <c r="U3270" s="80"/>
    </row>
    <row r="3271" spans="21:21" x14ac:dyDescent="0.25">
      <c r="U3271" s="80"/>
    </row>
    <row r="3272" spans="21:21" x14ac:dyDescent="0.25">
      <c r="U3272" s="80"/>
    </row>
    <row r="3273" spans="21:21" x14ac:dyDescent="0.25">
      <c r="U3273" s="80"/>
    </row>
    <row r="3274" spans="21:21" x14ac:dyDescent="0.25">
      <c r="U3274" s="80"/>
    </row>
    <row r="3275" spans="21:21" x14ac:dyDescent="0.25">
      <c r="U3275" s="80"/>
    </row>
    <row r="3276" spans="21:21" x14ac:dyDescent="0.25">
      <c r="U3276" s="80"/>
    </row>
    <row r="3277" spans="21:21" x14ac:dyDescent="0.25">
      <c r="U3277" s="80"/>
    </row>
    <row r="3278" spans="21:21" x14ac:dyDescent="0.25">
      <c r="U3278" s="80"/>
    </row>
    <row r="3279" spans="21:21" x14ac:dyDescent="0.25">
      <c r="U3279" s="80"/>
    </row>
    <row r="3280" spans="21:21" x14ac:dyDescent="0.25">
      <c r="U3280" s="80"/>
    </row>
    <row r="3281" spans="21:21" x14ac:dyDescent="0.25">
      <c r="U3281" s="80"/>
    </row>
    <row r="3282" spans="21:21" x14ac:dyDescent="0.25">
      <c r="U3282" s="80"/>
    </row>
    <row r="3283" spans="21:21" x14ac:dyDescent="0.25">
      <c r="U3283" s="80"/>
    </row>
    <row r="3284" spans="21:21" x14ac:dyDescent="0.25">
      <c r="U3284" s="80"/>
    </row>
    <row r="3285" spans="21:21" x14ac:dyDescent="0.25">
      <c r="U3285" s="80"/>
    </row>
    <row r="3286" spans="21:21" x14ac:dyDescent="0.25">
      <c r="U3286" s="80"/>
    </row>
    <row r="3287" spans="21:21" x14ac:dyDescent="0.25">
      <c r="U3287" s="80"/>
    </row>
    <row r="3288" spans="21:21" x14ac:dyDescent="0.25">
      <c r="U3288" s="80"/>
    </row>
    <row r="3289" spans="21:21" x14ac:dyDescent="0.25">
      <c r="U3289" s="80"/>
    </row>
    <row r="3290" spans="21:21" x14ac:dyDescent="0.25">
      <c r="U3290" s="80"/>
    </row>
    <row r="3291" spans="21:21" x14ac:dyDescent="0.25">
      <c r="U3291" s="80"/>
    </row>
    <row r="3292" spans="21:21" x14ac:dyDescent="0.25">
      <c r="U3292" s="80"/>
    </row>
    <row r="3293" spans="21:21" x14ac:dyDescent="0.25">
      <c r="U3293" s="80"/>
    </row>
    <row r="3294" spans="21:21" x14ac:dyDescent="0.25">
      <c r="U3294" s="80"/>
    </row>
    <row r="3295" spans="21:21" x14ac:dyDescent="0.25">
      <c r="U3295" s="80"/>
    </row>
    <row r="3296" spans="21:21" x14ac:dyDescent="0.25">
      <c r="U3296" s="80"/>
    </row>
    <row r="3297" spans="21:21" x14ac:dyDescent="0.25">
      <c r="U3297" s="80"/>
    </row>
    <row r="3298" spans="21:21" x14ac:dyDescent="0.25">
      <c r="U3298" s="80"/>
    </row>
    <row r="3299" spans="21:21" x14ac:dyDescent="0.25">
      <c r="U3299" s="80"/>
    </row>
    <row r="3300" spans="21:21" x14ac:dyDescent="0.25">
      <c r="U3300" s="80"/>
    </row>
    <row r="3301" spans="21:21" x14ac:dyDescent="0.25">
      <c r="U3301" s="80"/>
    </row>
    <row r="3302" spans="21:21" x14ac:dyDescent="0.25">
      <c r="U3302" s="80"/>
    </row>
    <row r="3303" spans="21:21" x14ac:dyDescent="0.25">
      <c r="U3303" s="80"/>
    </row>
    <row r="3304" spans="21:21" x14ac:dyDescent="0.25">
      <c r="U3304" s="80"/>
    </row>
    <row r="3305" spans="21:21" x14ac:dyDescent="0.25">
      <c r="U3305" s="80"/>
    </row>
    <row r="3306" spans="21:21" x14ac:dyDescent="0.25">
      <c r="U3306" s="80"/>
    </row>
    <row r="3307" spans="21:21" x14ac:dyDescent="0.25">
      <c r="U3307" s="80"/>
    </row>
    <row r="3308" spans="21:21" x14ac:dyDescent="0.25">
      <c r="U3308" s="80"/>
    </row>
    <row r="3309" spans="21:21" x14ac:dyDescent="0.25">
      <c r="U3309" s="80"/>
    </row>
    <row r="3310" spans="21:21" x14ac:dyDescent="0.25">
      <c r="U3310" s="80"/>
    </row>
    <row r="3311" spans="21:21" x14ac:dyDescent="0.25">
      <c r="U3311" s="80"/>
    </row>
    <row r="3312" spans="21:21" x14ac:dyDescent="0.25">
      <c r="U3312" s="80"/>
    </row>
    <row r="3313" spans="21:21" x14ac:dyDescent="0.25">
      <c r="U3313" s="80"/>
    </row>
    <row r="3314" spans="21:21" x14ac:dyDescent="0.25">
      <c r="U3314" s="80"/>
    </row>
    <row r="3315" spans="21:21" x14ac:dyDescent="0.25">
      <c r="U3315" s="80"/>
    </row>
    <row r="3316" spans="21:21" x14ac:dyDescent="0.25">
      <c r="U3316" s="80"/>
    </row>
    <row r="3317" spans="21:21" x14ac:dyDescent="0.25">
      <c r="U3317" s="80"/>
    </row>
    <row r="3318" spans="21:21" x14ac:dyDescent="0.25">
      <c r="U3318" s="80"/>
    </row>
    <row r="3319" spans="21:21" x14ac:dyDescent="0.25">
      <c r="U3319" s="80"/>
    </row>
    <row r="3320" spans="21:21" x14ac:dyDescent="0.25">
      <c r="U3320" s="80"/>
    </row>
    <row r="3321" spans="21:21" x14ac:dyDescent="0.25">
      <c r="U3321" s="80"/>
    </row>
    <row r="3322" spans="21:21" x14ac:dyDescent="0.25">
      <c r="U3322" s="80"/>
    </row>
    <row r="3323" spans="21:21" x14ac:dyDescent="0.25">
      <c r="U3323" s="80"/>
    </row>
    <row r="3324" spans="21:21" x14ac:dyDescent="0.25">
      <c r="U3324" s="80"/>
    </row>
    <row r="3325" spans="21:21" x14ac:dyDescent="0.25">
      <c r="U3325" s="80"/>
    </row>
    <row r="3326" spans="21:21" x14ac:dyDescent="0.25">
      <c r="U3326" s="80"/>
    </row>
    <row r="3327" spans="21:21" x14ac:dyDescent="0.25">
      <c r="U3327" s="80"/>
    </row>
    <row r="3328" spans="21:21" x14ac:dyDescent="0.25">
      <c r="U3328" s="80"/>
    </row>
    <row r="3329" spans="21:21" x14ac:dyDescent="0.25">
      <c r="U3329" s="80"/>
    </row>
    <row r="3330" spans="21:21" x14ac:dyDescent="0.25">
      <c r="U3330" s="80"/>
    </row>
    <row r="3331" spans="21:21" x14ac:dyDescent="0.25">
      <c r="U3331" s="80"/>
    </row>
    <row r="3332" spans="21:21" x14ac:dyDescent="0.25">
      <c r="U3332" s="80"/>
    </row>
    <row r="3333" spans="21:21" x14ac:dyDescent="0.25">
      <c r="U3333" s="80"/>
    </row>
    <row r="3334" spans="21:21" x14ac:dyDescent="0.25">
      <c r="U3334" s="80"/>
    </row>
    <row r="3335" spans="21:21" x14ac:dyDescent="0.25">
      <c r="U3335" s="80"/>
    </row>
    <row r="3336" spans="21:21" x14ac:dyDescent="0.25">
      <c r="U3336" s="80"/>
    </row>
    <row r="3337" spans="21:21" x14ac:dyDescent="0.25">
      <c r="U3337" s="80"/>
    </row>
    <row r="3338" spans="21:21" x14ac:dyDescent="0.25">
      <c r="U3338" s="80"/>
    </row>
    <row r="3339" spans="21:21" x14ac:dyDescent="0.25">
      <c r="U3339" s="80"/>
    </row>
    <row r="3340" spans="21:21" x14ac:dyDescent="0.25">
      <c r="U3340" s="80"/>
    </row>
    <row r="3341" spans="21:21" x14ac:dyDescent="0.25">
      <c r="U3341" s="80"/>
    </row>
    <row r="3342" spans="21:21" x14ac:dyDescent="0.25">
      <c r="U3342" s="80"/>
    </row>
    <row r="3343" spans="21:21" x14ac:dyDescent="0.25">
      <c r="U3343" s="80"/>
    </row>
    <row r="3344" spans="21:21" x14ac:dyDescent="0.25">
      <c r="U3344" s="80"/>
    </row>
    <row r="3345" spans="21:21" x14ac:dyDescent="0.25">
      <c r="U3345" s="80"/>
    </row>
    <row r="3346" spans="21:21" x14ac:dyDescent="0.25">
      <c r="U3346" s="80"/>
    </row>
    <row r="3347" spans="21:21" x14ac:dyDescent="0.25">
      <c r="U3347" s="80"/>
    </row>
    <row r="3348" spans="21:21" x14ac:dyDescent="0.25">
      <c r="U3348" s="80"/>
    </row>
    <row r="3349" spans="21:21" x14ac:dyDescent="0.25">
      <c r="U3349" s="80"/>
    </row>
    <row r="3350" spans="21:21" x14ac:dyDescent="0.25">
      <c r="U3350" s="80"/>
    </row>
    <row r="3351" spans="21:21" x14ac:dyDescent="0.25">
      <c r="U3351" s="80"/>
    </row>
    <row r="3352" spans="21:21" x14ac:dyDescent="0.25">
      <c r="U3352" s="80"/>
    </row>
    <row r="3353" spans="21:21" x14ac:dyDescent="0.25">
      <c r="U3353" s="80"/>
    </row>
    <row r="3354" spans="21:21" x14ac:dyDescent="0.25">
      <c r="U3354" s="80"/>
    </row>
    <row r="3355" spans="21:21" x14ac:dyDescent="0.25">
      <c r="U3355" s="80"/>
    </row>
    <row r="3356" spans="21:21" x14ac:dyDescent="0.25">
      <c r="U3356" s="80"/>
    </row>
    <row r="3357" spans="21:21" x14ac:dyDescent="0.25">
      <c r="U3357" s="80"/>
    </row>
    <row r="3358" spans="21:21" x14ac:dyDescent="0.25">
      <c r="U3358" s="80"/>
    </row>
    <row r="3359" spans="21:21" x14ac:dyDescent="0.25">
      <c r="U3359" s="80"/>
    </row>
    <row r="3360" spans="21:21" x14ac:dyDescent="0.25">
      <c r="U3360" s="80"/>
    </row>
    <row r="3361" spans="21:21" x14ac:dyDescent="0.25">
      <c r="U3361" s="80"/>
    </row>
    <row r="3362" spans="21:21" x14ac:dyDescent="0.25">
      <c r="U3362" s="80"/>
    </row>
    <row r="3363" spans="21:21" x14ac:dyDescent="0.25">
      <c r="U3363" s="80"/>
    </row>
    <row r="3364" spans="21:21" x14ac:dyDescent="0.25">
      <c r="U3364" s="80"/>
    </row>
    <row r="3365" spans="21:21" x14ac:dyDescent="0.25">
      <c r="U3365" s="80"/>
    </row>
    <row r="3366" spans="21:21" x14ac:dyDescent="0.25">
      <c r="U3366" s="80"/>
    </row>
    <row r="3367" spans="21:21" x14ac:dyDescent="0.25">
      <c r="U3367" s="80"/>
    </row>
    <row r="3368" spans="21:21" x14ac:dyDescent="0.25">
      <c r="U3368" s="80"/>
    </row>
    <row r="3369" spans="21:21" x14ac:dyDescent="0.25">
      <c r="U3369" s="80"/>
    </row>
    <row r="3370" spans="21:21" x14ac:dyDescent="0.25">
      <c r="U3370" s="80"/>
    </row>
    <row r="3371" spans="21:21" x14ac:dyDescent="0.25">
      <c r="U3371" s="80"/>
    </row>
    <row r="3372" spans="21:21" x14ac:dyDescent="0.25">
      <c r="U3372" s="80"/>
    </row>
    <row r="3373" spans="21:21" x14ac:dyDescent="0.25">
      <c r="U3373" s="80"/>
    </row>
    <row r="3374" spans="21:21" x14ac:dyDescent="0.25">
      <c r="U3374" s="80"/>
    </row>
    <row r="3375" spans="21:21" x14ac:dyDescent="0.25">
      <c r="U3375" s="80"/>
    </row>
    <row r="3376" spans="21:21" x14ac:dyDescent="0.25">
      <c r="U3376" s="80"/>
    </row>
    <row r="3377" spans="21:21" x14ac:dyDescent="0.25">
      <c r="U3377" s="80"/>
    </row>
    <row r="3378" spans="21:21" x14ac:dyDescent="0.25">
      <c r="U3378" s="80"/>
    </row>
    <row r="3379" spans="21:21" x14ac:dyDescent="0.25">
      <c r="U3379" s="80"/>
    </row>
    <row r="3380" spans="21:21" x14ac:dyDescent="0.25">
      <c r="U3380" s="80"/>
    </row>
    <row r="3381" spans="21:21" x14ac:dyDescent="0.25">
      <c r="U3381" s="80"/>
    </row>
    <row r="3382" spans="21:21" x14ac:dyDescent="0.25">
      <c r="U3382" s="80"/>
    </row>
    <row r="3383" spans="21:21" x14ac:dyDescent="0.25">
      <c r="U3383" s="80"/>
    </row>
    <row r="3384" spans="21:21" x14ac:dyDescent="0.25">
      <c r="U3384" s="80"/>
    </row>
    <row r="3385" spans="21:21" x14ac:dyDescent="0.25">
      <c r="U3385" s="80"/>
    </row>
    <row r="3386" spans="21:21" x14ac:dyDescent="0.25">
      <c r="U3386" s="80"/>
    </row>
    <row r="3387" spans="21:21" x14ac:dyDescent="0.25">
      <c r="U3387" s="80"/>
    </row>
    <row r="3388" spans="21:21" x14ac:dyDescent="0.25">
      <c r="U3388" s="80"/>
    </row>
    <row r="3389" spans="21:21" x14ac:dyDescent="0.25">
      <c r="U3389" s="80"/>
    </row>
    <row r="3390" spans="21:21" x14ac:dyDescent="0.25">
      <c r="U3390" s="80"/>
    </row>
    <row r="3391" spans="21:21" x14ac:dyDescent="0.25">
      <c r="U3391" s="80"/>
    </row>
    <row r="3392" spans="21:21" x14ac:dyDescent="0.25">
      <c r="U3392" s="80"/>
    </row>
    <row r="3393" spans="21:21" x14ac:dyDescent="0.25">
      <c r="U3393" s="80"/>
    </row>
    <row r="3394" spans="21:21" x14ac:dyDescent="0.25">
      <c r="U3394" s="80"/>
    </row>
    <row r="3395" spans="21:21" x14ac:dyDescent="0.25">
      <c r="U3395" s="80"/>
    </row>
    <row r="3396" spans="21:21" x14ac:dyDescent="0.25">
      <c r="U3396" s="80"/>
    </row>
    <row r="3397" spans="21:21" x14ac:dyDescent="0.25">
      <c r="U3397" s="80"/>
    </row>
    <row r="3398" spans="21:21" x14ac:dyDescent="0.25">
      <c r="U3398" s="80"/>
    </row>
    <row r="3399" spans="21:21" x14ac:dyDescent="0.25">
      <c r="U3399" s="80"/>
    </row>
    <row r="3400" spans="21:21" x14ac:dyDescent="0.25">
      <c r="U3400" s="80"/>
    </row>
    <row r="3401" spans="21:21" x14ac:dyDescent="0.25">
      <c r="U3401" s="80"/>
    </row>
    <row r="3402" spans="21:21" x14ac:dyDescent="0.25">
      <c r="U3402" s="80"/>
    </row>
    <row r="3403" spans="21:21" x14ac:dyDescent="0.25">
      <c r="U3403" s="80"/>
    </row>
    <row r="3404" spans="21:21" x14ac:dyDescent="0.25">
      <c r="U3404" s="80"/>
    </row>
    <row r="3405" spans="21:21" x14ac:dyDescent="0.25">
      <c r="U3405" s="80"/>
    </row>
    <row r="3406" spans="21:21" x14ac:dyDescent="0.25">
      <c r="U3406" s="80"/>
    </row>
    <row r="3407" spans="21:21" x14ac:dyDescent="0.25">
      <c r="U3407" s="80"/>
    </row>
    <row r="3408" spans="21:21" x14ac:dyDescent="0.25">
      <c r="U3408" s="80"/>
    </row>
    <row r="3409" spans="21:21" x14ac:dyDescent="0.25">
      <c r="U3409" s="80"/>
    </row>
    <row r="3410" spans="21:21" x14ac:dyDescent="0.25">
      <c r="U3410" s="80"/>
    </row>
    <row r="3411" spans="21:21" x14ac:dyDescent="0.25">
      <c r="U3411" s="80"/>
    </row>
    <row r="3412" spans="21:21" x14ac:dyDescent="0.25">
      <c r="U3412" s="80"/>
    </row>
    <row r="3413" spans="21:21" x14ac:dyDescent="0.25">
      <c r="U3413" s="80"/>
    </row>
    <row r="3414" spans="21:21" x14ac:dyDescent="0.25">
      <c r="U3414" s="80"/>
    </row>
    <row r="3415" spans="21:21" x14ac:dyDescent="0.25">
      <c r="U3415" s="80"/>
    </row>
    <row r="3416" spans="21:21" x14ac:dyDescent="0.25">
      <c r="U3416" s="80"/>
    </row>
    <row r="3417" spans="21:21" x14ac:dyDescent="0.25">
      <c r="U3417" s="80"/>
    </row>
    <row r="3418" spans="21:21" x14ac:dyDescent="0.25">
      <c r="U3418" s="80"/>
    </row>
    <row r="3419" spans="21:21" x14ac:dyDescent="0.25">
      <c r="U3419" s="80"/>
    </row>
    <row r="3420" spans="21:21" x14ac:dyDescent="0.25">
      <c r="U3420" s="80"/>
    </row>
    <row r="3421" spans="21:21" x14ac:dyDescent="0.25">
      <c r="U3421" s="80"/>
    </row>
    <row r="3422" spans="21:21" x14ac:dyDescent="0.25">
      <c r="U3422" s="80"/>
    </row>
    <row r="3423" spans="21:21" x14ac:dyDescent="0.25">
      <c r="U3423" s="80"/>
    </row>
    <row r="3424" spans="21:21" x14ac:dyDescent="0.25">
      <c r="U3424" s="80"/>
    </row>
    <row r="3425" spans="21:21" x14ac:dyDescent="0.25">
      <c r="U3425" s="80"/>
    </row>
    <row r="3426" spans="21:21" x14ac:dyDescent="0.25">
      <c r="U3426" s="80"/>
    </row>
    <row r="3427" spans="21:21" x14ac:dyDescent="0.25">
      <c r="U3427" s="80"/>
    </row>
    <row r="3428" spans="21:21" x14ac:dyDescent="0.25">
      <c r="U3428" s="80"/>
    </row>
    <row r="3429" spans="21:21" x14ac:dyDescent="0.25">
      <c r="U3429" s="80"/>
    </row>
    <row r="3430" spans="21:21" x14ac:dyDescent="0.25">
      <c r="U3430" s="80"/>
    </row>
    <row r="3431" spans="21:21" x14ac:dyDescent="0.25">
      <c r="U3431" s="80"/>
    </row>
    <row r="3432" spans="21:21" x14ac:dyDescent="0.25">
      <c r="U3432" s="80"/>
    </row>
    <row r="3433" spans="21:21" x14ac:dyDescent="0.25">
      <c r="U3433" s="80"/>
    </row>
    <row r="3434" spans="21:21" x14ac:dyDescent="0.25">
      <c r="U3434" s="80"/>
    </row>
    <row r="3435" spans="21:21" x14ac:dyDescent="0.25">
      <c r="U3435" s="80"/>
    </row>
    <row r="3436" spans="21:21" x14ac:dyDescent="0.25">
      <c r="U3436" s="80"/>
    </row>
    <row r="3437" spans="21:21" x14ac:dyDescent="0.25">
      <c r="U3437" s="80"/>
    </row>
    <row r="3438" spans="21:21" x14ac:dyDescent="0.25">
      <c r="U3438" s="80"/>
    </row>
    <row r="3439" spans="21:21" x14ac:dyDescent="0.25">
      <c r="U3439" s="80"/>
    </row>
    <row r="3440" spans="21:21" x14ac:dyDescent="0.25">
      <c r="U3440" s="80"/>
    </row>
    <row r="3441" spans="21:21" x14ac:dyDescent="0.25">
      <c r="U3441" s="80"/>
    </row>
    <row r="3442" spans="21:21" x14ac:dyDescent="0.25">
      <c r="U3442" s="80"/>
    </row>
    <row r="3443" spans="21:21" x14ac:dyDescent="0.25">
      <c r="U3443" s="80"/>
    </row>
    <row r="3444" spans="21:21" x14ac:dyDescent="0.25">
      <c r="U3444" s="80"/>
    </row>
    <row r="3445" spans="21:21" x14ac:dyDescent="0.25">
      <c r="U3445" s="80"/>
    </row>
    <row r="3446" spans="21:21" x14ac:dyDescent="0.25">
      <c r="U3446" s="80"/>
    </row>
    <row r="3447" spans="21:21" x14ac:dyDescent="0.25">
      <c r="U3447" s="80"/>
    </row>
    <row r="3448" spans="21:21" x14ac:dyDescent="0.25">
      <c r="U3448" s="80"/>
    </row>
    <row r="3449" spans="21:21" x14ac:dyDescent="0.25">
      <c r="U3449" s="80"/>
    </row>
    <row r="3450" spans="21:21" x14ac:dyDescent="0.25">
      <c r="U3450" s="80"/>
    </row>
    <row r="3451" spans="21:21" x14ac:dyDescent="0.25">
      <c r="U3451" s="80"/>
    </row>
    <row r="3452" spans="21:21" x14ac:dyDescent="0.25">
      <c r="U3452" s="80"/>
    </row>
    <row r="3453" spans="21:21" x14ac:dyDescent="0.25">
      <c r="U3453" s="80"/>
    </row>
    <row r="3454" spans="21:21" x14ac:dyDescent="0.25">
      <c r="U3454" s="80"/>
    </row>
    <row r="3455" spans="21:21" x14ac:dyDescent="0.25">
      <c r="U3455" s="80"/>
    </row>
    <row r="3456" spans="21:21" x14ac:dyDescent="0.25">
      <c r="U3456" s="80"/>
    </row>
    <row r="3457" spans="21:21" x14ac:dyDescent="0.25">
      <c r="U3457" s="80"/>
    </row>
    <row r="3458" spans="21:21" x14ac:dyDescent="0.25">
      <c r="U3458" s="80"/>
    </row>
    <row r="3459" spans="21:21" x14ac:dyDescent="0.25">
      <c r="U3459" s="80"/>
    </row>
    <row r="3460" spans="21:21" x14ac:dyDescent="0.25">
      <c r="U3460" s="80"/>
    </row>
    <row r="3461" spans="21:21" x14ac:dyDescent="0.25">
      <c r="U3461" s="80"/>
    </row>
    <row r="3462" spans="21:21" x14ac:dyDescent="0.25">
      <c r="U3462" s="80"/>
    </row>
    <row r="3463" spans="21:21" x14ac:dyDescent="0.25">
      <c r="U3463" s="80"/>
    </row>
    <row r="3464" spans="21:21" x14ac:dyDescent="0.25">
      <c r="U3464" s="80"/>
    </row>
    <row r="3465" spans="21:21" x14ac:dyDescent="0.25">
      <c r="U3465" s="80"/>
    </row>
    <row r="3466" spans="21:21" x14ac:dyDescent="0.25">
      <c r="U3466" s="80"/>
    </row>
    <row r="3467" spans="21:21" x14ac:dyDescent="0.25">
      <c r="U3467" s="80"/>
    </row>
    <row r="3468" spans="21:21" x14ac:dyDescent="0.25">
      <c r="U3468" s="80"/>
    </row>
    <row r="3469" spans="21:21" x14ac:dyDescent="0.25">
      <c r="U3469" s="80"/>
    </row>
    <row r="3470" spans="21:21" x14ac:dyDescent="0.25">
      <c r="U3470" s="80"/>
    </row>
    <row r="3471" spans="21:21" x14ac:dyDescent="0.25">
      <c r="U3471" s="80"/>
    </row>
    <row r="3472" spans="21:21" x14ac:dyDescent="0.25">
      <c r="U3472" s="80"/>
    </row>
    <row r="3473" spans="21:21" x14ac:dyDescent="0.25">
      <c r="U3473" s="80"/>
    </row>
    <row r="3474" spans="21:21" x14ac:dyDescent="0.25">
      <c r="U3474" s="80"/>
    </row>
    <row r="3475" spans="21:21" x14ac:dyDescent="0.25">
      <c r="U3475" s="80"/>
    </row>
    <row r="3476" spans="21:21" x14ac:dyDescent="0.25">
      <c r="U3476" s="80"/>
    </row>
    <row r="3477" spans="21:21" x14ac:dyDescent="0.25">
      <c r="U3477" s="80"/>
    </row>
    <row r="3478" spans="21:21" x14ac:dyDescent="0.25">
      <c r="U3478" s="80"/>
    </row>
    <row r="3479" spans="21:21" x14ac:dyDescent="0.25">
      <c r="U3479" s="80"/>
    </row>
    <row r="3480" spans="21:21" x14ac:dyDescent="0.25">
      <c r="U3480" s="80"/>
    </row>
    <row r="3481" spans="21:21" x14ac:dyDescent="0.25">
      <c r="U3481" s="80"/>
    </row>
    <row r="3482" spans="21:21" x14ac:dyDescent="0.25">
      <c r="U3482" s="80"/>
    </row>
    <row r="3483" spans="21:21" x14ac:dyDescent="0.25">
      <c r="U3483" s="80"/>
    </row>
    <row r="3484" spans="21:21" x14ac:dyDescent="0.25">
      <c r="U3484" s="80"/>
    </row>
    <row r="3485" spans="21:21" x14ac:dyDescent="0.25">
      <c r="U3485" s="80"/>
    </row>
    <row r="3486" spans="21:21" x14ac:dyDescent="0.25">
      <c r="U3486" s="80"/>
    </row>
    <row r="3487" spans="21:21" x14ac:dyDescent="0.25">
      <c r="U3487" s="80"/>
    </row>
    <row r="3488" spans="21:21" x14ac:dyDescent="0.25">
      <c r="U3488" s="80"/>
    </row>
    <row r="3489" spans="21:21" x14ac:dyDescent="0.25">
      <c r="U3489" s="80"/>
    </row>
    <row r="3490" spans="21:21" x14ac:dyDescent="0.25">
      <c r="U3490" s="80"/>
    </row>
    <row r="3491" spans="21:21" x14ac:dyDescent="0.25">
      <c r="U3491" s="80"/>
    </row>
    <row r="3492" spans="21:21" x14ac:dyDescent="0.25">
      <c r="U3492" s="80"/>
    </row>
    <row r="3493" spans="21:21" x14ac:dyDescent="0.25">
      <c r="U3493" s="80"/>
    </row>
    <row r="3494" spans="21:21" x14ac:dyDescent="0.25">
      <c r="U3494" s="80"/>
    </row>
    <row r="3495" spans="21:21" x14ac:dyDescent="0.25">
      <c r="U3495" s="80"/>
    </row>
    <row r="3496" spans="21:21" x14ac:dyDescent="0.25">
      <c r="U3496" s="80"/>
    </row>
    <row r="3497" spans="21:21" x14ac:dyDescent="0.25">
      <c r="U3497" s="80"/>
    </row>
    <row r="3498" spans="21:21" x14ac:dyDescent="0.25">
      <c r="U3498" s="80"/>
    </row>
    <row r="3499" spans="21:21" x14ac:dyDescent="0.25">
      <c r="U3499" s="80"/>
    </row>
    <row r="3500" spans="21:21" x14ac:dyDescent="0.25">
      <c r="U3500" s="80"/>
    </row>
    <row r="3501" spans="21:21" x14ac:dyDescent="0.25">
      <c r="U3501" s="80"/>
    </row>
    <row r="3502" spans="21:21" x14ac:dyDescent="0.25">
      <c r="U3502" s="80"/>
    </row>
    <row r="3503" spans="21:21" x14ac:dyDescent="0.25">
      <c r="U3503" s="80"/>
    </row>
    <row r="3504" spans="21:21" x14ac:dyDescent="0.25">
      <c r="U3504" s="80"/>
    </row>
    <row r="3505" spans="21:21" x14ac:dyDescent="0.25">
      <c r="U3505" s="80"/>
    </row>
    <row r="3506" spans="21:21" x14ac:dyDescent="0.25">
      <c r="U3506" s="80"/>
    </row>
    <row r="3507" spans="21:21" x14ac:dyDescent="0.25">
      <c r="U3507" s="80"/>
    </row>
    <row r="3508" spans="21:21" x14ac:dyDescent="0.25">
      <c r="U3508" s="80"/>
    </row>
    <row r="3509" spans="21:21" x14ac:dyDescent="0.25">
      <c r="U3509" s="80"/>
    </row>
    <row r="3510" spans="21:21" x14ac:dyDescent="0.25">
      <c r="U3510" s="80"/>
    </row>
    <row r="3511" spans="21:21" x14ac:dyDescent="0.25">
      <c r="U3511" s="80"/>
    </row>
    <row r="3512" spans="21:21" x14ac:dyDescent="0.25">
      <c r="U3512" s="80"/>
    </row>
    <row r="3513" spans="21:21" x14ac:dyDescent="0.25">
      <c r="U3513" s="80"/>
    </row>
    <row r="3514" spans="21:21" x14ac:dyDescent="0.25">
      <c r="U3514" s="80"/>
    </row>
    <row r="3515" spans="21:21" x14ac:dyDescent="0.25">
      <c r="U3515" s="80"/>
    </row>
    <row r="3516" spans="21:21" x14ac:dyDescent="0.25">
      <c r="U3516" s="80"/>
    </row>
    <row r="3517" spans="21:21" x14ac:dyDescent="0.25">
      <c r="U3517" s="80"/>
    </row>
    <row r="3518" spans="21:21" x14ac:dyDescent="0.25">
      <c r="U3518" s="80"/>
    </row>
    <row r="3519" spans="21:21" x14ac:dyDescent="0.25">
      <c r="U3519" s="80"/>
    </row>
    <row r="3520" spans="21:21" x14ac:dyDescent="0.25">
      <c r="U3520" s="80"/>
    </row>
    <row r="3521" spans="21:21" x14ac:dyDescent="0.25">
      <c r="U3521" s="80"/>
    </row>
    <row r="3522" spans="21:21" x14ac:dyDescent="0.25">
      <c r="U3522" s="80"/>
    </row>
    <row r="3523" spans="21:21" x14ac:dyDescent="0.25">
      <c r="U3523" s="80"/>
    </row>
    <row r="3524" spans="21:21" x14ac:dyDescent="0.25">
      <c r="U3524" s="80"/>
    </row>
    <row r="3525" spans="21:21" x14ac:dyDescent="0.25">
      <c r="U3525" s="80"/>
    </row>
    <row r="3526" spans="21:21" x14ac:dyDescent="0.25">
      <c r="U3526" s="80"/>
    </row>
    <row r="3527" spans="21:21" x14ac:dyDescent="0.25">
      <c r="U3527" s="80"/>
    </row>
    <row r="3528" spans="21:21" x14ac:dyDescent="0.25">
      <c r="U3528" s="80"/>
    </row>
    <row r="3529" spans="21:21" x14ac:dyDescent="0.25">
      <c r="U3529" s="80"/>
    </row>
    <row r="3530" spans="21:21" x14ac:dyDescent="0.25">
      <c r="U3530" s="80"/>
    </row>
    <row r="3531" spans="21:21" x14ac:dyDescent="0.25">
      <c r="U3531" s="80"/>
    </row>
    <row r="3532" spans="21:21" x14ac:dyDescent="0.25">
      <c r="U3532" s="80"/>
    </row>
    <row r="3533" spans="21:21" x14ac:dyDescent="0.25">
      <c r="U3533" s="80"/>
    </row>
    <row r="3534" spans="21:21" x14ac:dyDescent="0.25">
      <c r="U3534" s="80"/>
    </row>
    <row r="3535" spans="21:21" x14ac:dyDescent="0.25">
      <c r="U3535" s="80"/>
    </row>
    <row r="3536" spans="21:21" x14ac:dyDescent="0.25">
      <c r="U3536" s="80"/>
    </row>
    <row r="3537" spans="21:21" x14ac:dyDescent="0.25">
      <c r="U3537" s="80"/>
    </row>
    <row r="3538" spans="21:21" x14ac:dyDescent="0.25">
      <c r="U3538" s="80"/>
    </row>
    <row r="3539" spans="21:21" x14ac:dyDescent="0.25">
      <c r="U3539" s="80"/>
    </row>
    <row r="3540" spans="21:21" x14ac:dyDescent="0.25">
      <c r="U3540" s="80"/>
    </row>
    <row r="3541" spans="21:21" x14ac:dyDescent="0.25">
      <c r="U3541" s="80"/>
    </row>
    <row r="3542" spans="21:21" x14ac:dyDescent="0.25">
      <c r="U3542" s="80"/>
    </row>
    <row r="3543" spans="21:21" x14ac:dyDescent="0.25">
      <c r="U3543" s="80"/>
    </row>
    <row r="3544" spans="21:21" x14ac:dyDescent="0.25">
      <c r="U3544" s="80"/>
    </row>
    <row r="3545" spans="21:21" x14ac:dyDescent="0.25">
      <c r="U3545" s="80"/>
    </row>
    <row r="3546" spans="21:21" x14ac:dyDescent="0.25">
      <c r="U3546" s="80"/>
    </row>
    <row r="3547" spans="21:21" x14ac:dyDescent="0.25">
      <c r="U3547" s="80"/>
    </row>
    <row r="3548" spans="21:21" x14ac:dyDescent="0.25">
      <c r="U3548" s="80"/>
    </row>
    <row r="3549" spans="21:21" x14ac:dyDescent="0.25">
      <c r="U3549" s="80"/>
    </row>
    <row r="3550" spans="21:21" x14ac:dyDescent="0.25">
      <c r="U3550" s="80"/>
    </row>
    <row r="3551" spans="21:21" x14ac:dyDescent="0.25">
      <c r="U3551" s="80"/>
    </row>
    <row r="3552" spans="21:21" x14ac:dyDescent="0.25">
      <c r="U3552" s="80"/>
    </row>
    <row r="3553" spans="21:21" x14ac:dyDescent="0.25">
      <c r="U3553" s="80"/>
    </row>
    <row r="3554" spans="21:21" x14ac:dyDescent="0.25">
      <c r="U3554" s="80"/>
    </row>
    <row r="3555" spans="21:21" x14ac:dyDescent="0.25">
      <c r="U3555" s="80"/>
    </row>
    <row r="3556" spans="21:21" x14ac:dyDescent="0.25">
      <c r="U3556" s="80"/>
    </row>
    <row r="3557" spans="21:21" x14ac:dyDescent="0.25">
      <c r="U3557" s="80"/>
    </row>
    <row r="3558" spans="21:21" x14ac:dyDescent="0.25">
      <c r="U3558" s="80"/>
    </row>
    <row r="3559" spans="21:21" x14ac:dyDescent="0.25">
      <c r="U3559" s="80"/>
    </row>
    <row r="3560" spans="21:21" x14ac:dyDescent="0.25">
      <c r="U3560" s="80"/>
    </row>
    <row r="3561" spans="21:21" x14ac:dyDescent="0.25">
      <c r="U3561" s="80"/>
    </row>
    <row r="3562" spans="21:21" x14ac:dyDescent="0.25">
      <c r="U3562" s="80"/>
    </row>
    <row r="3563" spans="21:21" x14ac:dyDescent="0.25">
      <c r="U3563" s="80"/>
    </row>
    <row r="3564" spans="21:21" x14ac:dyDescent="0.25">
      <c r="U3564" s="80"/>
    </row>
    <row r="3565" spans="21:21" x14ac:dyDescent="0.25">
      <c r="U3565" s="80"/>
    </row>
    <row r="3566" spans="21:21" x14ac:dyDescent="0.25">
      <c r="U3566" s="80"/>
    </row>
    <row r="3567" spans="21:21" x14ac:dyDescent="0.25">
      <c r="U3567" s="80"/>
    </row>
    <row r="3568" spans="21:21" x14ac:dyDescent="0.25">
      <c r="U3568" s="80"/>
    </row>
    <row r="3569" spans="21:21" x14ac:dyDescent="0.25">
      <c r="U3569" s="80"/>
    </row>
    <row r="3570" spans="21:21" x14ac:dyDescent="0.25">
      <c r="U3570" s="80"/>
    </row>
    <row r="3571" spans="21:21" x14ac:dyDescent="0.25">
      <c r="U3571" s="80"/>
    </row>
    <row r="3572" spans="21:21" x14ac:dyDescent="0.25">
      <c r="U3572" s="80"/>
    </row>
    <row r="3573" spans="21:21" x14ac:dyDescent="0.25">
      <c r="U3573" s="80"/>
    </row>
    <row r="3574" spans="21:21" x14ac:dyDescent="0.25">
      <c r="U3574" s="80"/>
    </row>
    <row r="3575" spans="21:21" x14ac:dyDescent="0.25">
      <c r="U3575" s="80"/>
    </row>
    <row r="3576" spans="21:21" x14ac:dyDescent="0.25">
      <c r="U3576" s="80"/>
    </row>
    <row r="3577" spans="21:21" x14ac:dyDescent="0.25">
      <c r="U3577" s="80"/>
    </row>
    <row r="3578" spans="21:21" x14ac:dyDescent="0.25">
      <c r="U3578" s="80"/>
    </row>
    <row r="3579" spans="21:21" x14ac:dyDescent="0.25">
      <c r="U3579" s="80"/>
    </row>
    <row r="3580" spans="21:21" x14ac:dyDescent="0.25">
      <c r="U3580" s="80"/>
    </row>
    <row r="3581" spans="21:21" x14ac:dyDescent="0.25">
      <c r="U3581" s="80"/>
    </row>
    <row r="3582" spans="21:21" x14ac:dyDescent="0.25">
      <c r="U3582" s="80"/>
    </row>
    <row r="3583" spans="21:21" x14ac:dyDescent="0.25">
      <c r="U3583" s="80"/>
    </row>
    <row r="3584" spans="21:21" x14ac:dyDescent="0.25">
      <c r="U3584" s="80"/>
    </row>
    <row r="3585" spans="21:21" x14ac:dyDescent="0.25">
      <c r="U3585" s="80"/>
    </row>
    <row r="3586" spans="21:21" x14ac:dyDescent="0.25">
      <c r="U3586" s="80"/>
    </row>
    <row r="3587" spans="21:21" x14ac:dyDescent="0.25">
      <c r="U3587" s="80"/>
    </row>
    <row r="3588" spans="21:21" x14ac:dyDescent="0.25">
      <c r="U3588" s="80"/>
    </row>
    <row r="3589" spans="21:21" x14ac:dyDescent="0.25">
      <c r="U3589" s="80"/>
    </row>
    <row r="3590" spans="21:21" x14ac:dyDescent="0.25">
      <c r="U3590" s="80"/>
    </row>
    <row r="3591" spans="21:21" x14ac:dyDescent="0.25">
      <c r="U3591" s="80"/>
    </row>
    <row r="3592" spans="21:21" x14ac:dyDescent="0.25">
      <c r="U3592" s="80"/>
    </row>
    <row r="3593" spans="21:21" x14ac:dyDescent="0.25">
      <c r="U3593" s="80"/>
    </row>
    <row r="3594" spans="21:21" x14ac:dyDescent="0.25">
      <c r="U3594" s="80"/>
    </row>
    <row r="3595" spans="21:21" x14ac:dyDescent="0.25">
      <c r="U3595" s="80"/>
    </row>
    <row r="3596" spans="21:21" x14ac:dyDescent="0.25">
      <c r="U3596" s="80"/>
    </row>
    <row r="3597" spans="21:21" x14ac:dyDescent="0.25">
      <c r="U3597" s="80"/>
    </row>
    <row r="3598" spans="21:21" x14ac:dyDescent="0.25">
      <c r="U3598" s="80"/>
    </row>
    <row r="3599" spans="21:21" x14ac:dyDescent="0.25">
      <c r="U3599" s="80"/>
    </row>
    <row r="3600" spans="21:21" x14ac:dyDescent="0.25">
      <c r="U3600" s="80"/>
    </row>
    <row r="3601" spans="21:21" x14ac:dyDescent="0.25">
      <c r="U3601" s="80"/>
    </row>
    <row r="3602" spans="21:21" x14ac:dyDescent="0.25">
      <c r="U3602" s="80"/>
    </row>
    <row r="3603" spans="21:21" x14ac:dyDescent="0.25">
      <c r="U3603" s="80"/>
    </row>
    <row r="3604" spans="21:21" x14ac:dyDescent="0.25">
      <c r="U3604" s="80"/>
    </row>
    <row r="3605" spans="21:21" x14ac:dyDescent="0.25">
      <c r="U3605" s="80"/>
    </row>
    <row r="3606" spans="21:21" x14ac:dyDescent="0.25">
      <c r="U3606" s="80"/>
    </row>
    <row r="3607" spans="21:21" x14ac:dyDescent="0.25">
      <c r="U3607" s="80"/>
    </row>
    <row r="3608" spans="21:21" x14ac:dyDescent="0.25">
      <c r="U3608" s="80"/>
    </row>
    <row r="3609" spans="21:21" x14ac:dyDescent="0.25">
      <c r="U3609" s="80"/>
    </row>
    <row r="3610" spans="21:21" x14ac:dyDescent="0.25">
      <c r="U3610" s="80"/>
    </row>
    <row r="3611" spans="21:21" x14ac:dyDescent="0.25">
      <c r="U3611" s="80"/>
    </row>
    <row r="3612" spans="21:21" x14ac:dyDescent="0.25">
      <c r="U3612" s="80"/>
    </row>
    <row r="3613" spans="21:21" x14ac:dyDescent="0.25">
      <c r="U3613" s="80"/>
    </row>
    <row r="3614" spans="21:21" x14ac:dyDescent="0.25">
      <c r="U3614" s="80"/>
    </row>
    <row r="3615" spans="21:21" x14ac:dyDescent="0.25">
      <c r="U3615" s="80"/>
    </row>
    <row r="3616" spans="21:21" x14ac:dyDescent="0.25">
      <c r="U3616" s="80"/>
    </row>
    <row r="3617" spans="21:21" x14ac:dyDescent="0.25">
      <c r="U3617" s="80"/>
    </row>
    <row r="3618" spans="21:21" x14ac:dyDescent="0.25">
      <c r="U3618" s="80"/>
    </row>
    <row r="3619" spans="21:21" x14ac:dyDescent="0.25">
      <c r="U3619" s="80"/>
    </row>
    <row r="3620" spans="21:21" x14ac:dyDescent="0.25">
      <c r="U3620" s="80"/>
    </row>
    <row r="3621" spans="21:21" x14ac:dyDescent="0.25">
      <c r="U3621" s="80"/>
    </row>
    <row r="3622" spans="21:21" x14ac:dyDescent="0.25">
      <c r="U3622" s="80"/>
    </row>
    <row r="3623" spans="21:21" x14ac:dyDescent="0.25">
      <c r="U3623" s="80"/>
    </row>
    <row r="3624" spans="21:21" x14ac:dyDescent="0.25">
      <c r="U3624" s="80"/>
    </row>
    <row r="3625" spans="21:21" x14ac:dyDescent="0.25">
      <c r="U3625" s="80"/>
    </row>
    <row r="3626" spans="21:21" x14ac:dyDescent="0.25">
      <c r="U3626" s="80"/>
    </row>
    <row r="3627" spans="21:21" x14ac:dyDescent="0.25">
      <c r="U3627" s="80"/>
    </row>
    <row r="3628" spans="21:21" x14ac:dyDescent="0.25">
      <c r="U3628" s="80"/>
    </row>
    <row r="3629" spans="21:21" x14ac:dyDescent="0.25">
      <c r="U3629" s="80"/>
    </row>
    <row r="3630" spans="21:21" x14ac:dyDescent="0.25">
      <c r="U3630" s="80"/>
    </row>
    <row r="3631" spans="21:21" x14ac:dyDescent="0.25">
      <c r="U3631" s="80"/>
    </row>
    <row r="3632" spans="21:21" x14ac:dyDescent="0.25">
      <c r="U3632" s="80"/>
    </row>
    <row r="3633" spans="21:21" x14ac:dyDescent="0.25">
      <c r="U3633" s="80"/>
    </row>
    <row r="3634" spans="21:21" x14ac:dyDescent="0.25">
      <c r="U3634" s="80"/>
    </row>
    <row r="3635" spans="21:21" x14ac:dyDescent="0.25">
      <c r="U3635" s="80"/>
    </row>
    <row r="3636" spans="21:21" x14ac:dyDescent="0.25">
      <c r="U3636" s="80"/>
    </row>
    <row r="3637" spans="21:21" x14ac:dyDescent="0.25">
      <c r="U3637" s="80"/>
    </row>
    <row r="3638" spans="21:21" x14ac:dyDescent="0.25">
      <c r="U3638" s="80"/>
    </row>
    <row r="3639" spans="21:21" x14ac:dyDescent="0.25">
      <c r="U3639" s="80"/>
    </row>
    <row r="3640" spans="21:21" x14ac:dyDescent="0.25">
      <c r="U3640" s="80"/>
    </row>
    <row r="3641" spans="21:21" x14ac:dyDescent="0.25">
      <c r="U3641" s="80"/>
    </row>
    <row r="3642" spans="21:21" x14ac:dyDescent="0.25">
      <c r="U3642" s="80"/>
    </row>
    <row r="3643" spans="21:21" x14ac:dyDescent="0.25">
      <c r="U3643" s="80"/>
    </row>
    <row r="3644" spans="21:21" x14ac:dyDescent="0.25">
      <c r="U3644" s="80"/>
    </row>
    <row r="3645" spans="21:21" x14ac:dyDescent="0.25">
      <c r="U3645" s="80"/>
    </row>
    <row r="3646" spans="21:21" x14ac:dyDescent="0.25">
      <c r="U3646" s="80"/>
    </row>
    <row r="3647" spans="21:21" x14ac:dyDescent="0.25">
      <c r="U3647" s="80"/>
    </row>
    <row r="3648" spans="21:21" x14ac:dyDescent="0.25">
      <c r="U3648" s="80"/>
    </row>
    <row r="3649" spans="21:21" x14ac:dyDescent="0.25">
      <c r="U3649" s="80"/>
    </row>
    <row r="3650" spans="21:21" x14ac:dyDescent="0.25">
      <c r="U3650" s="80"/>
    </row>
    <row r="3651" spans="21:21" x14ac:dyDescent="0.25">
      <c r="U3651" s="80"/>
    </row>
    <row r="3652" spans="21:21" x14ac:dyDescent="0.25">
      <c r="U3652" s="80"/>
    </row>
    <row r="3653" spans="21:21" x14ac:dyDescent="0.25">
      <c r="U3653" s="80"/>
    </row>
    <row r="3654" spans="21:21" x14ac:dyDescent="0.25">
      <c r="U3654" s="80"/>
    </row>
    <row r="3655" spans="21:21" x14ac:dyDescent="0.25">
      <c r="U3655" s="80"/>
    </row>
    <row r="3656" spans="21:21" x14ac:dyDescent="0.25">
      <c r="U3656" s="80"/>
    </row>
    <row r="3657" spans="21:21" x14ac:dyDescent="0.25">
      <c r="U3657" s="80"/>
    </row>
    <row r="3658" spans="21:21" x14ac:dyDescent="0.25">
      <c r="U3658" s="80"/>
    </row>
    <row r="3659" spans="21:21" x14ac:dyDescent="0.25">
      <c r="U3659" s="80"/>
    </row>
    <row r="3660" spans="21:21" x14ac:dyDescent="0.25">
      <c r="U3660" s="80"/>
    </row>
    <row r="3661" spans="21:21" x14ac:dyDescent="0.25">
      <c r="U3661" s="80"/>
    </row>
    <row r="3662" spans="21:21" x14ac:dyDescent="0.25">
      <c r="U3662" s="80"/>
    </row>
    <row r="3663" spans="21:21" x14ac:dyDescent="0.25">
      <c r="U3663" s="80"/>
    </row>
    <row r="3664" spans="21:21" x14ac:dyDescent="0.25">
      <c r="U3664" s="80"/>
    </row>
    <row r="3665" spans="21:21" x14ac:dyDescent="0.25">
      <c r="U3665" s="80"/>
    </row>
    <row r="3666" spans="21:21" x14ac:dyDescent="0.25">
      <c r="U3666" s="80"/>
    </row>
    <row r="3667" spans="21:21" x14ac:dyDescent="0.25">
      <c r="U3667" s="80"/>
    </row>
    <row r="3668" spans="21:21" x14ac:dyDescent="0.25">
      <c r="U3668" s="80"/>
    </row>
    <row r="3669" spans="21:21" x14ac:dyDescent="0.25">
      <c r="U3669" s="80"/>
    </row>
    <row r="3670" spans="21:21" x14ac:dyDescent="0.25">
      <c r="U3670" s="80"/>
    </row>
    <row r="3671" spans="21:21" x14ac:dyDescent="0.25">
      <c r="U3671" s="80"/>
    </row>
    <row r="3672" spans="21:21" x14ac:dyDescent="0.25">
      <c r="U3672" s="80"/>
    </row>
    <row r="3673" spans="21:21" x14ac:dyDescent="0.25">
      <c r="U3673" s="80"/>
    </row>
    <row r="3674" spans="21:21" x14ac:dyDescent="0.25">
      <c r="U3674" s="80"/>
    </row>
    <row r="3675" spans="21:21" x14ac:dyDescent="0.25">
      <c r="U3675" s="80"/>
    </row>
    <row r="3676" spans="21:21" x14ac:dyDescent="0.25">
      <c r="U3676" s="80"/>
    </row>
    <row r="3677" spans="21:21" x14ac:dyDescent="0.25">
      <c r="U3677" s="80"/>
    </row>
    <row r="3678" spans="21:21" x14ac:dyDescent="0.25">
      <c r="U3678" s="80"/>
    </row>
    <row r="3679" spans="21:21" x14ac:dyDescent="0.25">
      <c r="U3679" s="80"/>
    </row>
    <row r="3680" spans="21:21" x14ac:dyDescent="0.25">
      <c r="U3680" s="80"/>
    </row>
    <row r="3681" spans="21:21" x14ac:dyDescent="0.25">
      <c r="U3681" s="80"/>
    </row>
    <row r="3682" spans="21:21" x14ac:dyDescent="0.25">
      <c r="U3682" s="80"/>
    </row>
    <row r="3683" spans="21:21" x14ac:dyDescent="0.25">
      <c r="U3683" s="80"/>
    </row>
    <row r="3684" spans="21:21" x14ac:dyDescent="0.25">
      <c r="U3684" s="80"/>
    </row>
    <row r="3685" spans="21:21" x14ac:dyDescent="0.25">
      <c r="U3685" s="80"/>
    </row>
    <row r="3686" spans="21:21" x14ac:dyDescent="0.25">
      <c r="U3686" s="80"/>
    </row>
    <row r="3687" spans="21:21" x14ac:dyDescent="0.25">
      <c r="U3687" s="80"/>
    </row>
    <row r="3688" spans="21:21" x14ac:dyDescent="0.25">
      <c r="U3688" s="80"/>
    </row>
    <row r="3689" spans="21:21" x14ac:dyDescent="0.25">
      <c r="U3689" s="80"/>
    </row>
    <row r="3690" spans="21:21" x14ac:dyDescent="0.25">
      <c r="U3690" s="80"/>
    </row>
    <row r="3691" spans="21:21" x14ac:dyDescent="0.25">
      <c r="U3691" s="80"/>
    </row>
    <row r="3692" spans="21:21" x14ac:dyDescent="0.25">
      <c r="U3692" s="80"/>
    </row>
    <row r="3693" spans="21:21" x14ac:dyDescent="0.25">
      <c r="U3693" s="80"/>
    </row>
    <row r="3694" spans="21:21" x14ac:dyDescent="0.25">
      <c r="U3694" s="80"/>
    </row>
    <row r="3695" spans="21:21" x14ac:dyDescent="0.25">
      <c r="U3695" s="80"/>
    </row>
    <row r="3696" spans="21:21" x14ac:dyDescent="0.25">
      <c r="U3696" s="80"/>
    </row>
    <row r="3697" spans="21:21" x14ac:dyDescent="0.25">
      <c r="U3697" s="80"/>
    </row>
    <row r="3698" spans="21:21" x14ac:dyDescent="0.25">
      <c r="U3698" s="80"/>
    </row>
    <row r="3699" spans="21:21" x14ac:dyDescent="0.25">
      <c r="U3699" s="80"/>
    </row>
    <row r="3700" spans="21:21" x14ac:dyDescent="0.25">
      <c r="U3700" s="80"/>
    </row>
    <row r="3701" spans="21:21" x14ac:dyDescent="0.25">
      <c r="U3701" s="80"/>
    </row>
    <row r="3702" spans="21:21" x14ac:dyDescent="0.25">
      <c r="U3702" s="80"/>
    </row>
    <row r="3703" spans="21:21" x14ac:dyDescent="0.25">
      <c r="U3703" s="80"/>
    </row>
    <row r="3704" spans="21:21" x14ac:dyDescent="0.25">
      <c r="U3704" s="80"/>
    </row>
    <row r="3705" spans="21:21" x14ac:dyDescent="0.25">
      <c r="U3705" s="80"/>
    </row>
    <row r="3706" spans="21:21" x14ac:dyDescent="0.25">
      <c r="U3706" s="80"/>
    </row>
    <row r="3707" spans="21:21" x14ac:dyDescent="0.25">
      <c r="U3707" s="80"/>
    </row>
    <row r="3708" spans="21:21" x14ac:dyDescent="0.25">
      <c r="U3708" s="80"/>
    </row>
    <row r="3709" spans="21:21" x14ac:dyDescent="0.25">
      <c r="U3709" s="80"/>
    </row>
    <row r="3710" spans="21:21" x14ac:dyDescent="0.25">
      <c r="U3710" s="80"/>
    </row>
    <row r="3711" spans="21:21" x14ac:dyDescent="0.25">
      <c r="U3711" s="80"/>
    </row>
    <row r="3712" spans="21:21" x14ac:dyDescent="0.25">
      <c r="U3712" s="80"/>
    </row>
    <row r="3713" spans="21:21" x14ac:dyDescent="0.25">
      <c r="U3713" s="80"/>
    </row>
    <row r="3714" spans="21:21" x14ac:dyDescent="0.25">
      <c r="U3714" s="80"/>
    </row>
    <row r="3715" spans="21:21" x14ac:dyDescent="0.25">
      <c r="U3715" s="80"/>
    </row>
    <row r="3716" spans="21:21" x14ac:dyDescent="0.25">
      <c r="U3716" s="80"/>
    </row>
    <row r="3717" spans="21:21" x14ac:dyDescent="0.25">
      <c r="U3717" s="80"/>
    </row>
    <row r="3718" spans="21:21" x14ac:dyDescent="0.25">
      <c r="U3718" s="80"/>
    </row>
    <row r="3719" spans="21:21" x14ac:dyDescent="0.25">
      <c r="U3719" s="80"/>
    </row>
    <row r="3720" spans="21:21" x14ac:dyDescent="0.25">
      <c r="U3720" s="80"/>
    </row>
    <row r="3721" spans="21:21" x14ac:dyDescent="0.25">
      <c r="U3721" s="80"/>
    </row>
    <row r="3722" spans="21:21" x14ac:dyDescent="0.25">
      <c r="U3722" s="80"/>
    </row>
    <row r="3723" spans="21:21" x14ac:dyDescent="0.25">
      <c r="U3723" s="80"/>
    </row>
    <row r="3724" spans="21:21" x14ac:dyDescent="0.25">
      <c r="U3724" s="80"/>
    </row>
    <row r="3725" spans="21:21" x14ac:dyDescent="0.25">
      <c r="U3725" s="80"/>
    </row>
    <row r="3726" spans="21:21" x14ac:dyDescent="0.25">
      <c r="U3726" s="80"/>
    </row>
    <row r="3727" spans="21:21" x14ac:dyDescent="0.25">
      <c r="U3727" s="80"/>
    </row>
    <row r="3728" spans="21:21" x14ac:dyDescent="0.25">
      <c r="U3728" s="80"/>
    </row>
    <row r="3729" spans="21:21" x14ac:dyDescent="0.25">
      <c r="U3729" s="80"/>
    </row>
    <row r="3730" spans="21:21" x14ac:dyDescent="0.25">
      <c r="U3730" s="80"/>
    </row>
    <row r="3731" spans="21:21" x14ac:dyDescent="0.25">
      <c r="U3731" s="80"/>
    </row>
    <row r="3732" spans="21:21" x14ac:dyDescent="0.25">
      <c r="U3732" s="80"/>
    </row>
    <row r="3733" spans="21:21" x14ac:dyDescent="0.25">
      <c r="U3733" s="80"/>
    </row>
    <row r="3734" spans="21:21" x14ac:dyDescent="0.25">
      <c r="U3734" s="80"/>
    </row>
    <row r="3735" spans="21:21" x14ac:dyDescent="0.25">
      <c r="U3735" s="80"/>
    </row>
    <row r="3736" spans="21:21" x14ac:dyDescent="0.25">
      <c r="U3736" s="80"/>
    </row>
    <row r="3737" spans="21:21" x14ac:dyDescent="0.25">
      <c r="U3737" s="80"/>
    </row>
    <row r="3738" spans="21:21" x14ac:dyDescent="0.25">
      <c r="U3738" s="80"/>
    </row>
    <row r="3739" spans="21:21" x14ac:dyDescent="0.25">
      <c r="U3739" s="80"/>
    </row>
    <row r="3740" spans="21:21" x14ac:dyDescent="0.25">
      <c r="U3740" s="80"/>
    </row>
    <row r="3741" spans="21:21" x14ac:dyDescent="0.25">
      <c r="U3741" s="80"/>
    </row>
    <row r="3742" spans="21:21" x14ac:dyDescent="0.25">
      <c r="U3742" s="80"/>
    </row>
    <row r="3743" spans="21:21" x14ac:dyDescent="0.25">
      <c r="U3743" s="80"/>
    </row>
    <row r="3744" spans="21:21" x14ac:dyDescent="0.25">
      <c r="U3744" s="80"/>
    </row>
    <row r="3745" spans="21:21" x14ac:dyDescent="0.25">
      <c r="U3745" s="80"/>
    </row>
    <row r="3746" spans="21:21" x14ac:dyDescent="0.25">
      <c r="U3746" s="80"/>
    </row>
    <row r="3747" spans="21:21" x14ac:dyDescent="0.25">
      <c r="U3747" s="80"/>
    </row>
    <row r="3748" spans="21:21" x14ac:dyDescent="0.25">
      <c r="U3748" s="80"/>
    </row>
    <row r="3749" spans="21:21" x14ac:dyDescent="0.25">
      <c r="U3749" s="80"/>
    </row>
    <row r="3750" spans="21:21" x14ac:dyDescent="0.25">
      <c r="U3750" s="80"/>
    </row>
    <row r="3751" spans="21:21" x14ac:dyDescent="0.25">
      <c r="U3751" s="80"/>
    </row>
    <row r="3752" spans="21:21" x14ac:dyDescent="0.25">
      <c r="U3752" s="80"/>
    </row>
    <row r="3753" spans="21:21" x14ac:dyDescent="0.25">
      <c r="U3753" s="80"/>
    </row>
    <row r="3754" spans="21:21" x14ac:dyDescent="0.25">
      <c r="U3754" s="80"/>
    </row>
    <row r="3755" spans="21:21" x14ac:dyDescent="0.25">
      <c r="U3755" s="80"/>
    </row>
    <row r="3756" spans="21:21" x14ac:dyDescent="0.25">
      <c r="U3756" s="80"/>
    </row>
    <row r="3757" spans="21:21" x14ac:dyDescent="0.25">
      <c r="U3757" s="80"/>
    </row>
    <row r="3758" spans="21:21" x14ac:dyDescent="0.25">
      <c r="U3758" s="80"/>
    </row>
    <row r="3759" spans="21:21" x14ac:dyDescent="0.25">
      <c r="U3759" s="80"/>
    </row>
    <row r="3760" spans="21:21" x14ac:dyDescent="0.25">
      <c r="U3760" s="80"/>
    </row>
    <row r="3761" spans="21:21" x14ac:dyDescent="0.25">
      <c r="U3761" s="80"/>
    </row>
    <row r="3762" spans="21:21" x14ac:dyDescent="0.25">
      <c r="U3762" s="80"/>
    </row>
    <row r="3763" spans="21:21" x14ac:dyDescent="0.25">
      <c r="U3763" s="80"/>
    </row>
    <row r="3764" spans="21:21" x14ac:dyDescent="0.25">
      <c r="U3764" s="80"/>
    </row>
    <row r="3765" spans="21:21" x14ac:dyDescent="0.25">
      <c r="U3765" s="80"/>
    </row>
    <row r="3766" spans="21:21" x14ac:dyDescent="0.25">
      <c r="U3766" s="80"/>
    </row>
    <row r="3767" spans="21:21" x14ac:dyDescent="0.25">
      <c r="U3767" s="80"/>
    </row>
    <row r="3768" spans="21:21" x14ac:dyDescent="0.25">
      <c r="U3768" s="80"/>
    </row>
    <row r="3769" spans="21:21" x14ac:dyDescent="0.25">
      <c r="U3769" s="80"/>
    </row>
    <row r="3770" spans="21:21" x14ac:dyDescent="0.25">
      <c r="U3770" s="80"/>
    </row>
    <row r="3771" spans="21:21" x14ac:dyDescent="0.25">
      <c r="U3771" s="80"/>
    </row>
    <row r="3772" spans="21:21" x14ac:dyDescent="0.25">
      <c r="U3772" s="80"/>
    </row>
    <row r="3773" spans="21:21" x14ac:dyDescent="0.25">
      <c r="U3773" s="80"/>
    </row>
    <row r="3774" spans="21:21" x14ac:dyDescent="0.25">
      <c r="U3774" s="80"/>
    </row>
    <row r="3775" spans="21:21" x14ac:dyDescent="0.25">
      <c r="U3775" s="80"/>
    </row>
    <row r="3776" spans="21:21" x14ac:dyDescent="0.25">
      <c r="U3776" s="80"/>
    </row>
    <row r="3777" spans="21:21" x14ac:dyDescent="0.25">
      <c r="U3777" s="80"/>
    </row>
    <row r="3778" spans="21:21" x14ac:dyDescent="0.25">
      <c r="U3778" s="80"/>
    </row>
    <row r="3779" spans="21:21" x14ac:dyDescent="0.25">
      <c r="U3779" s="80"/>
    </row>
    <row r="3780" spans="21:21" x14ac:dyDescent="0.25">
      <c r="U3780" s="80"/>
    </row>
    <row r="3781" spans="21:21" x14ac:dyDescent="0.25">
      <c r="U3781" s="80"/>
    </row>
    <row r="3782" spans="21:21" x14ac:dyDescent="0.25">
      <c r="U3782" s="80"/>
    </row>
    <row r="3783" spans="21:21" x14ac:dyDescent="0.25">
      <c r="U3783" s="80"/>
    </row>
    <row r="3784" spans="21:21" x14ac:dyDescent="0.25">
      <c r="U3784" s="80"/>
    </row>
    <row r="3785" spans="21:21" x14ac:dyDescent="0.25">
      <c r="U3785" s="80"/>
    </row>
    <row r="3786" spans="21:21" x14ac:dyDescent="0.25">
      <c r="U3786" s="80"/>
    </row>
    <row r="3787" spans="21:21" x14ac:dyDescent="0.25">
      <c r="U3787" s="80"/>
    </row>
    <row r="3788" spans="21:21" x14ac:dyDescent="0.25">
      <c r="U3788" s="80"/>
    </row>
    <row r="3789" spans="21:21" x14ac:dyDescent="0.25">
      <c r="U3789" s="80"/>
    </row>
    <row r="3790" spans="21:21" x14ac:dyDescent="0.25">
      <c r="U3790" s="80"/>
    </row>
    <row r="3791" spans="21:21" x14ac:dyDescent="0.25">
      <c r="U3791" s="80"/>
    </row>
    <row r="3792" spans="21:21" x14ac:dyDescent="0.25">
      <c r="U3792" s="80"/>
    </row>
    <row r="3793" spans="21:21" x14ac:dyDescent="0.25">
      <c r="U3793" s="80"/>
    </row>
    <row r="3794" spans="21:21" x14ac:dyDescent="0.25">
      <c r="U3794" s="80"/>
    </row>
    <row r="3795" spans="21:21" x14ac:dyDescent="0.25">
      <c r="U3795" s="80"/>
    </row>
    <row r="3796" spans="21:21" x14ac:dyDescent="0.25">
      <c r="U3796" s="80"/>
    </row>
    <row r="3797" spans="21:21" x14ac:dyDescent="0.25">
      <c r="U3797" s="80"/>
    </row>
    <row r="3798" spans="21:21" x14ac:dyDescent="0.25">
      <c r="U3798" s="80"/>
    </row>
    <row r="3799" spans="21:21" x14ac:dyDescent="0.25">
      <c r="U3799" s="80"/>
    </row>
    <row r="3800" spans="21:21" x14ac:dyDescent="0.25">
      <c r="U3800" s="80"/>
    </row>
    <row r="3801" spans="21:21" x14ac:dyDescent="0.25">
      <c r="U3801" s="80"/>
    </row>
    <row r="3802" spans="21:21" x14ac:dyDescent="0.25">
      <c r="U3802" s="80"/>
    </row>
    <row r="3803" spans="21:21" x14ac:dyDescent="0.25">
      <c r="U3803" s="80"/>
    </row>
    <row r="3804" spans="21:21" x14ac:dyDescent="0.25">
      <c r="U3804" s="80"/>
    </row>
    <row r="3805" spans="21:21" x14ac:dyDescent="0.25">
      <c r="U3805" s="80"/>
    </row>
    <row r="3806" spans="21:21" x14ac:dyDescent="0.25">
      <c r="U3806" s="80"/>
    </row>
    <row r="3807" spans="21:21" x14ac:dyDescent="0.25">
      <c r="U3807" s="80"/>
    </row>
    <row r="3808" spans="21:21" x14ac:dyDescent="0.25">
      <c r="U3808" s="80"/>
    </row>
    <row r="3809" spans="21:21" x14ac:dyDescent="0.25">
      <c r="U3809" s="80"/>
    </row>
    <row r="3810" spans="21:21" x14ac:dyDescent="0.25">
      <c r="U3810" s="80"/>
    </row>
    <row r="3811" spans="21:21" x14ac:dyDescent="0.25">
      <c r="U3811" s="80"/>
    </row>
    <row r="3812" spans="21:21" x14ac:dyDescent="0.25">
      <c r="U3812" s="80"/>
    </row>
    <row r="3813" spans="21:21" x14ac:dyDescent="0.25">
      <c r="U3813" s="80"/>
    </row>
    <row r="3814" spans="21:21" x14ac:dyDescent="0.25">
      <c r="U3814" s="80"/>
    </row>
    <row r="3815" spans="21:21" x14ac:dyDescent="0.25">
      <c r="U3815" s="80"/>
    </row>
    <row r="3816" spans="21:21" x14ac:dyDescent="0.25">
      <c r="U3816" s="80"/>
    </row>
    <row r="3817" spans="21:21" x14ac:dyDescent="0.25">
      <c r="U3817" s="80"/>
    </row>
    <row r="3818" spans="21:21" x14ac:dyDescent="0.25">
      <c r="U3818" s="80"/>
    </row>
    <row r="3819" spans="21:21" x14ac:dyDescent="0.25">
      <c r="U3819" s="80"/>
    </row>
    <row r="3820" spans="21:21" x14ac:dyDescent="0.25">
      <c r="U3820" s="80"/>
    </row>
    <row r="3821" spans="21:21" x14ac:dyDescent="0.25">
      <c r="U3821" s="80"/>
    </row>
    <row r="3822" spans="21:21" x14ac:dyDescent="0.25">
      <c r="U3822" s="80"/>
    </row>
    <row r="3823" spans="21:21" x14ac:dyDescent="0.25">
      <c r="U3823" s="80"/>
    </row>
    <row r="3824" spans="21:21" x14ac:dyDescent="0.25">
      <c r="U3824" s="80"/>
    </row>
    <row r="3825" spans="21:21" x14ac:dyDescent="0.25">
      <c r="U3825" s="80"/>
    </row>
    <row r="3826" spans="21:21" x14ac:dyDescent="0.25">
      <c r="U3826" s="80"/>
    </row>
    <row r="3827" spans="21:21" x14ac:dyDescent="0.25">
      <c r="U3827" s="80"/>
    </row>
    <row r="3828" spans="21:21" x14ac:dyDescent="0.25">
      <c r="U3828" s="80"/>
    </row>
    <row r="3829" spans="21:21" x14ac:dyDescent="0.25">
      <c r="U3829" s="80"/>
    </row>
    <row r="3830" spans="21:21" x14ac:dyDescent="0.25">
      <c r="U3830" s="80"/>
    </row>
    <row r="3831" spans="21:21" x14ac:dyDescent="0.25">
      <c r="U3831" s="80"/>
    </row>
    <row r="3832" spans="21:21" x14ac:dyDescent="0.25">
      <c r="U3832" s="80"/>
    </row>
    <row r="3833" spans="21:21" x14ac:dyDescent="0.25">
      <c r="U3833" s="80"/>
    </row>
    <row r="3834" spans="21:21" x14ac:dyDescent="0.25">
      <c r="U3834" s="80"/>
    </row>
    <row r="3835" spans="21:21" x14ac:dyDescent="0.25">
      <c r="U3835" s="80"/>
    </row>
    <row r="3836" spans="21:21" x14ac:dyDescent="0.25">
      <c r="U3836" s="80"/>
    </row>
    <row r="3837" spans="21:21" x14ac:dyDescent="0.25">
      <c r="U3837" s="80"/>
    </row>
    <row r="3838" spans="21:21" x14ac:dyDescent="0.25">
      <c r="U3838" s="80"/>
    </row>
    <row r="3839" spans="21:21" x14ac:dyDescent="0.25">
      <c r="U3839" s="80"/>
    </row>
    <row r="3840" spans="21:21" x14ac:dyDescent="0.25">
      <c r="U3840" s="80"/>
    </row>
    <row r="3841" spans="21:21" x14ac:dyDescent="0.25">
      <c r="U3841" s="80"/>
    </row>
    <row r="3842" spans="21:21" x14ac:dyDescent="0.25">
      <c r="U3842" s="80"/>
    </row>
    <row r="3843" spans="21:21" x14ac:dyDescent="0.25">
      <c r="U3843" s="80"/>
    </row>
    <row r="3844" spans="21:21" x14ac:dyDescent="0.25">
      <c r="U3844" s="80"/>
    </row>
    <row r="3845" spans="21:21" x14ac:dyDescent="0.25">
      <c r="U3845" s="80"/>
    </row>
    <row r="3846" spans="21:21" x14ac:dyDescent="0.25">
      <c r="U3846" s="80"/>
    </row>
    <row r="3847" spans="21:21" x14ac:dyDescent="0.25">
      <c r="U3847" s="80"/>
    </row>
    <row r="3848" spans="21:21" x14ac:dyDescent="0.25">
      <c r="U3848" s="80"/>
    </row>
    <row r="3849" spans="21:21" x14ac:dyDescent="0.25">
      <c r="U3849" s="80"/>
    </row>
    <row r="3850" spans="21:21" x14ac:dyDescent="0.25">
      <c r="U3850" s="80"/>
    </row>
    <row r="3851" spans="21:21" x14ac:dyDescent="0.25">
      <c r="U3851" s="80"/>
    </row>
    <row r="3852" spans="21:21" x14ac:dyDescent="0.25">
      <c r="U3852" s="80"/>
    </row>
    <row r="3853" spans="21:21" x14ac:dyDescent="0.25">
      <c r="U3853" s="80"/>
    </row>
    <row r="3854" spans="21:21" x14ac:dyDescent="0.25">
      <c r="U3854" s="80"/>
    </row>
    <row r="3855" spans="21:21" x14ac:dyDescent="0.25">
      <c r="U3855" s="80"/>
    </row>
    <row r="3856" spans="21:21" x14ac:dyDescent="0.25">
      <c r="U3856" s="80"/>
    </row>
    <row r="3857" spans="21:21" x14ac:dyDescent="0.25">
      <c r="U3857" s="80"/>
    </row>
    <row r="3858" spans="21:21" x14ac:dyDescent="0.25">
      <c r="U3858" s="80"/>
    </row>
    <row r="3859" spans="21:21" x14ac:dyDescent="0.25">
      <c r="U3859" s="80"/>
    </row>
    <row r="3860" spans="21:21" x14ac:dyDescent="0.25">
      <c r="U3860" s="80"/>
    </row>
    <row r="3861" spans="21:21" x14ac:dyDescent="0.25">
      <c r="U3861" s="80"/>
    </row>
    <row r="3862" spans="21:21" x14ac:dyDescent="0.25">
      <c r="U3862" s="80"/>
    </row>
    <row r="3863" spans="21:21" x14ac:dyDescent="0.25">
      <c r="U3863" s="80"/>
    </row>
    <row r="3864" spans="21:21" x14ac:dyDescent="0.25">
      <c r="U3864" s="80"/>
    </row>
    <row r="3865" spans="21:21" x14ac:dyDescent="0.25">
      <c r="U3865" s="80"/>
    </row>
    <row r="3866" spans="21:21" x14ac:dyDescent="0.25">
      <c r="U3866" s="80"/>
    </row>
    <row r="3867" spans="21:21" x14ac:dyDescent="0.25">
      <c r="U3867" s="80"/>
    </row>
    <row r="3868" spans="21:21" x14ac:dyDescent="0.25">
      <c r="U3868" s="80"/>
    </row>
    <row r="3869" spans="21:21" x14ac:dyDescent="0.25">
      <c r="U3869" s="80"/>
    </row>
    <row r="3870" spans="21:21" x14ac:dyDescent="0.25">
      <c r="U3870" s="80"/>
    </row>
    <row r="3871" spans="21:21" x14ac:dyDescent="0.25">
      <c r="U3871" s="80"/>
    </row>
    <row r="3872" spans="21:21" x14ac:dyDescent="0.25">
      <c r="U3872" s="80"/>
    </row>
    <row r="3873" spans="21:21" x14ac:dyDescent="0.25">
      <c r="U3873" s="80"/>
    </row>
    <row r="3874" spans="21:21" x14ac:dyDescent="0.25">
      <c r="U3874" s="80"/>
    </row>
    <row r="3875" spans="21:21" x14ac:dyDescent="0.25">
      <c r="U3875" s="80"/>
    </row>
    <row r="3876" spans="21:21" x14ac:dyDescent="0.25">
      <c r="U3876" s="80"/>
    </row>
    <row r="3877" spans="21:21" x14ac:dyDescent="0.25">
      <c r="U3877" s="80"/>
    </row>
    <row r="3878" spans="21:21" x14ac:dyDescent="0.25">
      <c r="U3878" s="80"/>
    </row>
    <row r="3879" spans="21:21" x14ac:dyDescent="0.25">
      <c r="U3879" s="80"/>
    </row>
    <row r="3880" spans="21:21" x14ac:dyDescent="0.25">
      <c r="U3880" s="80"/>
    </row>
    <row r="3881" spans="21:21" x14ac:dyDescent="0.25">
      <c r="U3881" s="80"/>
    </row>
    <row r="3882" spans="21:21" x14ac:dyDescent="0.25">
      <c r="U3882" s="80"/>
    </row>
    <row r="3883" spans="21:21" x14ac:dyDescent="0.25">
      <c r="U3883" s="80"/>
    </row>
    <row r="3884" spans="21:21" x14ac:dyDescent="0.25">
      <c r="U3884" s="80"/>
    </row>
    <row r="3885" spans="21:21" x14ac:dyDescent="0.25">
      <c r="U3885" s="80"/>
    </row>
    <row r="3886" spans="21:21" x14ac:dyDescent="0.25">
      <c r="U3886" s="80"/>
    </row>
    <row r="3887" spans="21:21" x14ac:dyDescent="0.25">
      <c r="U3887" s="80"/>
    </row>
    <row r="3888" spans="21:21" x14ac:dyDescent="0.25">
      <c r="U3888" s="80"/>
    </row>
    <row r="3889" spans="21:21" x14ac:dyDescent="0.25">
      <c r="U3889" s="80"/>
    </row>
    <row r="3890" spans="21:21" x14ac:dyDescent="0.25">
      <c r="U3890" s="80"/>
    </row>
    <row r="3891" spans="21:21" x14ac:dyDescent="0.25">
      <c r="U3891" s="80"/>
    </row>
    <row r="3892" spans="21:21" x14ac:dyDescent="0.25">
      <c r="U3892" s="80"/>
    </row>
    <row r="3893" spans="21:21" x14ac:dyDescent="0.25">
      <c r="U3893" s="80"/>
    </row>
    <row r="3894" spans="21:21" x14ac:dyDescent="0.25">
      <c r="U3894" s="80"/>
    </row>
    <row r="3895" spans="21:21" x14ac:dyDescent="0.25">
      <c r="U3895" s="80"/>
    </row>
    <row r="3896" spans="21:21" x14ac:dyDescent="0.25">
      <c r="U3896" s="80"/>
    </row>
    <row r="3897" spans="21:21" x14ac:dyDescent="0.25">
      <c r="U3897" s="80"/>
    </row>
    <row r="3898" spans="21:21" x14ac:dyDescent="0.25">
      <c r="U3898" s="80"/>
    </row>
    <row r="3899" spans="21:21" x14ac:dyDescent="0.25">
      <c r="U3899" s="80"/>
    </row>
    <row r="3900" spans="21:21" x14ac:dyDescent="0.25">
      <c r="U3900" s="80"/>
    </row>
    <row r="3901" spans="21:21" x14ac:dyDescent="0.25">
      <c r="U3901" s="80"/>
    </row>
    <row r="3902" spans="21:21" x14ac:dyDescent="0.25">
      <c r="U3902" s="80"/>
    </row>
    <row r="3903" spans="21:21" x14ac:dyDescent="0.25">
      <c r="U3903" s="80"/>
    </row>
    <row r="3904" spans="21:21" x14ac:dyDescent="0.25">
      <c r="U3904" s="80"/>
    </row>
    <row r="3905" spans="21:21" x14ac:dyDescent="0.25">
      <c r="U3905" s="80"/>
    </row>
    <row r="3906" spans="21:21" x14ac:dyDescent="0.25">
      <c r="U3906" s="80"/>
    </row>
    <row r="3907" spans="21:21" x14ac:dyDescent="0.25">
      <c r="U3907" s="80"/>
    </row>
    <row r="3908" spans="21:21" x14ac:dyDescent="0.25">
      <c r="U3908" s="80"/>
    </row>
    <row r="3909" spans="21:21" x14ac:dyDescent="0.25">
      <c r="U3909" s="80"/>
    </row>
    <row r="3910" spans="21:21" x14ac:dyDescent="0.25">
      <c r="U3910" s="80"/>
    </row>
    <row r="3911" spans="21:21" x14ac:dyDescent="0.25">
      <c r="U3911" s="80"/>
    </row>
    <row r="3912" spans="21:21" x14ac:dyDescent="0.25">
      <c r="U3912" s="80"/>
    </row>
    <row r="3913" spans="21:21" x14ac:dyDescent="0.25">
      <c r="U3913" s="80"/>
    </row>
    <row r="3914" spans="21:21" x14ac:dyDescent="0.25">
      <c r="U3914" s="80"/>
    </row>
    <row r="3915" spans="21:21" x14ac:dyDescent="0.25">
      <c r="U3915" s="80"/>
    </row>
    <row r="3916" spans="21:21" x14ac:dyDescent="0.25">
      <c r="U3916" s="80"/>
    </row>
    <row r="3917" spans="21:21" x14ac:dyDescent="0.25">
      <c r="U3917" s="80"/>
    </row>
    <row r="3918" spans="21:21" x14ac:dyDescent="0.25">
      <c r="U3918" s="80"/>
    </row>
    <row r="3919" spans="21:21" x14ac:dyDescent="0.25">
      <c r="U3919" s="80"/>
    </row>
    <row r="3920" spans="21:21" x14ac:dyDescent="0.25">
      <c r="U3920" s="80"/>
    </row>
    <row r="3921" spans="21:21" x14ac:dyDescent="0.25">
      <c r="U3921" s="80"/>
    </row>
    <row r="3922" spans="21:21" x14ac:dyDescent="0.25">
      <c r="U3922" s="80"/>
    </row>
    <row r="3923" spans="21:21" x14ac:dyDescent="0.25">
      <c r="U3923" s="80"/>
    </row>
    <row r="3924" spans="21:21" x14ac:dyDescent="0.25">
      <c r="U3924" s="80"/>
    </row>
    <row r="3925" spans="21:21" x14ac:dyDescent="0.25">
      <c r="U3925" s="80"/>
    </row>
    <row r="3926" spans="21:21" x14ac:dyDescent="0.25">
      <c r="U3926" s="80"/>
    </row>
    <row r="3927" spans="21:21" x14ac:dyDescent="0.25">
      <c r="U3927" s="80"/>
    </row>
    <row r="3928" spans="21:21" x14ac:dyDescent="0.25">
      <c r="U3928" s="80"/>
    </row>
    <row r="3929" spans="21:21" x14ac:dyDescent="0.25">
      <c r="U3929" s="80"/>
    </row>
    <row r="3930" spans="21:21" x14ac:dyDescent="0.25">
      <c r="U3930" s="80"/>
    </row>
    <row r="3931" spans="21:21" x14ac:dyDescent="0.25">
      <c r="U3931" s="80"/>
    </row>
    <row r="3932" spans="21:21" x14ac:dyDescent="0.25">
      <c r="U3932" s="80"/>
    </row>
    <row r="3933" spans="21:21" x14ac:dyDescent="0.25">
      <c r="U3933" s="80"/>
    </row>
    <row r="3934" spans="21:21" x14ac:dyDescent="0.25">
      <c r="U3934" s="80"/>
    </row>
    <row r="3935" spans="21:21" x14ac:dyDescent="0.25">
      <c r="U3935" s="80"/>
    </row>
    <row r="3936" spans="21:21" x14ac:dyDescent="0.25">
      <c r="U3936" s="80"/>
    </row>
    <row r="3937" spans="21:21" x14ac:dyDescent="0.25">
      <c r="U3937" s="80"/>
    </row>
    <row r="3938" spans="21:21" x14ac:dyDescent="0.25">
      <c r="U3938" s="80"/>
    </row>
    <row r="3939" spans="21:21" x14ac:dyDescent="0.25">
      <c r="U3939" s="80"/>
    </row>
    <row r="3940" spans="21:21" x14ac:dyDescent="0.25">
      <c r="U3940" s="80"/>
    </row>
    <row r="3941" spans="21:21" x14ac:dyDescent="0.25">
      <c r="U3941" s="80"/>
    </row>
    <row r="3942" spans="21:21" x14ac:dyDescent="0.25">
      <c r="U3942" s="80"/>
    </row>
    <row r="3943" spans="21:21" x14ac:dyDescent="0.25">
      <c r="U3943" s="80"/>
    </row>
    <row r="3944" spans="21:21" x14ac:dyDescent="0.25">
      <c r="U3944" s="80"/>
    </row>
    <row r="3945" spans="21:21" x14ac:dyDescent="0.25">
      <c r="U3945" s="80"/>
    </row>
    <row r="3946" spans="21:21" x14ac:dyDescent="0.25">
      <c r="U3946" s="80"/>
    </row>
    <row r="3947" spans="21:21" x14ac:dyDescent="0.25">
      <c r="U3947" s="80"/>
    </row>
    <row r="3948" spans="21:21" x14ac:dyDescent="0.25">
      <c r="U3948" s="80"/>
    </row>
    <row r="3949" spans="21:21" x14ac:dyDescent="0.25">
      <c r="U3949" s="80"/>
    </row>
    <row r="3950" spans="21:21" x14ac:dyDescent="0.25">
      <c r="U3950" s="80"/>
    </row>
    <row r="3951" spans="21:21" x14ac:dyDescent="0.25">
      <c r="U3951" s="80"/>
    </row>
    <row r="3952" spans="21:21" x14ac:dyDescent="0.25">
      <c r="U3952" s="80"/>
    </row>
    <row r="3953" spans="21:21" x14ac:dyDescent="0.25">
      <c r="U3953" s="80"/>
    </row>
    <row r="3954" spans="21:21" x14ac:dyDescent="0.25">
      <c r="U3954" s="80"/>
    </row>
    <row r="3955" spans="21:21" x14ac:dyDescent="0.25">
      <c r="U3955" s="80"/>
    </row>
    <row r="3956" spans="21:21" x14ac:dyDescent="0.25">
      <c r="U3956" s="80"/>
    </row>
    <row r="3957" spans="21:21" x14ac:dyDescent="0.25">
      <c r="U3957" s="80"/>
    </row>
    <row r="3958" spans="21:21" x14ac:dyDescent="0.25">
      <c r="U3958" s="80"/>
    </row>
    <row r="3959" spans="21:21" x14ac:dyDescent="0.25">
      <c r="U3959" s="80"/>
    </row>
    <row r="3960" spans="21:21" x14ac:dyDescent="0.25">
      <c r="U3960" s="80"/>
    </row>
    <row r="3961" spans="21:21" x14ac:dyDescent="0.25">
      <c r="U3961" s="80"/>
    </row>
    <row r="3962" spans="21:21" x14ac:dyDescent="0.25">
      <c r="U3962" s="80"/>
    </row>
    <row r="3963" spans="21:21" x14ac:dyDescent="0.25">
      <c r="U3963" s="80"/>
    </row>
    <row r="3964" spans="21:21" x14ac:dyDescent="0.25">
      <c r="U3964" s="80"/>
    </row>
    <row r="3965" spans="21:21" x14ac:dyDescent="0.25">
      <c r="U3965" s="80"/>
    </row>
    <row r="3966" spans="21:21" x14ac:dyDescent="0.25">
      <c r="U3966" s="80"/>
    </row>
    <row r="3967" spans="21:21" x14ac:dyDescent="0.25">
      <c r="U3967" s="80"/>
    </row>
    <row r="3968" spans="21:21" x14ac:dyDescent="0.25">
      <c r="U3968" s="80"/>
    </row>
    <row r="3969" spans="21:21" x14ac:dyDescent="0.25">
      <c r="U3969" s="80"/>
    </row>
    <row r="3970" spans="21:21" x14ac:dyDescent="0.25">
      <c r="U3970" s="80"/>
    </row>
    <row r="3971" spans="21:21" x14ac:dyDescent="0.25">
      <c r="U3971" s="80"/>
    </row>
    <row r="3972" spans="21:21" x14ac:dyDescent="0.25">
      <c r="U3972" s="80"/>
    </row>
    <row r="3973" spans="21:21" x14ac:dyDescent="0.25">
      <c r="U3973" s="80"/>
    </row>
    <row r="3974" spans="21:21" x14ac:dyDescent="0.25">
      <c r="U3974" s="80"/>
    </row>
    <row r="3975" spans="21:21" x14ac:dyDescent="0.25">
      <c r="U3975" s="80"/>
    </row>
    <row r="3976" spans="21:21" x14ac:dyDescent="0.25">
      <c r="U3976" s="80"/>
    </row>
    <row r="3977" spans="21:21" x14ac:dyDescent="0.25">
      <c r="U3977" s="80"/>
    </row>
    <row r="3978" spans="21:21" x14ac:dyDescent="0.25">
      <c r="U3978" s="80"/>
    </row>
    <row r="3979" spans="21:21" x14ac:dyDescent="0.25">
      <c r="U3979" s="80"/>
    </row>
    <row r="3980" spans="21:21" x14ac:dyDescent="0.25">
      <c r="U3980" s="80"/>
    </row>
    <row r="3981" spans="21:21" x14ac:dyDescent="0.25">
      <c r="U3981" s="80"/>
    </row>
    <row r="3982" spans="21:21" x14ac:dyDescent="0.25">
      <c r="U3982" s="80"/>
    </row>
    <row r="3983" spans="21:21" x14ac:dyDescent="0.25">
      <c r="U3983" s="80"/>
    </row>
    <row r="3984" spans="21:21" x14ac:dyDescent="0.25">
      <c r="U3984" s="80"/>
    </row>
    <row r="3985" spans="21:21" x14ac:dyDescent="0.25">
      <c r="U3985" s="80"/>
    </row>
    <row r="3986" spans="21:21" x14ac:dyDescent="0.25">
      <c r="U3986" s="80"/>
    </row>
    <row r="3987" spans="21:21" x14ac:dyDescent="0.25">
      <c r="U3987" s="80"/>
    </row>
    <row r="3988" spans="21:21" x14ac:dyDescent="0.25">
      <c r="U3988" s="80"/>
    </row>
    <row r="3989" spans="21:21" x14ac:dyDescent="0.25">
      <c r="U3989" s="80"/>
    </row>
    <row r="3990" spans="21:21" x14ac:dyDescent="0.25">
      <c r="U3990" s="80"/>
    </row>
    <row r="3991" spans="21:21" x14ac:dyDescent="0.25">
      <c r="U3991" s="80"/>
    </row>
    <row r="3992" spans="21:21" x14ac:dyDescent="0.25">
      <c r="U3992" s="80"/>
    </row>
    <row r="3993" spans="21:21" x14ac:dyDescent="0.25">
      <c r="U3993" s="80"/>
    </row>
    <row r="3994" spans="21:21" x14ac:dyDescent="0.25">
      <c r="U3994" s="80"/>
    </row>
    <row r="3995" spans="21:21" x14ac:dyDescent="0.25">
      <c r="U3995" s="80"/>
    </row>
    <row r="3996" spans="21:21" x14ac:dyDescent="0.25">
      <c r="U3996" s="80"/>
    </row>
    <row r="3997" spans="21:21" x14ac:dyDescent="0.25">
      <c r="U3997" s="80"/>
    </row>
    <row r="3998" spans="21:21" x14ac:dyDescent="0.25">
      <c r="U3998" s="80"/>
    </row>
    <row r="3999" spans="21:21" x14ac:dyDescent="0.25">
      <c r="U3999" s="80"/>
    </row>
    <row r="4000" spans="21:21" x14ac:dyDescent="0.25">
      <c r="U4000" s="80"/>
    </row>
    <row r="4001" spans="21:21" x14ac:dyDescent="0.25">
      <c r="U4001" s="80"/>
    </row>
    <row r="4002" spans="21:21" x14ac:dyDescent="0.25">
      <c r="U4002" s="80"/>
    </row>
    <row r="4003" spans="21:21" x14ac:dyDescent="0.25">
      <c r="U4003" s="80"/>
    </row>
    <row r="4004" spans="21:21" x14ac:dyDescent="0.25">
      <c r="U4004" s="80"/>
    </row>
    <row r="4005" spans="21:21" x14ac:dyDescent="0.25">
      <c r="U4005" s="80"/>
    </row>
    <row r="4006" spans="21:21" x14ac:dyDescent="0.25">
      <c r="U4006" s="80"/>
    </row>
    <row r="4007" spans="21:21" x14ac:dyDescent="0.25">
      <c r="U4007" s="80"/>
    </row>
    <row r="4008" spans="21:21" x14ac:dyDescent="0.25">
      <c r="U4008" s="80"/>
    </row>
    <row r="4009" spans="21:21" x14ac:dyDescent="0.25">
      <c r="U4009" s="80"/>
    </row>
    <row r="4010" spans="21:21" x14ac:dyDescent="0.25">
      <c r="U4010" s="80"/>
    </row>
    <row r="4011" spans="21:21" x14ac:dyDescent="0.25">
      <c r="U4011" s="80"/>
    </row>
    <row r="4012" spans="21:21" x14ac:dyDescent="0.25">
      <c r="U4012" s="80"/>
    </row>
    <row r="4013" spans="21:21" x14ac:dyDescent="0.25">
      <c r="U4013" s="80"/>
    </row>
    <row r="4014" spans="21:21" x14ac:dyDescent="0.25">
      <c r="U4014" s="80"/>
    </row>
    <row r="4015" spans="21:21" x14ac:dyDescent="0.25">
      <c r="U4015" s="80"/>
    </row>
    <row r="4016" spans="21:21" x14ac:dyDescent="0.25">
      <c r="U4016" s="80"/>
    </row>
    <row r="4017" spans="21:21" x14ac:dyDescent="0.25">
      <c r="U4017" s="80"/>
    </row>
    <row r="4018" spans="21:21" x14ac:dyDescent="0.25">
      <c r="U4018" s="80"/>
    </row>
    <row r="4019" spans="21:21" x14ac:dyDescent="0.25">
      <c r="U4019" s="80"/>
    </row>
    <row r="4020" spans="21:21" x14ac:dyDescent="0.25">
      <c r="U4020" s="80"/>
    </row>
    <row r="4021" spans="21:21" x14ac:dyDescent="0.25">
      <c r="U4021" s="80"/>
    </row>
    <row r="4022" spans="21:21" x14ac:dyDescent="0.25">
      <c r="U4022" s="80"/>
    </row>
    <row r="4023" spans="21:21" x14ac:dyDescent="0.25">
      <c r="U4023" s="80"/>
    </row>
    <row r="4024" spans="21:21" x14ac:dyDescent="0.25">
      <c r="U4024" s="80"/>
    </row>
    <row r="4025" spans="21:21" x14ac:dyDescent="0.25">
      <c r="U4025" s="80"/>
    </row>
    <row r="4026" spans="21:21" x14ac:dyDescent="0.25">
      <c r="U4026" s="80"/>
    </row>
    <row r="4027" spans="21:21" x14ac:dyDescent="0.25">
      <c r="U4027" s="80"/>
    </row>
    <row r="4028" spans="21:21" x14ac:dyDescent="0.25">
      <c r="U4028" s="80"/>
    </row>
    <row r="4029" spans="21:21" x14ac:dyDescent="0.25">
      <c r="U4029" s="80"/>
    </row>
    <row r="4030" spans="21:21" x14ac:dyDescent="0.25">
      <c r="U4030" s="80"/>
    </row>
    <row r="4031" spans="21:21" x14ac:dyDescent="0.25">
      <c r="U4031" s="80"/>
    </row>
    <row r="4032" spans="21:21" x14ac:dyDescent="0.25">
      <c r="U4032" s="80"/>
    </row>
    <row r="4033" spans="21:21" x14ac:dyDescent="0.25">
      <c r="U4033" s="80"/>
    </row>
    <row r="4034" spans="21:21" x14ac:dyDescent="0.25">
      <c r="U4034" s="80"/>
    </row>
    <row r="4035" spans="21:21" x14ac:dyDescent="0.25">
      <c r="U4035" s="80"/>
    </row>
    <row r="4036" spans="21:21" x14ac:dyDescent="0.25">
      <c r="U4036" s="80"/>
    </row>
    <row r="4037" spans="21:21" x14ac:dyDescent="0.25">
      <c r="U4037" s="80"/>
    </row>
    <row r="4038" spans="21:21" x14ac:dyDescent="0.25">
      <c r="U4038" s="80"/>
    </row>
    <row r="4039" spans="21:21" x14ac:dyDescent="0.25">
      <c r="U4039" s="80"/>
    </row>
    <row r="4040" spans="21:21" x14ac:dyDescent="0.25">
      <c r="U4040" s="80"/>
    </row>
    <row r="4041" spans="21:21" x14ac:dyDescent="0.25">
      <c r="U4041" s="80"/>
    </row>
    <row r="4042" spans="21:21" x14ac:dyDescent="0.25">
      <c r="U4042" s="80"/>
    </row>
    <row r="4043" spans="21:21" x14ac:dyDescent="0.25">
      <c r="U4043" s="80"/>
    </row>
    <row r="4044" spans="21:21" x14ac:dyDescent="0.25">
      <c r="U4044" s="80"/>
    </row>
    <row r="4045" spans="21:21" x14ac:dyDescent="0.25">
      <c r="U4045" s="80"/>
    </row>
    <row r="4046" spans="21:21" x14ac:dyDescent="0.25">
      <c r="U4046" s="80"/>
    </row>
    <row r="4047" spans="21:21" x14ac:dyDescent="0.25">
      <c r="U4047" s="80"/>
    </row>
    <row r="4048" spans="21:21" x14ac:dyDescent="0.25">
      <c r="U4048" s="80"/>
    </row>
    <row r="4049" spans="21:21" x14ac:dyDescent="0.25">
      <c r="U4049" s="80"/>
    </row>
    <row r="4050" spans="21:21" x14ac:dyDescent="0.25">
      <c r="U4050" s="80"/>
    </row>
    <row r="4051" spans="21:21" x14ac:dyDescent="0.25">
      <c r="U4051" s="80"/>
    </row>
    <row r="4052" spans="21:21" x14ac:dyDescent="0.25">
      <c r="U4052" s="80"/>
    </row>
    <row r="4053" spans="21:21" x14ac:dyDescent="0.25">
      <c r="U4053" s="80"/>
    </row>
    <row r="4054" spans="21:21" x14ac:dyDescent="0.25">
      <c r="U4054" s="80"/>
    </row>
    <row r="4055" spans="21:21" x14ac:dyDescent="0.25">
      <c r="U4055" s="80"/>
    </row>
    <row r="4056" spans="21:21" x14ac:dyDescent="0.25">
      <c r="U4056" s="80"/>
    </row>
    <row r="4057" spans="21:21" x14ac:dyDescent="0.25">
      <c r="U4057" s="80"/>
    </row>
    <row r="4058" spans="21:21" x14ac:dyDescent="0.25">
      <c r="U4058" s="80"/>
    </row>
    <row r="4059" spans="21:21" x14ac:dyDescent="0.25">
      <c r="U4059" s="80"/>
    </row>
    <row r="4060" spans="21:21" x14ac:dyDescent="0.25">
      <c r="U4060" s="80"/>
    </row>
    <row r="4061" spans="21:21" x14ac:dyDescent="0.25">
      <c r="U4061" s="80"/>
    </row>
    <row r="4062" spans="21:21" x14ac:dyDescent="0.25">
      <c r="U4062" s="80"/>
    </row>
    <row r="4063" spans="21:21" x14ac:dyDescent="0.25">
      <c r="U4063" s="80"/>
    </row>
    <row r="4064" spans="21:21" x14ac:dyDescent="0.25">
      <c r="U4064" s="80"/>
    </row>
    <row r="4065" spans="21:21" x14ac:dyDescent="0.25">
      <c r="U4065" s="80"/>
    </row>
    <row r="4066" spans="21:21" x14ac:dyDescent="0.25">
      <c r="U4066" s="80"/>
    </row>
    <row r="4067" spans="21:21" x14ac:dyDescent="0.25">
      <c r="U4067" s="80"/>
    </row>
    <row r="4068" spans="21:21" x14ac:dyDescent="0.25">
      <c r="U4068" s="80"/>
    </row>
    <row r="4069" spans="21:21" x14ac:dyDescent="0.25">
      <c r="U4069" s="80"/>
    </row>
    <row r="4070" spans="21:21" x14ac:dyDescent="0.25">
      <c r="U4070" s="80"/>
    </row>
    <row r="4071" spans="21:21" x14ac:dyDescent="0.25">
      <c r="U4071" s="80"/>
    </row>
    <row r="4072" spans="21:21" x14ac:dyDescent="0.25">
      <c r="U4072" s="80"/>
    </row>
    <row r="4073" spans="21:21" x14ac:dyDescent="0.25">
      <c r="U4073" s="80"/>
    </row>
    <row r="4074" spans="21:21" x14ac:dyDescent="0.25">
      <c r="U4074" s="80"/>
    </row>
    <row r="4075" spans="21:21" x14ac:dyDescent="0.25">
      <c r="U4075" s="80"/>
    </row>
    <row r="4076" spans="21:21" x14ac:dyDescent="0.25">
      <c r="U4076" s="80"/>
    </row>
    <row r="4077" spans="21:21" x14ac:dyDescent="0.25">
      <c r="U4077" s="80"/>
    </row>
    <row r="4078" spans="21:21" x14ac:dyDescent="0.25">
      <c r="U4078" s="80"/>
    </row>
    <row r="4079" spans="21:21" x14ac:dyDescent="0.25">
      <c r="U4079" s="80"/>
    </row>
    <row r="4080" spans="21:21" x14ac:dyDescent="0.25">
      <c r="U4080" s="80"/>
    </row>
    <row r="4081" spans="21:21" x14ac:dyDescent="0.25">
      <c r="U4081" s="80"/>
    </row>
    <row r="4082" spans="21:21" x14ac:dyDescent="0.25">
      <c r="U4082" s="80"/>
    </row>
    <row r="4083" spans="21:21" x14ac:dyDescent="0.25">
      <c r="U4083" s="80"/>
    </row>
    <row r="4084" spans="21:21" x14ac:dyDescent="0.25">
      <c r="U4084" s="80"/>
    </row>
    <row r="4085" spans="21:21" x14ac:dyDescent="0.25">
      <c r="U4085" s="80"/>
    </row>
    <row r="4086" spans="21:21" x14ac:dyDescent="0.25">
      <c r="U4086" s="80"/>
    </row>
    <row r="4087" spans="21:21" x14ac:dyDescent="0.25">
      <c r="U4087" s="80"/>
    </row>
    <row r="4088" spans="21:21" x14ac:dyDescent="0.25">
      <c r="U4088" s="80"/>
    </row>
    <row r="4089" spans="21:21" x14ac:dyDescent="0.25">
      <c r="U4089" s="80"/>
    </row>
    <row r="4090" spans="21:21" x14ac:dyDescent="0.25">
      <c r="U4090" s="80"/>
    </row>
    <row r="4091" spans="21:21" x14ac:dyDescent="0.25">
      <c r="U4091" s="80"/>
    </row>
    <row r="4092" spans="21:21" x14ac:dyDescent="0.25">
      <c r="U4092" s="80"/>
    </row>
    <row r="4093" spans="21:21" x14ac:dyDescent="0.25">
      <c r="U4093" s="80"/>
    </row>
    <row r="4094" spans="21:21" x14ac:dyDescent="0.25">
      <c r="U4094" s="80"/>
    </row>
    <row r="4095" spans="21:21" x14ac:dyDescent="0.25">
      <c r="U4095" s="80"/>
    </row>
    <row r="4096" spans="21:21" x14ac:dyDescent="0.25">
      <c r="U4096" s="80"/>
    </row>
    <row r="4097" spans="21:21" x14ac:dyDescent="0.25">
      <c r="U4097" s="80"/>
    </row>
    <row r="4098" spans="21:21" x14ac:dyDescent="0.25">
      <c r="U4098" s="80"/>
    </row>
    <row r="4099" spans="21:21" x14ac:dyDescent="0.25">
      <c r="U4099" s="80"/>
    </row>
    <row r="4100" spans="21:21" x14ac:dyDescent="0.25">
      <c r="U4100" s="80"/>
    </row>
    <row r="4101" spans="21:21" x14ac:dyDescent="0.25">
      <c r="U4101" s="80"/>
    </row>
    <row r="4102" spans="21:21" x14ac:dyDescent="0.25">
      <c r="U4102" s="80"/>
    </row>
    <row r="4103" spans="21:21" x14ac:dyDescent="0.25">
      <c r="U4103" s="80"/>
    </row>
    <row r="4104" spans="21:21" x14ac:dyDescent="0.25">
      <c r="U4104" s="80"/>
    </row>
    <row r="4105" spans="21:21" x14ac:dyDescent="0.25">
      <c r="U4105" s="80"/>
    </row>
    <row r="4106" spans="21:21" x14ac:dyDescent="0.25">
      <c r="U4106" s="80"/>
    </row>
    <row r="4107" spans="21:21" x14ac:dyDescent="0.25">
      <c r="U4107" s="80"/>
    </row>
    <row r="4108" spans="21:21" x14ac:dyDescent="0.25">
      <c r="U4108" s="80"/>
    </row>
    <row r="4109" spans="21:21" x14ac:dyDescent="0.25">
      <c r="U4109" s="80"/>
    </row>
    <row r="4110" spans="21:21" x14ac:dyDescent="0.25">
      <c r="U4110" s="80"/>
    </row>
    <row r="4111" spans="21:21" x14ac:dyDescent="0.25">
      <c r="U4111" s="80"/>
    </row>
    <row r="4112" spans="21:21" x14ac:dyDescent="0.25">
      <c r="U4112" s="80"/>
    </row>
    <row r="4113" spans="21:21" x14ac:dyDescent="0.25">
      <c r="U4113" s="80"/>
    </row>
    <row r="4114" spans="21:21" x14ac:dyDescent="0.25">
      <c r="U4114" s="80"/>
    </row>
    <row r="4115" spans="21:21" x14ac:dyDescent="0.25">
      <c r="U4115" s="80"/>
    </row>
    <row r="4116" spans="21:21" x14ac:dyDescent="0.25">
      <c r="U4116" s="80"/>
    </row>
    <row r="4117" spans="21:21" x14ac:dyDescent="0.25">
      <c r="U4117" s="80"/>
    </row>
    <row r="4118" spans="21:21" x14ac:dyDescent="0.25">
      <c r="U4118" s="80"/>
    </row>
    <row r="4119" spans="21:21" x14ac:dyDescent="0.25">
      <c r="U4119" s="80"/>
    </row>
    <row r="4120" spans="21:21" x14ac:dyDescent="0.25">
      <c r="U4120" s="80"/>
    </row>
    <row r="4121" spans="21:21" x14ac:dyDescent="0.25">
      <c r="U4121" s="80"/>
    </row>
    <row r="4122" spans="21:21" x14ac:dyDescent="0.25">
      <c r="U4122" s="80"/>
    </row>
    <row r="4123" spans="21:21" x14ac:dyDescent="0.25">
      <c r="U4123" s="80"/>
    </row>
    <row r="4124" spans="21:21" x14ac:dyDescent="0.25">
      <c r="U4124" s="80"/>
    </row>
    <row r="4125" spans="21:21" x14ac:dyDescent="0.25">
      <c r="U4125" s="80"/>
    </row>
    <row r="4126" spans="21:21" x14ac:dyDescent="0.25">
      <c r="U4126" s="80"/>
    </row>
    <row r="4127" spans="21:21" x14ac:dyDescent="0.25">
      <c r="U4127" s="80"/>
    </row>
    <row r="4128" spans="21:21" x14ac:dyDescent="0.25">
      <c r="U4128" s="80"/>
    </row>
    <row r="4129" spans="21:21" x14ac:dyDescent="0.25">
      <c r="U4129" s="80"/>
    </row>
    <row r="4130" spans="21:21" x14ac:dyDescent="0.25">
      <c r="U4130" s="80"/>
    </row>
    <row r="4131" spans="21:21" x14ac:dyDescent="0.25">
      <c r="U4131" s="80"/>
    </row>
    <row r="4132" spans="21:21" x14ac:dyDescent="0.25">
      <c r="U4132" s="80"/>
    </row>
    <row r="4133" spans="21:21" x14ac:dyDescent="0.25">
      <c r="U4133" s="80"/>
    </row>
    <row r="4134" spans="21:21" x14ac:dyDescent="0.25">
      <c r="U4134" s="80"/>
    </row>
    <row r="4135" spans="21:21" x14ac:dyDescent="0.25">
      <c r="U4135" s="80"/>
    </row>
    <row r="4136" spans="21:21" x14ac:dyDescent="0.25">
      <c r="U4136" s="80"/>
    </row>
    <row r="4137" spans="21:21" x14ac:dyDescent="0.25">
      <c r="U4137" s="80"/>
    </row>
    <row r="4138" spans="21:21" x14ac:dyDescent="0.25">
      <c r="U4138" s="80"/>
    </row>
    <row r="4139" spans="21:21" x14ac:dyDescent="0.25">
      <c r="U4139" s="80"/>
    </row>
    <row r="4140" spans="21:21" x14ac:dyDescent="0.25">
      <c r="U4140" s="80"/>
    </row>
    <row r="4141" spans="21:21" x14ac:dyDescent="0.25">
      <c r="U4141" s="80"/>
    </row>
    <row r="4142" spans="21:21" x14ac:dyDescent="0.25">
      <c r="U4142" s="80"/>
    </row>
    <row r="4143" spans="21:21" x14ac:dyDescent="0.25">
      <c r="U4143" s="80"/>
    </row>
    <row r="4144" spans="21:21" x14ac:dyDescent="0.25">
      <c r="U4144" s="80"/>
    </row>
    <row r="4145" spans="21:21" x14ac:dyDescent="0.25">
      <c r="U4145" s="80"/>
    </row>
    <row r="4146" spans="21:21" x14ac:dyDescent="0.25">
      <c r="U4146" s="80"/>
    </row>
    <row r="4147" spans="21:21" x14ac:dyDescent="0.25">
      <c r="U4147" s="80"/>
    </row>
    <row r="4148" spans="21:21" x14ac:dyDescent="0.25">
      <c r="U4148" s="80"/>
    </row>
    <row r="4149" spans="21:21" x14ac:dyDescent="0.25">
      <c r="U4149" s="80"/>
    </row>
    <row r="4150" spans="21:21" x14ac:dyDescent="0.25">
      <c r="U4150" s="80"/>
    </row>
    <row r="4151" spans="21:21" x14ac:dyDescent="0.25">
      <c r="U4151" s="80"/>
    </row>
    <row r="4152" spans="21:21" x14ac:dyDescent="0.25">
      <c r="U4152" s="80"/>
    </row>
    <row r="4153" spans="21:21" x14ac:dyDescent="0.25">
      <c r="U4153" s="80"/>
    </row>
    <row r="4154" spans="21:21" x14ac:dyDescent="0.25">
      <c r="U4154" s="80"/>
    </row>
    <row r="4155" spans="21:21" x14ac:dyDescent="0.25">
      <c r="U4155" s="80"/>
    </row>
    <row r="4156" spans="21:21" x14ac:dyDescent="0.25">
      <c r="U4156" s="80"/>
    </row>
    <row r="4157" spans="21:21" x14ac:dyDescent="0.25">
      <c r="U4157" s="80"/>
    </row>
    <row r="4158" spans="21:21" x14ac:dyDescent="0.25">
      <c r="U4158" s="80"/>
    </row>
    <row r="4159" spans="21:21" x14ac:dyDescent="0.25">
      <c r="U4159" s="80"/>
    </row>
    <row r="4160" spans="21:21" x14ac:dyDescent="0.25">
      <c r="U4160" s="80"/>
    </row>
    <row r="4161" spans="21:21" x14ac:dyDescent="0.25">
      <c r="U4161" s="80"/>
    </row>
    <row r="4162" spans="21:21" x14ac:dyDescent="0.25">
      <c r="U4162" s="80"/>
    </row>
    <row r="4163" spans="21:21" x14ac:dyDescent="0.25">
      <c r="U4163" s="80"/>
    </row>
    <row r="4164" spans="21:21" x14ac:dyDescent="0.25">
      <c r="U4164" s="80"/>
    </row>
    <row r="4165" spans="21:21" x14ac:dyDescent="0.25">
      <c r="U4165" s="80"/>
    </row>
    <row r="4166" spans="21:21" x14ac:dyDescent="0.25">
      <c r="U4166" s="80"/>
    </row>
    <row r="4167" spans="21:21" x14ac:dyDescent="0.25">
      <c r="U4167" s="80"/>
    </row>
    <row r="4168" spans="21:21" x14ac:dyDescent="0.25">
      <c r="U4168" s="80"/>
    </row>
    <row r="4169" spans="21:21" x14ac:dyDescent="0.25">
      <c r="U4169" s="80"/>
    </row>
    <row r="4170" spans="21:21" x14ac:dyDescent="0.25">
      <c r="U4170" s="80"/>
    </row>
    <row r="4171" spans="21:21" x14ac:dyDescent="0.25">
      <c r="U4171" s="80"/>
    </row>
    <row r="4172" spans="21:21" x14ac:dyDescent="0.25">
      <c r="U4172" s="80"/>
    </row>
    <row r="4173" spans="21:21" x14ac:dyDescent="0.25">
      <c r="U4173" s="80"/>
    </row>
    <row r="4174" spans="21:21" x14ac:dyDescent="0.25">
      <c r="U4174" s="80"/>
    </row>
    <row r="4175" spans="21:21" x14ac:dyDescent="0.25">
      <c r="U4175" s="80"/>
    </row>
    <row r="4176" spans="21:21" x14ac:dyDescent="0.25">
      <c r="U4176" s="80"/>
    </row>
    <row r="4177" spans="21:21" x14ac:dyDescent="0.25">
      <c r="U4177" s="80"/>
    </row>
    <row r="4178" spans="21:21" x14ac:dyDescent="0.25">
      <c r="U4178" s="80"/>
    </row>
    <row r="4179" spans="21:21" x14ac:dyDescent="0.25">
      <c r="U4179" s="80"/>
    </row>
    <row r="4180" spans="21:21" x14ac:dyDescent="0.25">
      <c r="U4180" s="80"/>
    </row>
    <row r="4181" spans="21:21" x14ac:dyDescent="0.25">
      <c r="U4181" s="80"/>
    </row>
    <row r="4182" spans="21:21" x14ac:dyDescent="0.25">
      <c r="U4182" s="80"/>
    </row>
    <row r="4183" spans="21:21" x14ac:dyDescent="0.25">
      <c r="U4183" s="80"/>
    </row>
    <row r="4184" spans="21:21" x14ac:dyDescent="0.25">
      <c r="U4184" s="80"/>
    </row>
    <row r="4185" spans="21:21" x14ac:dyDescent="0.25">
      <c r="U4185" s="80"/>
    </row>
    <row r="4186" spans="21:21" x14ac:dyDescent="0.25">
      <c r="U4186" s="80"/>
    </row>
    <row r="4187" spans="21:21" x14ac:dyDescent="0.25">
      <c r="U4187" s="80"/>
    </row>
    <row r="4188" spans="21:21" x14ac:dyDescent="0.25">
      <c r="U4188" s="80"/>
    </row>
    <row r="4189" spans="21:21" x14ac:dyDescent="0.25">
      <c r="U4189" s="80"/>
    </row>
    <row r="4190" spans="21:21" x14ac:dyDescent="0.25">
      <c r="U4190" s="80"/>
    </row>
    <row r="4191" spans="21:21" x14ac:dyDescent="0.25">
      <c r="U4191" s="80"/>
    </row>
    <row r="4192" spans="21:21" x14ac:dyDescent="0.25">
      <c r="U4192" s="80"/>
    </row>
    <row r="4193" spans="21:21" x14ac:dyDescent="0.25">
      <c r="U4193" s="80"/>
    </row>
    <row r="4194" spans="21:21" x14ac:dyDescent="0.25">
      <c r="U4194" s="80"/>
    </row>
    <row r="4195" spans="21:21" x14ac:dyDescent="0.25">
      <c r="U4195" s="80"/>
    </row>
    <row r="4196" spans="21:21" x14ac:dyDescent="0.25">
      <c r="U4196" s="80"/>
    </row>
    <row r="4197" spans="21:21" x14ac:dyDescent="0.25">
      <c r="U4197" s="80"/>
    </row>
    <row r="4198" spans="21:21" x14ac:dyDescent="0.25">
      <c r="U4198" s="80"/>
    </row>
    <row r="4199" spans="21:21" x14ac:dyDescent="0.25">
      <c r="U4199" s="80"/>
    </row>
    <row r="4200" spans="21:21" x14ac:dyDescent="0.25">
      <c r="U4200" s="80"/>
    </row>
    <row r="4201" spans="21:21" x14ac:dyDescent="0.25">
      <c r="U4201" s="80"/>
    </row>
    <row r="4202" spans="21:21" x14ac:dyDescent="0.25">
      <c r="U4202" s="80"/>
    </row>
    <row r="4203" spans="21:21" x14ac:dyDescent="0.25">
      <c r="U4203" s="80"/>
    </row>
    <row r="4204" spans="21:21" x14ac:dyDescent="0.25">
      <c r="U4204" s="80"/>
    </row>
    <row r="4205" spans="21:21" x14ac:dyDescent="0.25">
      <c r="U4205" s="80"/>
    </row>
    <row r="4206" spans="21:21" x14ac:dyDescent="0.25">
      <c r="U4206" s="80"/>
    </row>
    <row r="4207" spans="21:21" x14ac:dyDescent="0.25">
      <c r="U4207" s="80"/>
    </row>
    <row r="4208" spans="21:21" x14ac:dyDescent="0.25">
      <c r="U4208" s="80"/>
    </row>
    <row r="4209" spans="21:21" x14ac:dyDescent="0.25">
      <c r="U4209" s="80"/>
    </row>
    <row r="4210" spans="21:21" x14ac:dyDescent="0.25">
      <c r="U4210" s="80"/>
    </row>
    <row r="4211" spans="21:21" x14ac:dyDescent="0.25">
      <c r="U4211" s="80"/>
    </row>
    <row r="4212" spans="21:21" x14ac:dyDescent="0.25">
      <c r="U4212" s="80"/>
    </row>
    <row r="4213" spans="21:21" x14ac:dyDescent="0.25">
      <c r="U4213" s="80"/>
    </row>
    <row r="4214" spans="21:21" x14ac:dyDescent="0.25">
      <c r="U4214" s="80"/>
    </row>
    <row r="4215" spans="21:21" x14ac:dyDescent="0.25">
      <c r="U4215" s="80"/>
    </row>
    <row r="4216" spans="21:21" x14ac:dyDescent="0.25">
      <c r="U4216" s="80"/>
    </row>
    <row r="4217" spans="21:21" x14ac:dyDescent="0.25">
      <c r="U4217" s="80"/>
    </row>
    <row r="4218" spans="21:21" x14ac:dyDescent="0.25">
      <c r="U4218" s="80"/>
    </row>
    <row r="4219" spans="21:21" x14ac:dyDescent="0.25">
      <c r="U4219" s="80"/>
    </row>
    <row r="4220" spans="21:21" x14ac:dyDescent="0.25">
      <c r="U4220" s="80"/>
    </row>
    <row r="4221" spans="21:21" x14ac:dyDescent="0.25">
      <c r="U4221" s="80"/>
    </row>
    <row r="4222" spans="21:21" x14ac:dyDescent="0.25">
      <c r="U4222" s="80"/>
    </row>
    <row r="4223" spans="21:21" x14ac:dyDescent="0.25">
      <c r="U4223" s="80"/>
    </row>
    <row r="4224" spans="21:21" x14ac:dyDescent="0.25">
      <c r="U4224" s="80"/>
    </row>
    <row r="4225" spans="21:21" x14ac:dyDescent="0.25">
      <c r="U4225" s="80"/>
    </row>
    <row r="4226" spans="21:21" x14ac:dyDescent="0.25">
      <c r="U4226" s="80"/>
    </row>
    <row r="4227" spans="21:21" x14ac:dyDescent="0.25">
      <c r="U4227" s="80"/>
    </row>
    <row r="4228" spans="21:21" x14ac:dyDescent="0.25">
      <c r="U4228" s="80"/>
    </row>
    <row r="4229" spans="21:21" x14ac:dyDescent="0.25">
      <c r="U4229" s="80"/>
    </row>
    <row r="4230" spans="21:21" x14ac:dyDescent="0.25">
      <c r="U4230" s="80"/>
    </row>
    <row r="4231" spans="21:21" x14ac:dyDescent="0.25">
      <c r="U4231" s="80"/>
    </row>
    <row r="4232" spans="21:21" x14ac:dyDescent="0.25">
      <c r="U4232" s="80"/>
    </row>
    <row r="4233" spans="21:21" x14ac:dyDescent="0.25">
      <c r="U4233" s="80"/>
    </row>
    <row r="4234" spans="21:21" x14ac:dyDescent="0.25">
      <c r="U4234" s="80"/>
    </row>
    <row r="4235" spans="21:21" x14ac:dyDescent="0.25">
      <c r="U4235" s="80"/>
    </row>
    <row r="4236" spans="21:21" x14ac:dyDescent="0.25">
      <c r="U4236" s="80"/>
    </row>
    <row r="4237" spans="21:21" x14ac:dyDescent="0.25">
      <c r="U4237" s="80"/>
    </row>
    <row r="4238" spans="21:21" x14ac:dyDescent="0.25">
      <c r="U4238" s="80"/>
    </row>
    <row r="4239" spans="21:21" x14ac:dyDescent="0.25">
      <c r="U4239" s="80"/>
    </row>
    <row r="4240" spans="21:21" x14ac:dyDescent="0.25">
      <c r="U4240" s="80"/>
    </row>
    <row r="4241" spans="21:21" x14ac:dyDescent="0.25">
      <c r="U4241" s="80"/>
    </row>
    <row r="4242" spans="21:21" x14ac:dyDescent="0.25">
      <c r="U4242" s="80"/>
    </row>
    <row r="4243" spans="21:21" x14ac:dyDescent="0.25">
      <c r="U4243" s="80"/>
    </row>
    <row r="4244" spans="21:21" x14ac:dyDescent="0.25">
      <c r="U4244" s="80"/>
    </row>
    <row r="4245" spans="21:21" x14ac:dyDescent="0.25">
      <c r="U4245" s="80"/>
    </row>
    <row r="4246" spans="21:21" x14ac:dyDescent="0.25">
      <c r="U4246" s="80"/>
    </row>
    <row r="4247" spans="21:21" x14ac:dyDescent="0.25">
      <c r="U4247" s="80"/>
    </row>
    <row r="4248" spans="21:21" x14ac:dyDescent="0.25">
      <c r="U4248" s="80"/>
    </row>
    <row r="4249" spans="21:21" x14ac:dyDescent="0.25">
      <c r="U4249" s="80"/>
    </row>
    <row r="4250" spans="21:21" x14ac:dyDescent="0.25">
      <c r="U4250" s="80"/>
    </row>
    <row r="4251" spans="21:21" x14ac:dyDescent="0.25">
      <c r="U4251" s="80"/>
    </row>
    <row r="4252" spans="21:21" x14ac:dyDescent="0.25">
      <c r="U4252" s="80"/>
    </row>
    <row r="4253" spans="21:21" x14ac:dyDescent="0.25">
      <c r="U4253" s="80"/>
    </row>
    <row r="4254" spans="21:21" x14ac:dyDescent="0.25">
      <c r="U4254" s="80"/>
    </row>
    <row r="4255" spans="21:21" x14ac:dyDescent="0.25">
      <c r="U4255" s="80"/>
    </row>
    <row r="4256" spans="21:21" x14ac:dyDescent="0.25">
      <c r="U4256" s="80"/>
    </row>
    <row r="4257" spans="21:21" x14ac:dyDescent="0.25">
      <c r="U4257" s="80"/>
    </row>
    <row r="4258" spans="21:21" x14ac:dyDescent="0.25">
      <c r="U4258" s="80"/>
    </row>
    <row r="4259" spans="21:21" x14ac:dyDescent="0.25">
      <c r="U4259" s="80"/>
    </row>
    <row r="4260" spans="21:21" x14ac:dyDescent="0.25">
      <c r="U4260" s="80"/>
    </row>
    <row r="4261" spans="21:21" x14ac:dyDescent="0.25">
      <c r="U4261" s="80"/>
    </row>
    <row r="4262" spans="21:21" x14ac:dyDescent="0.25">
      <c r="U4262" s="80"/>
    </row>
    <row r="4263" spans="21:21" x14ac:dyDescent="0.25">
      <c r="U4263" s="80"/>
    </row>
    <row r="4264" spans="21:21" x14ac:dyDescent="0.25">
      <c r="U4264" s="80"/>
    </row>
    <row r="4265" spans="21:21" x14ac:dyDescent="0.25">
      <c r="U4265" s="80"/>
    </row>
    <row r="4266" spans="21:21" x14ac:dyDescent="0.25">
      <c r="U4266" s="80"/>
    </row>
    <row r="4267" spans="21:21" x14ac:dyDescent="0.25">
      <c r="U4267" s="80"/>
    </row>
    <row r="4268" spans="21:21" x14ac:dyDescent="0.25">
      <c r="U4268" s="80"/>
    </row>
    <row r="4269" spans="21:21" x14ac:dyDescent="0.25">
      <c r="U4269" s="80"/>
    </row>
    <row r="4270" spans="21:21" x14ac:dyDescent="0.25">
      <c r="U4270" s="80"/>
    </row>
    <row r="4271" spans="21:21" x14ac:dyDescent="0.25">
      <c r="U4271" s="80"/>
    </row>
    <row r="4272" spans="21:21" x14ac:dyDescent="0.25">
      <c r="U4272" s="80"/>
    </row>
    <row r="4273" spans="21:21" x14ac:dyDescent="0.25">
      <c r="U4273" s="80"/>
    </row>
    <row r="4274" spans="21:21" x14ac:dyDescent="0.25">
      <c r="U4274" s="80"/>
    </row>
    <row r="4275" spans="21:21" x14ac:dyDescent="0.25">
      <c r="U4275" s="80"/>
    </row>
    <row r="4276" spans="21:21" x14ac:dyDescent="0.25">
      <c r="U4276" s="80"/>
    </row>
    <row r="4277" spans="21:21" x14ac:dyDescent="0.25">
      <c r="U4277" s="80"/>
    </row>
    <row r="4278" spans="21:21" x14ac:dyDescent="0.25">
      <c r="U4278" s="80"/>
    </row>
    <row r="4279" spans="21:21" x14ac:dyDescent="0.25">
      <c r="U4279" s="80"/>
    </row>
    <row r="4280" spans="21:21" x14ac:dyDescent="0.25">
      <c r="U4280" s="80"/>
    </row>
    <row r="4281" spans="21:21" x14ac:dyDescent="0.25">
      <c r="U4281" s="80"/>
    </row>
    <row r="4282" spans="21:21" x14ac:dyDescent="0.25">
      <c r="U4282" s="80"/>
    </row>
    <row r="4283" spans="21:21" x14ac:dyDescent="0.25">
      <c r="U4283" s="80"/>
    </row>
    <row r="4284" spans="21:21" x14ac:dyDescent="0.25">
      <c r="U4284" s="80"/>
    </row>
    <row r="4285" spans="21:21" x14ac:dyDescent="0.25">
      <c r="U4285" s="80"/>
    </row>
    <row r="4286" spans="21:21" x14ac:dyDescent="0.25">
      <c r="U4286" s="80"/>
    </row>
    <row r="4287" spans="21:21" x14ac:dyDescent="0.25">
      <c r="U4287" s="80"/>
    </row>
    <row r="4288" spans="21:21" x14ac:dyDescent="0.25">
      <c r="U4288" s="80"/>
    </row>
    <row r="4289" spans="21:21" x14ac:dyDescent="0.25">
      <c r="U4289" s="80"/>
    </row>
    <row r="4290" spans="21:21" x14ac:dyDescent="0.25">
      <c r="U4290" s="80"/>
    </row>
    <row r="4291" spans="21:21" x14ac:dyDescent="0.25">
      <c r="U4291" s="80"/>
    </row>
    <row r="4292" spans="21:21" x14ac:dyDescent="0.25">
      <c r="U4292" s="80"/>
    </row>
    <row r="4293" spans="21:21" x14ac:dyDescent="0.25">
      <c r="U4293" s="80"/>
    </row>
    <row r="4294" spans="21:21" x14ac:dyDescent="0.25">
      <c r="U4294" s="80"/>
    </row>
    <row r="4295" spans="21:21" x14ac:dyDescent="0.25">
      <c r="U4295" s="80"/>
    </row>
    <row r="4296" spans="21:21" x14ac:dyDescent="0.25">
      <c r="U4296" s="80"/>
    </row>
    <row r="4297" spans="21:21" x14ac:dyDescent="0.25">
      <c r="U4297" s="80"/>
    </row>
    <row r="4298" spans="21:21" x14ac:dyDescent="0.25">
      <c r="U4298" s="80"/>
    </row>
    <row r="4299" spans="21:21" x14ac:dyDescent="0.25">
      <c r="U4299" s="80"/>
    </row>
    <row r="4300" spans="21:21" x14ac:dyDescent="0.25">
      <c r="U4300" s="80"/>
    </row>
    <row r="4301" spans="21:21" x14ac:dyDescent="0.25">
      <c r="U4301" s="80"/>
    </row>
    <row r="4302" spans="21:21" x14ac:dyDescent="0.25">
      <c r="U4302" s="80"/>
    </row>
    <row r="4303" spans="21:21" x14ac:dyDescent="0.25">
      <c r="U4303" s="80"/>
    </row>
    <row r="4304" spans="21:21" x14ac:dyDescent="0.25">
      <c r="U4304" s="80"/>
    </row>
    <row r="4305" spans="21:21" x14ac:dyDescent="0.25">
      <c r="U4305" s="80"/>
    </row>
    <row r="4306" spans="21:21" x14ac:dyDescent="0.25">
      <c r="U4306" s="80"/>
    </row>
    <row r="4307" spans="21:21" x14ac:dyDescent="0.25">
      <c r="U4307" s="80"/>
    </row>
    <row r="4308" spans="21:21" x14ac:dyDescent="0.25">
      <c r="U4308" s="80"/>
    </row>
    <row r="4309" spans="21:21" x14ac:dyDescent="0.25">
      <c r="U4309" s="80"/>
    </row>
    <row r="4310" spans="21:21" x14ac:dyDescent="0.25">
      <c r="U4310" s="80"/>
    </row>
    <row r="4311" spans="21:21" x14ac:dyDescent="0.25">
      <c r="U4311" s="80"/>
    </row>
    <row r="4312" spans="21:21" x14ac:dyDescent="0.25">
      <c r="U4312" s="80"/>
    </row>
    <row r="4313" spans="21:21" x14ac:dyDescent="0.25">
      <c r="U4313" s="80"/>
    </row>
    <row r="4314" spans="21:21" x14ac:dyDescent="0.25">
      <c r="U4314" s="80"/>
    </row>
    <row r="4315" spans="21:21" x14ac:dyDescent="0.25">
      <c r="U4315" s="80"/>
    </row>
    <row r="4316" spans="21:21" x14ac:dyDescent="0.25">
      <c r="U4316" s="80"/>
    </row>
    <row r="4317" spans="21:21" x14ac:dyDescent="0.25">
      <c r="U4317" s="80"/>
    </row>
    <row r="4318" spans="21:21" x14ac:dyDescent="0.25">
      <c r="U4318" s="80"/>
    </row>
    <row r="4319" spans="21:21" x14ac:dyDescent="0.25">
      <c r="U4319" s="80"/>
    </row>
    <row r="4320" spans="21:21" x14ac:dyDescent="0.25">
      <c r="U4320" s="80"/>
    </row>
    <row r="4321" spans="21:21" x14ac:dyDescent="0.25">
      <c r="U4321" s="80"/>
    </row>
    <row r="4322" spans="21:21" x14ac:dyDescent="0.25">
      <c r="U4322" s="80"/>
    </row>
    <row r="4323" spans="21:21" x14ac:dyDescent="0.25">
      <c r="U4323" s="80"/>
    </row>
    <row r="4324" spans="21:21" x14ac:dyDescent="0.25">
      <c r="U4324" s="80"/>
    </row>
    <row r="4325" spans="21:21" x14ac:dyDescent="0.25">
      <c r="U4325" s="80"/>
    </row>
    <row r="4326" spans="21:21" x14ac:dyDescent="0.25">
      <c r="U4326" s="80"/>
    </row>
    <row r="4327" spans="21:21" x14ac:dyDescent="0.25">
      <c r="U4327" s="80"/>
    </row>
    <row r="4328" spans="21:21" x14ac:dyDescent="0.25">
      <c r="U4328" s="80"/>
    </row>
    <row r="4329" spans="21:21" x14ac:dyDescent="0.25">
      <c r="U4329" s="80"/>
    </row>
    <row r="4330" spans="21:21" x14ac:dyDescent="0.25">
      <c r="U4330" s="80"/>
    </row>
    <row r="4331" spans="21:21" x14ac:dyDescent="0.25">
      <c r="U4331" s="80"/>
    </row>
    <row r="4332" spans="21:21" x14ac:dyDescent="0.25">
      <c r="U4332" s="80"/>
    </row>
    <row r="4333" spans="21:21" x14ac:dyDescent="0.25">
      <c r="U4333" s="80"/>
    </row>
    <row r="4334" spans="21:21" x14ac:dyDescent="0.25">
      <c r="U4334" s="80"/>
    </row>
    <row r="4335" spans="21:21" x14ac:dyDescent="0.25">
      <c r="U4335" s="80"/>
    </row>
    <row r="4336" spans="21:21" x14ac:dyDescent="0.25">
      <c r="U4336" s="80"/>
    </row>
    <row r="4337" spans="21:21" x14ac:dyDescent="0.25">
      <c r="U4337" s="80"/>
    </row>
    <row r="4338" spans="21:21" x14ac:dyDescent="0.25">
      <c r="U4338" s="80"/>
    </row>
    <row r="4339" spans="21:21" x14ac:dyDescent="0.25">
      <c r="U4339" s="80"/>
    </row>
    <row r="4340" spans="21:21" x14ac:dyDescent="0.25">
      <c r="U4340" s="80"/>
    </row>
    <row r="4341" spans="21:21" x14ac:dyDescent="0.25">
      <c r="U4341" s="80"/>
    </row>
    <row r="4342" spans="21:21" x14ac:dyDescent="0.25">
      <c r="U4342" s="80"/>
    </row>
    <row r="4343" spans="21:21" x14ac:dyDescent="0.25">
      <c r="U4343" s="80"/>
    </row>
    <row r="4344" spans="21:21" x14ac:dyDescent="0.25">
      <c r="U4344" s="80"/>
    </row>
    <row r="4345" spans="21:21" x14ac:dyDescent="0.25">
      <c r="U4345" s="80"/>
    </row>
    <row r="4346" spans="21:21" x14ac:dyDescent="0.25">
      <c r="U4346" s="80"/>
    </row>
    <row r="4347" spans="21:21" x14ac:dyDescent="0.25">
      <c r="U4347" s="80"/>
    </row>
    <row r="4348" spans="21:21" x14ac:dyDescent="0.25">
      <c r="U4348" s="80"/>
    </row>
    <row r="4349" spans="21:21" x14ac:dyDescent="0.25">
      <c r="U4349" s="80"/>
    </row>
    <row r="4350" spans="21:21" x14ac:dyDescent="0.25">
      <c r="U4350" s="80"/>
    </row>
    <row r="4351" spans="21:21" x14ac:dyDescent="0.25">
      <c r="U4351" s="80"/>
    </row>
    <row r="4352" spans="21:21" x14ac:dyDescent="0.25">
      <c r="U4352" s="80"/>
    </row>
    <row r="4353" spans="21:21" x14ac:dyDescent="0.25">
      <c r="U4353" s="80"/>
    </row>
    <row r="4354" spans="21:21" x14ac:dyDescent="0.25">
      <c r="U4354" s="80"/>
    </row>
    <row r="4355" spans="21:21" x14ac:dyDescent="0.25">
      <c r="U4355" s="80"/>
    </row>
    <row r="4356" spans="21:21" x14ac:dyDescent="0.25">
      <c r="U4356" s="80"/>
    </row>
    <row r="4357" spans="21:21" x14ac:dyDescent="0.25">
      <c r="U4357" s="80"/>
    </row>
    <row r="4358" spans="21:21" x14ac:dyDescent="0.25">
      <c r="U4358" s="80"/>
    </row>
    <row r="4359" spans="21:21" x14ac:dyDescent="0.25">
      <c r="U4359" s="80"/>
    </row>
    <row r="4360" spans="21:21" x14ac:dyDescent="0.25">
      <c r="U4360" s="80"/>
    </row>
    <row r="4361" spans="21:21" x14ac:dyDescent="0.25">
      <c r="U4361" s="80"/>
    </row>
    <row r="4362" spans="21:21" x14ac:dyDescent="0.25">
      <c r="U4362" s="80"/>
    </row>
    <row r="4363" spans="21:21" x14ac:dyDescent="0.25">
      <c r="U4363" s="80"/>
    </row>
    <row r="4364" spans="21:21" x14ac:dyDescent="0.25">
      <c r="U4364" s="80"/>
    </row>
    <row r="4365" spans="21:21" x14ac:dyDescent="0.25">
      <c r="U4365" s="80"/>
    </row>
    <row r="4366" spans="21:21" x14ac:dyDescent="0.25">
      <c r="U4366" s="80"/>
    </row>
    <row r="4367" spans="21:21" x14ac:dyDescent="0.25">
      <c r="U4367" s="80"/>
    </row>
    <row r="4368" spans="21:21" x14ac:dyDescent="0.25">
      <c r="U4368" s="80"/>
    </row>
    <row r="4369" spans="21:21" x14ac:dyDescent="0.25">
      <c r="U4369" s="80"/>
    </row>
    <row r="4370" spans="21:21" x14ac:dyDescent="0.25">
      <c r="U4370" s="80"/>
    </row>
    <row r="4371" spans="21:21" x14ac:dyDescent="0.25">
      <c r="U4371" s="80"/>
    </row>
    <row r="4372" spans="21:21" x14ac:dyDescent="0.25">
      <c r="U4372" s="80"/>
    </row>
    <row r="4373" spans="21:21" x14ac:dyDescent="0.25">
      <c r="U4373" s="80"/>
    </row>
    <row r="4374" spans="21:21" x14ac:dyDescent="0.25">
      <c r="U4374" s="80"/>
    </row>
    <row r="4375" spans="21:21" x14ac:dyDescent="0.25">
      <c r="U4375" s="80"/>
    </row>
    <row r="4376" spans="21:21" x14ac:dyDescent="0.25">
      <c r="U4376" s="80"/>
    </row>
    <row r="4377" spans="21:21" x14ac:dyDescent="0.25">
      <c r="U4377" s="80"/>
    </row>
    <row r="4378" spans="21:21" x14ac:dyDescent="0.25">
      <c r="U4378" s="80"/>
    </row>
    <row r="4379" spans="21:21" x14ac:dyDescent="0.25">
      <c r="U4379" s="80"/>
    </row>
    <row r="4380" spans="21:21" x14ac:dyDescent="0.25">
      <c r="U4380" s="80"/>
    </row>
    <row r="4381" spans="21:21" x14ac:dyDescent="0.25">
      <c r="U4381" s="80"/>
    </row>
    <row r="4382" spans="21:21" x14ac:dyDescent="0.25">
      <c r="U4382" s="80"/>
    </row>
    <row r="4383" spans="21:21" x14ac:dyDescent="0.25">
      <c r="U4383" s="80"/>
    </row>
    <row r="4384" spans="21:21" x14ac:dyDescent="0.25">
      <c r="U4384" s="80"/>
    </row>
    <row r="4385" spans="21:21" x14ac:dyDescent="0.25">
      <c r="U4385" s="80"/>
    </row>
    <row r="4386" spans="21:21" x14ac:dyDescent="0.25">
      <c r="U4386" s="80"/>
    </row>
    <row r="4387" spans="21:21" x14ac:dyDescent="0.25">
      <c r="U4387" s="80"/>
    </row>
    <row r="4388" spans="21:21" x14ac:dyDescent="0.25">
      <c r="U4388" s="80"/>
    </row>
    <row r="4389" spans="21:21" x14ac:dyDescent="0.25">
      <c r="U4389" s="80"/>
    </row>
    <row r="4390" spans="21:21" x14ac:dyDescent="0.25">
      <c r="U4390" s="80"/>
    </row>
    <row r="4391" spans="21:21" x14ac:dyDescent="0.25">
      <c r="U4391" s="80"/>
    </row>
    <row r="4392" spans="21:21" x14ac:dyDescent="0.25">
      <c r="U4392" s="80"/>
    </row>
    <row r="4393" spans="21:21" x14ac:dyDescent="0.25">
      <c r="U4393" s="80"/>
    </row>
    <row r="4394" spans="21:21" x14ac:dyDescent="0.25">
      <c r="U4394" s="80"/>
    </row>
    <row r="4395" spans="21:21" x14ac:dyDescent="0.25">
      <c r="U4395" s="80"/>
    </row>
    <row r="4396" spans="21:21" x14ac:dyDescent="0.25">
      <c r="U4396" s="80"/>
    </row>
    <row r="4397" spans="21:21" x14ac:dyDescent="0.25">
      <c r="U4397" s="80"/>
    </row>
    <row r="4398" spans="21:21" x14ac:dyDescent="0.25">
      <c r="U4398" s="80"/>
    </row>
    <row r="4399" spans="21:21" x14ac:dyDescent="0.25">
      <c r="U4399" s="80"/>
    </row>
    <row r="4400" spans="21:21" x14ac:dyDescent="0.25">
      <c r="U4400" s="80"/>
    </row>
    <row r="4401" spans="21:21" x14ac:dyDescent="0.25">
      <c r="U4401" s="80"/>
    </row>
    <row r="4402" spans="21:21" x14ac:dyDescent="0.25">
      <c r="U4402" s="80"/>
    </row>
    <row r="4403" spans="21:21" x14ac:dyDescent="0.25">
      <c r="U4403" s="80"/>
    </row>
    <row r="4404" spans="21:21" x14ac:dyDescent="0.25">
      <c r="U4404" s="80"/>
    </row>
    <row r="4405" spans="21:21" x14ac:dyDescent="0.25">
      <c r="U4405" s="80"/>
    </row>
    <row r="4406" spans="21:21" x14ac:dyDescent="0.25">
      <c r="U4406" s="80"/>
    </row>
    <row r="4407" spans="21:21" x14ac:dyDescent="0.25">
      <c r="U4407" s="80"/>
    </row>
    <row r="4408" spans="21:21" x14ac:dyDescent="0.25">
      <c r="U4408" s="80"/>
    </row>
    <row r="4409" spans="21:21" x14ac:dyDescent="0.25">
      <c r="U4409" s="80"/>
    </row>
    <row r="4410" spans="21:21" x14ac:dyDescent="0.25">
      <c r="U4410" s="80"/>
    </row>
    <row r="4411" spans="21:21" x14ac:dyDescent="0.25">
      <c r="U4411" s="80"/>
    </row>
    <row r="4412" spans="21:21" x14ac:dyDescent="0.25">
      <c r="U4412" s="80"/>
    </row>
    <row r="4413" spans="21:21" x14ac:dyDescent="0.25">
      <c r="U4413" s="80"/>
    </row>
    <row r="4414" spans="21:21" x14ac:dyDescent="0.25">
      <c r="U4414" s="80"/>
    </row>
    <row r="4415" spans="21:21" x14ac:dyDescent="0.25">
      <c r="U4415" s="80"/>
    </row>
    <row r="4416" spans="21:21" x14ac:dyDescent="0.25">
      <c r="U4416" s="80"/>
    </row>
    <row r="4417" spans="21:21" x14ac:dyDescent="0.25">
      <c r="U4417" s="80"/>
    </row>
    <row r="4418" spans="21:21" x14ac:dyDescent="0.25">
      <c r="U4418" s="80"/>
    </row>
    <row r="4419" spans="21:21" x14ac:dyDescent="0.25">
      <c r="U4419" s="80"/>
    </row>
    <row r="4420" spans="21:21" x14ac:dyDescent="0.25">
      <c r="U4420" s="80"/>
    </row>
    <row r="4421" spans="21:21" x14ac:dyDescent="0.25">
      <c r="U4421" s="80"/>
    </row>
    <row r="4422" spans="21:21" x14ac:dyDescent="0.25">
      <c r="U4422" s="80"/>
    </row>
    <row r="4423" spans="21:21" x14ac:dyDescent="0.25">
      <c r="U4423" s="80"/>
    </row>
    <row r="4424" spans="21:21" x14ac:dyDescent="0.25">
      <c r="U4424" s="80"/>
    </row>
    <row r="4425" spans="21:21" x14ac:dyDescent="0.25">
      <c r="U4425" s="80"/>
    </row>
    <row r="4426" spans="21:21" x14ac:dyDescent="0.25">
      <c r="U4426" s="80"/>
    </row>
    <row r="4427" spans="21:21" x14ac:dyDescent="0.25">
      <c r="U4427" s="80"/>
    </row>
    <row r="4428" spans="21:21" x14ac:dyDescent="0.25">
      <c r="U4428" s="80"/>
    </row>
    <row r="4429" spans="21:21" x14ac:dyDescent="0.25">
      <c r="U4429" s="80"/>
    </row>
    <row r="4430" spans="21:21" x14ac:dyDescent="0.25">
      <c r="U4430" s="80"/>
    </row>
    <row r="4431" spans="21:21" x14ac:dyDescent="0.25">
      <c r="U4431" s="80"/>
    </row>
    <row r="4432" spans="21:21" x14ac:dyDescent="0.25">
      <c r="U4432" s="80"/>
    </row>
    <row r="4433" spans="21:21" x14ac:dyDescent="0.25">
      <c r="U4433" s="80"/>
    </row>
    <row r="4434" spans="21:21" x14ac:dyDescent="0.25">
      <c r="U4434" s="80"/>
    </row>
    <row r="4435" spans="21:21" x14ac:dyDescent="0.25">
      <c r="U4435" s="80"/>
    </row>
    <row r="4436" spans="21:21" x14ac:dyDescent="0.25">
      <c r="U4436" s="80"/>
    </row>
    <row r="4437" spans="21:21" x14ac:dyDescent="0.25">
      <c r="U4437" s="80"/>
    </row>
    <row r="4438" spans="21:21" x14ac:dyDescent="0.25">
      <c r="U4438" s="80"/>
    </row>
    <row r="4439" spans="21:21" x14ac:dyDescent="0.25">
      <c r="U4439" s="80"/>
    </row>
    <row r="4440" spans="21:21" x14ac:dyDescent="0.25">
      <c r="U4440" s="80"/>
    </row>
    <row r="4441" spans="21:21" x14ac:dyDescent="0.25">
      <c r="U4441" s="80"/>
    </row>
    <row r="4442" spans="21:21" x14ac:dyDescent="0.25">
      <c r="U4442" s="80"/>
    </row>
    <row r="4443" spans="21:21" x14ac:dyDescent="0.25">
      <c r="U4443" s="80"/>
    </row>
    <row r="4444" spans="21:21" x14ac:dyDescent="0.25">
      <c r="U4444" s="80"/>
    </row>
    <row r="4445" spans="21:21" x14ac:dyDescent="0.25">
      <c r="U4445" s="80"/>
    </row>
    <row r="4446" spans="21:21" x14ac:dyDescent="0.25">
      <c r="U4446" s="80"/>
    </row>
    <row r="4447" spans="21:21" x14ac:dyDescent="0.25">
      <c r="U4447" s="80"/>
    </row>
    <row r="4448" spans="21:21" x14ac:dyDescent="0.25">
      <c r="U4448" s="80"/>
    </row>
    <row r="4449" spans="21:21" x14ac:dyDescent="0.25">
      <c r="U4449" s="80"/>
    </row>
    <row r="4450" spans="21:21" x14ac:dyDescent="0.25">
      <c r="U4450" s="80"/>
    </row>
    <row r="4451" spans="21:21" x14ac:dyDescent="0.25">
      <c r="U4451" s="80"/>
    </row>
    <row r="4452" spans="21:21" x14ac:dyDescent="0.25">
      <c r="U4452" s="80"/>
    </row>
    <row r="4453" spans="21:21" x14ac:dyDescent="0.25">
      <c r="U4453" s="80"/>
    </row>
    <row r="4454" spans="21:21" x14ac:dyDescent="0.25">
      <c r="U4454" s="80"/>
    </row>
    <row r="4455" spans="21:21" x14ac:dyDescent="0.25">
      <c r="U4455" s="80"/>
    </row>
    <row r="4456" spans="21:21" x14ac:dyDescent="0.25">
      <c r="U4456" s="80"/>
    </row>
    <row r="4457" spans="21:21" x14ac:dyDescent="0.25">
      <c r="U4457" s="80"/>
    </row>
    <row r="4458" spans="21:21" x14ac:dyDescent="0.25">
      <c r="U4458" s="80"/>
    </row>
    <row r="4459" spans="21:21" x14ac:dyDescent="0.25">
      <c r="U4459" s="80"/>
    </row>
    <row r="4460" spans="21:21" x14ac:dyDescent="0.25">
      <c r="U4460" s="80"/>
    </row>
    <row r="4461" spans="21:21" x14ac:dyDescent="0.25">
      <c r="U4461" s="80"/>
    </row>
    <row r="4462" spans="21:21" x14ac:dyDescent="0.25">
      <c r="U4462" s="80"/>
    </row>
    <row r="4463" spans="21:21" x14ac:dyDescent="0.25">
      <c r="U4463" s="80"/>
    </row>
    <row r="4464" spans="21:21" x14ac:dyDescent="0.25">
      <c r="U4464" s="80"/>
    </row>
    <row r="4465" spans="21:21" x14ac:dyDescent="0.25">
      <c r="U4465" s="80"/>
    </row>
    <row r="4466" spans="21:21" x14ac:dyDescent="0.25">
      <c r="U4466" s="80"/>
    </row>
    <row r="4467" spans="21:21" x14ac:dyDescent="0.25">
      <c r="U4467" s="80"/>
    </row>
    <row r="4468" spans="21:21" x14ac:dyDescent="0.25">
      <c r="U4468" s="80"/>
    </row>
    <row r="4469" spans="21:21" x14ac:dyDescent="0.25">
      <c r="U4469" s="80"/>
    </row>
    <row r="4470" spans="21:21" x14ac:dyDescent="0.25">
      <c r="U4470" s="80"/>
    </row>
    <row r="4471" spans="21:21" x14ac:dyDescent="0.25">
      <c r="U4471" s="80"/>
    </row>
    <row r="4472" spans="21:21" x14ac:dyDescent="0.25">
      <c r="U4472" s="80"/>
    </row>
    <row r="4473" spans="21:21" x14ac:dyDescent="0.25">
      <c r="U4473" s="80"/>
    </row>
    <row r="4474" spans="21:21" x14ac:dyDescent="0.25">
      <c r="U4474" s="80"/>
    </row>
    <row r="4475" spans="21:21" x14ac:dyDescent="0.25">
      <c r="U4475" s="80"/>
    </row>
    <row r="4476" spans="21:21" x14ac:dyDescent="0.25">
      <c r="U4476" s="80"/>
    </row>
    <row r="4477" spans="21:21" x14ac:dyDescent="0.25">
      <c r="U4477" s="80"/>
    </row>
    <row r="4478" spans="21:21" x14ac:dyDescent="0.25">
      <c r="U4478" s="80"/>
    </row>
    <row r="4479" spans="21:21" x14ac:dyDescent="0.25">
      <c r="U4479" s="80"/>
    </row>
    <row r="4480" spans="21:21" x14ac:dyDescent="0.25">
      <c r="U4480" s="80"/>
    </row>
    <row r="4481" spans="21:21" x14ac:dyDescent="0.25">
      <c r="U4481" s="80"/>
    </row>
    <row r="4482" spans="21:21" x14ac:dyDescent="0.25">
      <c r="U4482" s="80"/>
    </row>
    <row r="4483" spans="21:21" x14ac:dyDescent="0.25">
      <c r="U4483" s="80"/>
    </row>
    <row r="4484" spans="21:21" x14ac:dyDescent="0.25">
      <c r="U4484" s="80"/>
    </row>
    <row r="4485" spans="21:21" x14ac:dyDescent="0.25">
      <c r="U4485" s="80"/>
    </row>
    <row r="4486" spans="21:21" x14ac:dyDescent="0.25">
      <c r="U4486" s="80"/>
    </row>
    <row r="4487" spans="21:21" x14ac:dyDescent="0.25">
      <c r="U4487" s="80"/>
    </row>
    <row r="4488" spans="21:21" x14ac:dyDescent="0.25">
      <c r="U4488" s="80"/>
    </row>
    <row r="4489" spans="21:21" x14ac:dyDescent="0.25">
      <c r="U4489" s="80"/>
    </row>
    <row r="4490" spans="21:21" x14ac:dyDescent="0.25">
      <c r="U4490" s="80"/>
    </row>
    <row r="4491" spans="21:21" x14ac:dyDescent="0.25">
      <c r="U4491" s="80"/>
    </row>
    <row r="4492" spans="21:21" x14ac:dyDescent="0.25">
      <c r="U4492" s="80"/>
    </row>
    <row r="4493" spans="21:21" x14ac:dyDescent="0.25">
      <c r="U4493" s="80"/>
    </row>
    <row r="4494" spans="21:21" x14ac:dyDescent="0.25">
      <c r="U4494" s="80"/>
    </row>
    <row r="4495" spans="21:21" x14ac:dyDescent="0.25">
      <c r="U4495" s="80"/>
    </row>
    <row r="4496" spans="21:21" x14ac:dyDescent="0.25">
      <c r="U4496" s="80"/>
    </row>
    <row r="4497" spans="21:21" x14ac:dyDescent="0.25">
      <c r="U4497" s="80"/>
    </row>
    <row r="4498" spans="21:21" x14ac:dyDescent="0.25">
      <c r="U4498" s="80"/>
    </row>
    <row r="4499" spans="21:21" x14ac:dyDescent="0.25">
      <c r="U4499" s="80"/>
    </row>
    <row r="4500" spans="21:21" x14ac:dyDescent="0.25">
      <c r="U4500" s="80"/>
    </row>
    <row r="4501" spans="21:21" x14ac:dyDescent="0.25">
      <c r="U4501" s="80"/>
    </row>
    <row r="4502" spans="21:21" x14ac:dyDescent="0.25">
      <c r="U4502" s="80"/>
    </row>
    <row r="4503" spans="21:21" x14ac:dyDescent="0.25">
      <c r="U4503" s="80"/>
    </row>
    <row r="4504" spans="21:21" x14ac:dyDescent="0.25">
      <c r="U4504" s="80"/>
    </row>
    <row r="4505" spans="21:21" x14ac:dyDescent="0.25">
      <c r="U4505" s="80"/>
    </row>
    <row r="4506" spans="21:21" x14ac:dyDescent="0.25">
      <c r="U4506" s="80"/>
    </row>
    <row r="4507" spans="21:21" x14ac:dyDescent="0.25">
      <c r="U4507" s="80"/>
    </row>
    <row r="4508" spans="21:21" x14ac:dyDescent="0.25">
      <c r="U4508" s="80"/>
    </row>
    <row r="4509" spans="21:21" x14ac:dyDescent="0.25">
      <c r="U4509" s="80"/>
    </row>
    <row r="4510" spans="21:21" x14ac:dyDescent="0.25">
      <c r="U4510" s="80"/>
    </row>
    <row r="4511" spans="21:21" x14ac:dyDescent="0.25">
      <c r="U4511" s="80"/>
    </row>
    <row r="4512" spans="21:21" x14ac:dyDescent="0.25">
      <c r="U4512" s="80"/>
    </row>
    <row r="4513" spans="21:21" x14ac:dyDescent="0.25">
      <c r="U4513" s="80"/>
    </row>
    <row r="4514" spans="21:21" x14ac:dyDescent="0.25">
      <c r="U4514" s="80"/>
    </row>
    <row r="4515" spans="21:21" x14ac:dyDescent="0.25">
      <c r="U4515" s="80"/>
    </row>
    <row r="4516" spans="21:21" x14ac:dyDescent="0.25">
      <c r="U4516" s="80"/>
    </row>
    <row r="4517" spans="21:21" x14ac:dyDescent="0.25">
      <c r="U4517" s="80"/>
    </row>
    <row r="4518" spans="21:21" x14ac:dyDescent="0.25">
      <c r="U4518" s="80"/>
    </row>
    <row r="4519" spans="21:21" x14ac:dyDescent="0.25">
      <c r="U4519" s="80"/>
    </row>
    <row r="4520" spans="21:21" x14ac:dyDescent="0.25">
      <c r="U4520" s="80"/>
    </row>
    <row r="4521" spans="21:21" x14ac:dyDescent="0.25">
      <c r="U4521" s="80"/>
    </row>
    <row r="4522" spans="21:21" x14ac:dyDescent="0.25">
      <c r="U4522" s="80"/>
    </row>
    <row r="4523" spans="21:21" x14ac:dyDescent="0.25">
      <c r="U4523" s="80"/>
    </row>
    <row r="4524" spans="21:21" x14ac:dyDescent="0.25">
      <c r="U4524" s="80"/>
    </row>
    <row r="4525" spans="21:21" x14ac:dyDescent="0.25">
      <c r="U4525" s="80"/>
    </row>
    <row r="4526" spans="21:21" x14ac:dyDescent="0.25">
      <c r="U4526" s="80"/>
    </row>
    <row r="4527" spans="21:21" x14ac:dyDescent="0.25">
      <c r="U4527" s="80"/>
    </row>
    <row r="4528" spans="21:21" x14ac:dyDescent="0.25">
      <c r="U4528" s="80"/>
    </row>
    <row r="4529" spans="21:21" x14ac:dyDescent="0.25">
      <c r="U4529" s="80"/>
    </row>
    <row r="4530" spans="21:21" x14ac:dyDescent="0.25">
      <c r="U4530" s="80"/>
    </row>
    <row r="4531" spans="21:21" x14ac:dyDescent="0.25">
      <c r="U4531" s="80"/>
    </row>
    <row r="4532" spans="21:21" x14ac:dyDescent="0.25">
      <c r="U4532" s="80"/>
    </row>
    <row r="4533" spans="21:21" x14ac:dyDescent="0.25">
      <c r="U4533" s="80"/>
    </row>
    <row r="4534" spans="21:21" x14ac:dyDescent="0.25">
      <c r="U4534" s="80"/>
    </row>
    <row r="4535" spans="21:21" x14ac:dyDescent="0.25">
      <c r="U4535" s="80"/>
    </row>
    <row r="4536" spans="21:21" x14ac:dyDescent="0.25">
      <c r="U4536" s="80"/>
    </row>
    <row r="4537" spans="21:21" x14ac:dyDescent="0.25">
      <c r="U4537" s="80"/>
    </row>
    <row r="4538" spans="21:21" x14ac:dyDescent="0.25">
      <c r="U4538" s="80"/>
    </row>
    <row r="4539" spans="21:21" x14ac:dyDescent="0.25">
      <c r="U4539" s="80"/>
    </row>
    <row r="4540" spans="21:21" x14ac:dyDescent="0.25">
      <c r="U4540" s="80"/>
    </row>
    <row r="4541" spans="21:21" x14ac:dyDescent="0.25">
      <c r="U4541" s="80"/>
    </row>
    <row r="4542" spans="21:21" x14ac:dyDescent="0.25">
      <c r="U4542" s="80"/>
    </row>
    <row r="4543" spans="21:21" x14ac:dyDescent="0.25">
      <c r="U4543" s="80"/>
    </row>
    <row r="4544" spans="21:21" x14ac:dyDescent="0.25">
      <c r="U4544" s="80"/>
    </row>
    <row r="4545" spans="21:21" x14ac:dyDescent="0.25">
      <c r="U4545" s="80"/>
    </row>
    <row r="4546" spans="21:21" x14ac:dyDescent="0.25">
      <c r="U4546" s="80"/>
    </row>
    <row r="4547" spans="21:21" x14ac:dyDescent="0.25">
      <c r="U4547" s="80"/>
    </row>
    <row r="4548" spans="21:21" x14ac:dyDescent="0.25">
      <c r="U4548" s="80"/>
    </row>
    <row r="4549" spans="21:21" x14ac:dyDescent="0.25">
      <c r="U4549" s="80"/>
    </row>
    <row r="4550" spans="21:21" x14ac:dyDescent="0.25">
      <c r="U4550" s="80"/>
    </row>
    <row r="4551" spans="21:21" x14ac:dyDescent="0.25">
      <c r="U4551" s="80"/>
    </row>
    <row r="4552" spans="21:21" x14ac:dyDescent="0.25">
      <c r="U4552" s="80"/>
    </row>
    <row r="4553" spans="21:21" x14ac:dyDescent="0.25">
      <c r="U4553" s="80"/>
    </row>
    <row r="4554" spans="21:21" x14ac:dyDescent="0.25">
      <c r="U4554" s="80"/>
    </row>
    <row r="4555" spans="21:21" x14ac:dyDescent="0.25">
      <c r="U4555" s="80"/>
    </row>
    <row r="4556" spans="21:21" x14ac:dyDescent="0.25">
      <c r="U4556" s="80"/>
    </row>
    <row r="4557" spans="21:21" x14ac:dyDescent="0.25">
      <c r="U4557" s="80"/>
    </row>
    <row r="4558" spans="21:21" x14ac:dyDescent="0.25">
      <c r="U4558" s="80"/>
    </row>
    <row r="4559" spans="21:21" x14ac:dyDescent="0.25">
      <c r="U4559" s="80"/>
    </row>
    <row r="4560" spans="21:21" x14ac:dyDescent="0.25">
      <c r="U4560" s="80"/>
    </row>
    <row r="4561" spans="21:21" x14ac:dyDescent="0.25">
      <c r="U4561" s="80"/>
    </row>
    <row r="4562" spans="21:21" x14ac:dyDescent="0.25">
      <c r="U4562" s="80"/>
    </row>
    <row r="4563" spans="21:21" x14ac:dyDescent="0.25">
      <c r="U4563" s="80"/>
    </row>
    <row r="4564" spans="21:21" x14ac:dyDescent="0.25">
      <c r="U4564" s="80"/>
    </row>
    <row r="4565" spans="21:21" x14ac:dyDescent="0.25">
      <c r="U4565" s="80"/>
    </row>
    <row r="4566" spans="21:21" x14ac:dyDescent="0.25">
      <c r="U4566" s="80"/>
    </row>
    <row r="4567" spans="21:21" x14ac:dyDescent="0.25">
      <c r="U4567" s="80"/>
    </row>
    <row r="4568" spans="21:21" x14ac:dyDescent="0.25">
      <c r="U4568" s="80"/>
    </row>
    <row r="4569" spans="21:21" x14ac:dyDescent="0.25">
      <c r="U4569" s="80"/>
    </row>
    <row r="4570" spans="21:21" x14ac:dyDescent="0.25">
      <c r="U4570" s="80"/>
    </row>
    <row r="4571" spans="21:21" x14ac:dyDescent="0.25">
      <c r="U4571" s="80"/>
    </row>
    <row r="4572" spans="21:21" x14ac:dyDescent="0.25">
      <c r="U4572" s="80"/>
    </row>
    <row r="4573" spans="21:21" x14ac:dyDescent="0.25">
      <c r="U4573" s="80"/>
    </row>
    <row r="4574" spans="21:21" x14ac:dyDescent="0.25">
      <c r="U4574" s="80"/>
    </row>
    <row r="4575" spans="21:21" x14ac:dyDescent="0.25">
      <c r="U4575" s="80"/>
    </row>
    <row r="4576" spans="21:21" x14ac:dyDescent="0.25">
      <c r="U4576" s="80"/>
    </row>
    <row r="4577" spans="21:21" x14ac:dyDescent="0.25">
      <c r="U4577" s="80"/>
    </row>
    <row r="4578" spans="21:21" x14ac:dyDescent="0.25">
      <c r="U4578" s="80"/>
    </row>
    <row r="4579" spans="21:21" x14ac:dyDescent="0.25">
      <c r="U4579" s="80"/>
    </row>
    <row r="4580" spans="21:21" x14ac:dyDescent="0.25">
      <c r="U4580" s="80"/>
    </row>
    <row r="4581" spans="21:21" x14ac:dyDescent="0.25">
      <c r="U4581" s="80"/>
    </row>
    <row r="4582" spans="21:21" x14ac:dyDescent="0.25">
      <c r="U4582" s="80"/>
    </row>
    <row r="4583" spans="21:21" x14ac:dyDescent="0.25">
      <c r="U4583" s="80"/>
    </row>
    <row r="4584" spans="21:21" x14ac:dyDescent="0.25">
      <c r="U4584" s="80"/>
    </row>
    <row r="4585" spans="21:21" x14ac:dyDescent="0.25">
      <c r="U4585" s="80"/>
    </row>
    <row r="4586" spans="21:21" x14ac:dyDescent="0.25">
      <c r="U4586" s="80"/>
    </row>
    <row r="4587" spans="21:21" x14ac:dyDescent="0.25">
      <c r="U4587" s="80"/>
    </row>
    <row r="4588" spans="21:21" x14ac:dyDescent="0.25">
      <c r="U4588" s="80"/>
    </row>
    <row r="4589" spans="21:21" x14ac:dyDescent="0.25">
      <c r="U4589" s="80"/>
    </row>
    <row r="4590" spans="21:21" x14ac:dyDescent="0.25">
      <c r="U4590" s="80"/>
    </row>
    <row r="4591" spans="21:21" x14ac:dyDescent="0.25">
      <c r="U4591" s="80"/>
    </row>
    <row r="4592" spans="21:21" x14ac:dyDescent="0.25">
      <c r="U4592" s="80"/>
    </row>
    <row r="4593" spans="21:21" x14ac:dyDescent="0.25">
      <c r="U4593" s="80"/>
    </row>
    <row r="4594" spans="21:21" x14ac:dyDescent="0.25">
      <c r="U4594" s="80"/>
    </row>
    <row r="4595" spans="21:21" x14ac:dyDescent="0.25">
      <c r="U4595" s="80"/>
    </row>
    <row r="4596" spans="21:21" x14ac:dyDescent="0.25">
      <c r="U4596" s="80"/>
    </row>
    <row r="4597" spans="21:21" x14ac:dyDescent="0.25">
      <c r="U4597" s="80"/>
    </row>
    <row r="4598" spans="21:21" x14ac:dyDescent="0.25">
      <c r="U4598" s="80"/>
    </row>
    <row r="4599" spans="21:21" x14ac:dyDescent="0.25">
      <c r="U4599" s="80"/>
    </row>
    <row r="4600" spans="21:21" x14ac:dyDescent="0.25">
      <c r="U4600" s="80"/>
    </row>
    <row r="4601" spans="21:21" x14ac:dyDescent="0.25">
      <c r="U4601" s="80"/>
    </row>
    <row r="4602" spans="21:21" x14ac:dyDescent="0.25">
      <c r="U4602" s="80"/>
    </row>
    <row r="4603" spans="21:21" x14ac:dyDescent="0.25">
      <c r="U4603" s="80"/>
    </row>
    <row r="4604" spans="21:21" x14ac:dyDescent="0.25">
      <c r="U4604" s="80"/>
    </row>
    <row r="4605" spans="21:21" x14ac:dyDescent="0.25">
      <c r="U4605" s="80"/>
    </row>
    <row r="4606" spans="21:21" x14ac:dyDescent="0.25">
      <c r="U4606" s="80"/>
    </row>
    <row r="4607" spans="21:21" x14ac:dyDescent="0.25">
      <c r="U4607" s="80"/>
    </row>
    <row r="4608" spans="21:21" x14ac:dyDescent="0.25">
      <c r="U4608" s="80"/>
    </row>
    <row r="4609" spans="21:21" x14ac:dyDescent="0.25">
      <c r="U4609" s="80"/>
    </row>
    <row r="4610" spans="21:21" x14ac:dyDescent="0.25">
      <c r="U4610" s="80"/>
    </row>
    <row r="4611" spans="21:21" x14ac:dyDescent="0.25">
      <c r="U4611" s="80"/>
    </row>
    <row r="4612" spans="21:21" x14ac:dyDescent="0.25">
      <c r="U4612" s="80"/>
    </row>
    <row r="4613" spans="21:21" x14ac:dyDescent="0.25">
      <c r="U4613" s="80"/>
    </row>
    <row r="4614" spans="21:21" x14ac:dyDescent="0.25">
      <c r="U4614" s="80"/>
    </row>
    <row r="4615" spans="21:21" x14ac:dyDescent="0.25">
      <c r="U4615" s="80"/>
    </row>
    <row r="4616" spans="21:21" x14ac:dyDescent="0.25">
      <c r="U4616" s="80"/>
    </row>
    <row r="4617" spans="21:21" x14ac:dyDescent="0.25">
      <c r="U4617" s="80"/>
    </row>
    <row r="4618" spans="21:21" x14ac:dyDescent="0.25">
      <c r="U4618" s="80"/>
    </row>
    <row r="4619" spans="21:21" x14ac:dyDescent="0.25">
      <c r="U4619" s="80"/>
    </row>
    <row r="4620" spans="21:21" x14ac:dyDescent="0.25">
      <c r="U4620" s="80"/>
    </row>
    <row r="4621" spans="21:21" x14ac:dyDescent="0.25">
      <c r="U4621" s="80"/>
    </row>
    <row r="4622" spans="21:21" x14ac:dyDescent="0.25">
      <c r="U4622" s="80"/>
    </row>
    <row r="4623" spans="21:21" x14ac:dyDescent="0.25">
      <c r="U4623" s="80"/>
    </row>
    <row r="4624" spans="21:21" x14ac:dyDescent="0.25">
      <c r="U4624" s="80"/>
    </row>
    <row r="4625" spans="21:21" x14ac:dyDescent="0.25">
      <c r="U4625" s="80"/>
    </row>
    <row r="4626" spans="21:21" x14ac:dyDescent="0.25">
      <c r="U4626" s="80"/>
    </row>
    <row r="4627" spans="21:21" x14ac:dyDescent="0.25">
      <c r="U4627" s="80"/>
    </row>
    <row r="4628" spans="21:21" x14ac:dyDescent="0.25">
      <c r="U4628" s="80"/>
    </row>
    <row r="4629" spans="21:21" x14ac:dyDescent="0.25">
      <c r="U4629" s="80"/>
    </row>
    <row r="4630" spans="21:21" x14ac:dyDescent="0.25">
      <c r="U4630" s="80"/>
    </row>
    <row r="4631" spans="21:21" x14ac:dyDescent="0.25">
      <c r="U4631" s="80"/>
    </row>
    <row r="4632" spans="21:21" x14ac:dyDescent="0.25">
      <c r="U4632" s="80"/>
    </row>
    <row r="4633" spans="21:21" x14ac:dyDescent="0.25">
      <c r="U4633" s="80"/>
    </row>
    <row r="4634" spans="21:21" x14ac:dyDescent="0.25">
      <c r="U4634" s="80"/>
    </row>
    <row r="4635" spans="21:21" x14ac:dyDescent="0.25">
      <c r="U4635" s="80"/>
    </row>
    <row r="4636" spans="21:21" x14ac:dyDescent="0.25">
      <c r="U4636" s="80"/>
    </row>
    <row r="4637" spans="21:21" x14ac:dyDescent="0.25">
      <c r="U4637" s="80"/>
    </row>
    <row r="4638" spans="21:21" x14ac:dyDescent="0.25">
      <c r="U4638" s="80"/>
    </row>
    <row r="4639" spans="21:21" x14ac:dyDescent="0.25">
      <c r="U4639" s="80"/>
    </row>
    <row r="4640" spans="21:21" x14ac:dyDescent="0.25">
      <c r="U4640" s="80"/>
    </row>
    <row r="4641" spans="21:21" x14ac:dyDescent="0.25">
      <c r="U4641" s="80"/>
    </row>
    <row r="4642" spans="21:21" x14ac:dyDescent="0.25">
      <c r="U4642" s="80"/>
    </row>
    <row r="4643" spans="21:21" x14ac:dyDescent="0.25">
      <c r="U4643" s="80"/>
    </row>
    <row r="4644" spans="21:21" x14ac:dyDescent="0.25">
      <c r="U4644" s="80"/>
    </row>
    <row r="4645" spans="21:21" x14ac:dyDescent="0.25">
      <c r="U4645" s="80"/>
    </row>
    <row r="4646" spans="21:21" x14ac:dyDescent="0.25">
      <c r="U4646" s="80"/>
    </row>
    <row r="4647" spans="21:21" x14ac:dyDescent="0.25">
      <c r="U4647" s="80"/>
    </row>
    <row r="4648" spans="21:21" x14ac:dyDescent="0.25">
      <c r="U4648" s="80"/>
    </row>
    <row r="4649" spans="21:21" x14ac:dyDescent="0.25">
      <c r="U4649" s="80"/>
    </row>
    <row r="4650" spans="21:21" x14ac:dyDescent="0.25">
      <c r="U4650" s="80"/>
    </row>
    <row r="4651" spans="21:21" x14ac:dyDescent="0.25">
      <c r="U4651" s="80"/>
    </row>
    <row r="4652" spans="21:21" x14ac:dyDescent="0.25">
      <c r="U4652" s="80"/>
    </row>
    <row r="4653" spans="21:21" x14ac:dyDescent="0.25">
      <c r="U4653" s="80"/>
    </row>
    <row r="4654" spans="21:21" x14ac:dyDescent="0.25">
      <c r="U4654" s="80"/>
    </row>
    <row r="4655" spans="21:21" x14ac:dyDescent="0.25">
      <c r="U4655" s="80"/>
    </row>
    <row r="4656" spans="21:21" x14ac:dyDescent="0.25">
      <c r="U4656" s="80"/>
    </row>
    <row r="4657" spans="21:21" x14ac:dyDescent="0.25">
      <c r="U4657" s="80"/>
    </row>
    <row r="4658" spans="21:21" x14ac:dyDescent="0.25">
      <c r="U4658" s="80"/>
    </row>
    <row r="4659" spans="21:21" x14ac:dyDescent="0.25">
      <c r="U4659" s="80"/>
    </row>
    <row r="4660" spans="21:21" x14ac:dyDescent="0.25">
      <c r="U4660" s="80"/>
    </row>
    <row r="4661" spans="21:21" x14ac:dyDescent="0.25">
      <c r="U4661" s="80"/>
    </row>
    <row r="4662" spans="21:21" x14ac:dyDescent="0.25">
      <c r="U4662" s="80"/>
    </row>
    <row r="4663" spans="21:21" x14ac:dyDescent="0.25">
      <c r="U4663" s="80"/>
    </row>
    <row r="4664" spans="21:21" x14ac:dyDescent="0.25">
      <c r="U4664" s="80"/>
    </row>
    <row r="4665" spans="21:21" x14ac:dyDescent="0.25">
      <c r="U4665" s="80"/>
    </row>
    <row r="4666" spans="21:21" x14ac:dyDescent="0.25">
      <c r="U4666" s="80"/>
    </row>
    <row r="4667" spans="21:21" x14ac:dyDescent="0.25">
      <c r="U4667" s="80"/>
    </row>
    <row r="4668" spans="21:21" x14ac:dyDescent="0.25">
      <c r="U4668" s="80"/>
    </row>
    <row r="4669" spans="21:21" x14ac:dyDescent="0.25">
      <c r="U4669" s="80"/>
    </row>
    <row r="4670" spans="21:21" x14ac:dyDescent="0.25">
      <c r="U4670" s="80"/>
    </row>
    <row r="4671" spans="21:21" x14ac:dyDescent="0.25">
      <c r="U4671" s="80"/>
    </row>
    <row r="4672" spans="21:21" x14ac:dyDescent="0.25">
      <c r="U4672" s="80"/>
    </row>
    <row r="4673" spans="21:21" x14ac:dyDescent="0.25">
      <c r="U4673" s="80"/>
    </row>
    <row r="4674" spans="21:21" x14ac:dyDescent="0.25">
      <c r="U4674" s="80"/>
    </row>
    <row r="4675" spans="21:21" x14ac:dyDescent="0.25">
      <c r="U4675" s="80"/>
    </row>
    <row r="4676" spans="21:21" x14ac:dyDescent="0.25">
      <c r="U4676" s="80"/>
    </row>
    <row r="4677" spans="21:21" x14ac:dyDescent="0.25">
      <c r="U4677" s="80"/>
    </row>
    <row r="4678" spans="21:21" x14ac:dyDescent="0.25">
      <c r="U4678" s="80"/>
    </row>
    <row r="4679" spans="21:21" x14ac:dyDescent="0.25">
      <c r="U4679" s="80"/>
    </row>
    <row r="4680" spans="21:21" x14ac:dyDescent="0.25">
      <c r="U4680" s="80"/>
    </row>
    <row r="4681" spans="21:21" x14ac:dyDescent="0.25">
      <c r="U4681" s="80"/>
    </row>
    <row r="4682" spans="21:21" x14ac:dyDescent="0.25">
      <c r="U4682" s="80"/>
    </row>
    <row r="4683" spans="21:21" x14ac:dyDescent="0.25">
      <c r="U4683" s="80"/>
    </row>
    <row r="4684" spans="21:21" x14ac:dyDescent="0.25">
      <c r="U4684" s="80"/>
    </row>
    <row r="4685" spans="21:21" x14ac:dyDescent="0.25">
      <c r="U4685" s="80"/>
    </row>
    <row r="4686" spans="21:21" x14ac:dyDescent="0.25">
      <c r="U4686" s="80"/>
    </row>
    <row r="4687" spans="21:21" x14ac:dyDescent="0.25">
      <c r="U4687" s="80"/>
    </row>
    <row r="4688" spans="21:21" x14ac:dyDescent="0.25">
      <c r="U4688" s="80"/>
    </row>
    <row r="4689" spans="21:21" x14ac:dyDescent="0.25">
      <c r="U4689" s="80"/>
    </row>
    <row r="4690" spans="21:21" x14ac:dyDescent="0.25">
      <c r="U4690" s="80"/>
    </row>
    <row r="4691" spans="21:21" x14ac:dyDescent="0.25">
      <c r="U4691" s="80"/>
    </row>
    <row r="4692" spans="21:21" x14ac:dyDescent="0.25">
      <c r="U4692" s="80"/>
    </row>
    <row r="4693" spans="21:21" x14ac:dyDescent="0.25">
      <c r="U4693" s="80"/>
    </row>
    <row r="4694" spans="21:21" x14ac:dyDescent="0.25">
      <c r="U4694" s="80"/>
    </row>
    <row r="4695" spans="21:21" x14ac:dyDescent="0.25">
      <c r="U4695" s="80"/>
    </row>
    <row r="4696" spans="21:21" x14ac:dyDescent="0.25">
      <c r="U4696" s="80"/>
    </row>
    <row r="4697" spans="21:21" x14ac:dyDescent="0.25">
      <c r="U4697" s="80"/>
    </row>
    <row r="4698" spans="21:21" x14ac:dyDescent="0.25">
      <c r="U4698" s="80"/>
    </row>
    <row r="4699" spans="21:21" x14ac:dyDescent="0.25">
      <c r="U4699" s="80"/>
    </row>
    <row r="4700" spans="21:21" x14ac:dyDescent="0.25">
      <c r="U4700" s="80"/>
    </row>
    <row r="4701" spans="21:21" x14ac:dyDescent="0.25">
      <c r="U4701" s="80"/>
    </row>
    <row r="4702" spans="21:21" x14ac:dyDescent="0.25">
      <c r="U4702" s="80"/>
    </row>
    <row r="4703" spans="21:21" x14ac:dyDescent="0.25">
      <c r="U4703" s="80"/>
    </row>
    <row r="4704" spans="21:21" x14ac:dyDescent="0.25">
      <c r="U4704" s="80"/>
    </row>
    <row r="4705" spans="21:21" x14ac:dyDescent="0.25">
      <c r="U4705" s="80"/>
    </row>
    <row r="4706" spans="21:21" x14ac:dyDescent="0.25">
      <c r="U4706" s="80"/>
    </row>
    <row r="4707" spans="21:21" x14ac:dyDescent="0.25">
      <c r="U4707" s="80"/>
    </row>
    <row r="4708" spans="21:21" x14ac:dyDescent="0.25">
      <c r="U4708" s="80"/>
    </row>
    <row r="4709" spans="21:21" x14ac:dyDescent="0.25">
      <c r="U4709" s="80"/>
    </row>
    <row r="4710" spans="21:21" x14ac:dyDescent="0.25">
      <c r="U4710" s="80"/>
    </row>
    <row r="4711" spans="21:21" x14ac:dyDescent="0.25">
      <c r="U4711" s="80"/>
    </row>
    <row r="4712" spans="21:21" x14ac:dyDescent="0.25">
      <c r="U4712" s="80"/>
    </row>
    <row r="4713" spans="21:21" x14ac:dyDescent="0.25">
      <c r="U4713" s="80"/>
    </row>
    <row r="4714" spans="21:21" x14ac:dyDescent="0.25">
      <c r="U4714" s="80"/>
    </row>
    <row r="4715" spans="21:21" x14ac:dyDescent="0.25">
      <c r="U4715" s="80"/>
    </row>
    <row r="4716" spans="21:21" x14ac:dyDescent="0.25">
      <c r="U4716" s="80"/>
    </row>
    <row r="4717" spans="21:21" x14ac:dyDescent="0.25">
      <c r="U4717" s="80"/>
    </row>
    <row r="4718" spans="21:21" x14ac:dyDescent="0.25">
      <c r="U4718" s="80"/>
    </row>
    <row r="4719" spans="21:21" x14ac:dyDescent="0.25">
      <c r="U4719" s="80"/>
    </row>
    <row r="4720" spans="21:21" x14ac:dyDescent="0.25">
      <c r="U4720" s="80"/>
    </row>
    <row r="4721" spans="21:21" x14ac:dyDescent="0.25">
      <c r="U4721" s="80"/>
    </row>
    <row r="4722" spans="21:21" x14ac:dyDescent="0.25">
      <c r="U4722" s="80"/>
    </row>
    <row r="4723" spans="21:21" x14ac:dyDescent="0.25">
      <c r="U4723" s="80"/>
    </row>
    <row r="4724" spans="21:21" x14ac:dyDescent="0.25">
      <c r="U4724" s="80"/>
    </row>
    <row r="4725" spans="21:21" x14ac:dyDescent="0.25">
      <c r="U4725" s="80"/>
    </row>
    <row r="4726" spans="21:21" x14ac:dyDescent="0.25">
      <c r="U4726" s="80"/>
    </row>
    <row r="4727" spans="21:21" x14ac:dyDescent="0.25">
      <c r="U4727" s="80"/>
    </row>
    <row r="4728" spans="21:21" x14ac:dyDescent="0.25">
      <c r="U4728" s="80"/>
    </row>
    <row r="4729" spans="21:21" x14ac:dyDescent="0.25">
      <c r="U4729" s="80"/>
    </row>
    <row r="4730" spans="21:21" x14ac:dyDescent="0.25">
      <c r="U4730" s="80"/>
    </row>
    <row r="4731" spans="21:21" x14ac:dyDescent="0.25">
      <c r="U4731" s="80"/>
    </row>
    <row r="4732" spans="21:21" x14ac:dyDescent="0.25">
      <c r="U4732" s="80"/>
    </row>
    <row r="4733" spans="21:21" x14ac:dyDescent="0.25">
      <c r="U4733" s="80"/>
    </row>
    <row r="4734" spans="21:21" x14ac:dyDescent="0.25">
      <c r="U4734" s="80"/>
    </row>
    <row r="4735" spans="21:21" x14ac:dyDescent="0.25">
      <c r="U4735" s="80"/>
    </row>
    <row r="4736" spans="21:21" x14ac:dyDescent="0.25">
      <c r="U4736" s="80"/>
    </row>
    <row r="4737" spans="21:21" x14ac:dyDescent="0.25">
      <c r="U4737" s="80"/>
    </row>
    <row r="4738" spans="21:21" x14ac:dyDescent="0.25">
      <c r="U4738" s="80"/>
    </row>
    <row r="4739" spans="21:21" x14ac:dyDescent="0.25">
      <c r="U4739" s="80"/>
    </row>
    <row r="4740" spans="21:21" x14ac:dyDescent="0.25">
      <c r="U4740" s="80"/>
    </row>
    <row r="4741" spans="21:21" x14ac:dyDescent="0.25">
      <c r="U4741" s="80"/>
    </row>
    <row r="4742" spans="21:21" x14ac:dyDescent="0.25">
      <c r="U4742" s="80"/>
    </row>
    <row r="4743" spans="21:21" x14ac:dyDescent="0.25">
      <c r="U4743" s="80"/>
    </row>
    <row r="4744" spans="21:21" x14ac:dyDescent="0.25">
      <c r="U4744" s="80"/>
    </row>
    <row r="4745" spans="21:21" x14ac:dyDescent="0.25">
      <c r="U4745" s="80"/>
    </row>
    <row r="4746" spans="21:21" x14ac:dyDescent="0.25">
      <c r="U4746" s="80"/>
    </row>
    <row r="4747" spans="21:21" x14ac:dyDescent="0.25">
      <c r="U4747" s="80"/>
    </row>
    <row r="4748" spans="21:21" x14ac:dyDescent="0.25">
      <c r="U4748" s="80"/>
    </row>
    <row r="4749" spans="21:21" x14ac:dyDescent="0.25">
      <c r="U4749" s="80"/>
    </row>
    <row r="4750" spans="21:21" x14ac:dyDescent="0.25">
      <c r="U4750" s="80"/>
    </row>
    <row r="4751" spans="21:21" x14ac:dyDescent="0.25">
      <c r="U4751" s="80"/>
    </row>
    <row r="4752" spans="21:21" x14ac:dyDescent="0.25">
      <c r="U4752" s="80"/>
    </row>
    <row r="4753" spans="21:21" x14ac:dyDescent="0.25">
      <c r="U4753" s="80"/>
    </row>
    <row r="4754" spans="21:21" x14ac:dyDescent="0.25">
      <c r="U4754" s="80"/>
    </row>
    <row r="4755" spans="21:21" x14ac:dyDescent="0.25">
      <c r="U4755" s="80"/>
    </row>
    <row r="4756" spans="21:21" x14ac:dyDescent="0.25">
      <c r="U4756" s="80"/>
    </row>
    <row r="4757" spans="21:21" x14ac:dyDescent="0.25">
      <c r="U4757" s="80"/>
    </row>
    <row r="4758" spans="21:21" x14ac:dyDescent="0.25">
      <c r="U4758" s="80"/>
    </row>
    <row r="4759" spans="21:21" x14ac:dyDescent="0.25">
      <c r="U4759" s="80"/>
    </row>
    <row r="4760" spans="21:21" x14ac:dyDescent="0.25">
      <c r="U4760" s="80"/>
    </row>
    <row r="4761" spans="21:21" x14ac:dyDescent="0.25">
      <c r="U4761" s="80"/>
    </row>
    <row r="4762" spans="21:21" x14ac:dyDescent="0.25">
      <c r="U4762" s="80"/>
    </row>
    <row r="4763" spans="21:21" x14ac:dyDescent="0.25">
      <c r="U4763" s="80"/>
    </row>
    <row r="4764" spans="21:21" x14ac:dyDescent="0.25">
      <c r="U4764" s="80"/>
    </row>
    <row r="4765" spans="21:21" x14ac:dyDescent="0.25">
      <c r="U4765" s="80"/>
    </row>
    <row r="4766" spans="21:21" x14ac:dyDescent="0.25">
      <c r="U4766" s="80"/>
    </row>
    <row r="4767" spans="21:21" x14ac:dyDescent="0.25">
      <c r="U4767" s="80"/>
    </row>
    <row r="4768" spans="21:21" x14ac:dyDescent="0.25">
      <c r="U4768" s="80"/>
    </row>
    <row r="4769" spans="21:21" x14ac:dyDescent="0.25">
      <c r="U4769" s="80"/>
    </row>
    <row r="4770" spans="21:21" x14ac:dyDescent="0.25">
      <c r="U4770" s="80"/>
    </row>
    <row r="4771" spans="21:21" x14ac:dyDescent="0.25">
      <c r="U4771" s="80"/>
    </row>
    <row r="4772" spans="21:21" x14ac:dyDescent="0.25">
      <c r="U4772" s="80"/>
    </row>
    <row r="4773" spans="21:21" x14ac:dyDescent="0.25">
      <c r="U4773" s="80"/>
    </row>
    <row r="4774" spans="21:21" x14ac:dyDescent="0.25">
      <c r="U4774" s="80"/>
    </row>
    <row r="4775" spans="21:21" x14ac:dyDescent="0.25">
      <c r="U4775" s="80"/>
    </row>
    <row r="4776" spans="21:21" x14ac:dyDescent="0.25">
      <c r="U4776" s="80"/>
    </row>
    <row r="4777" spans="21:21" x14ac:dyDescent="0.25">
      <c r="U4777" s="80"/>
    </row>
    <row r="4778" spans="21:21" x14ac:dyDescent="0.25">
      <c r="U4778" s="80"/>
    </row>
    <row r="4779" spans="21:21" x14ac:dyDescent="0.25">
      <c r="U4779" s="80"/>
    </row>
    <row r="4780" spans="21:21" x14ac:dyDescent="0.25">
      <c r="U4780" s="80"/>
    </row>
    <row r="4781" spans="21:21" x14ac:dyDescent="0.25">
      <c r="U4781" s="80"/>
    </row>
    <row r="4782" spans="21:21" x14ac:dyDescent="0.25">
      <c r="U4782" s="80"/>
    </row>
    <row r="4783" spans="21:21" x14ac:dyDescent="0.25">
      <c r="U4783" s="80"/>
    </row>
    <row r="4784" spans="21:21" x14ac:dyDescent="0.25">
      <c r="U4784" s="80"/>
    </row>
    <row r="4785" spans="21:21" x14ac:dyDescent="0.25">
      <c r="U4785" s="80"/>
    </row>
    <row r="4786" spans="21:21" x14ac:dyDescent="0.25">
      <c r="U4786" s="80"/>
    </row>
    <row r="4787" spans="21:21" x14ac:dyDescent="0.25">
      <c r="U4787" s="80"/>
    </row>
    <row r="4788" spans="21:21" x14ac:dyDescent="0.25">
      <c r="U4788" s="80"/>
    </row>
    <row r="4789" spans="21:21" x14ac:dyDescent="0.25">
      <c r="U4789" s="80"/>
    </row>
    <row r="4790" spans="21:21" x14ac:dyDescent="0.25">
      <c r="U4790" s="80"/>
    </row>
    <row r="4791" spans="21:21" x14ac:dyDescent="0.25">
      <c r="U4791" s="80"/>
    </row>
    <row r="4792" spans="21:21" x14ac:dyDescent="0.25">
      <c r="U4792" s="80"/>
    </row>
    <row r="4793" spans="21:21" x14ac:dyDescent="0.25">
      <c r="U4793" s="80"/>
    </row>
    <row r="4794" spans="21:21" x14ac:dyDescent="0.25">
      <c r="U4794" s="80"/>
    </row>
    <row r="4795" spans="21:21" x14ac:dyDescent="0.25">
      <c r="U4795" s="80"/>
    </row>
    <row r="4796" spans="21:21" x14ac:dyDescent="0.25">
      <c r="U4796" s="80"/>
    </row>
    <row r="4797" spans="21:21" x14ac:dyDescent="0.25">
      <c r="U4797" s="80"/>
    </row>
    <row r="4798" spans="21:21" x14ac:dyDescent="0.25">
      <c r="U4798" s="80"/>
    </row>
    <row r="4799" spans="21:21" x14ac:dyDescent="0.25">
      <c r="U4799" s="80"/>
    </row>
    <row r="4800" spans="21:21" x14ac:dyDescent="0.25">
      <c r="U4800" s="80"/>
    </row>
    <row r="4801" spans="21:21" x14ac:dyDescent="0.25">
      <c r="U4801" s="80"/>
    </row>
    <row r="4802" spans="21:21" x14ac:dyDescent="0.25">
      <c r="U4802" s="80"/>
    </row>
    <row r="4803" spans="21:21" x14ac:dyDescent="0.25">
      <c r="U4803" s="80"/>
    </row>
    <row r="4804" spans="21:21" x14ac:dyDescent="0.25">
      <c r="U4804" s="80"/>
    </row>
    <row r="4805" spans="21:21" x14ac:dyDescent="0.25">
      <c r="U4805" s="80"/>
    </row>
    <row r="4806" spans="21:21" x14ac:dyDescent="0.25">
      <c r="U4806" s="80"/>
    </row>
    <row r="4807" spans="21:21" x14ac:dyDescent="0.25">
      <c r="U4807" s="80"/>
    </row>
    <row r="4808" spans="21:21" x14ac:dyDescent="0.25">
      <c r="U4808" s="80"/>
    </row>
    <row r="4809" spans="21:21" x14ac:dyDescent="0.25">
      <c r="U4809" s="80"/>
    </row>
    <row r="4810" spans="21:21" x14ac:dyDescent="0.25">
      <c r="U4810" s="80"/>
    </row>
    <row r="4811" spans="21:21" x14ac:dyDescent="0.25">
      <c r="U4811" s="80"/>
    </row>
    <row r="4812" spans="21:21" x14ac:dyDescent="0.25">
      <c r="U4812" s="80"/>
    </row>
    <row r="4813" spans="21:21" x14ac:dyDescent="0.25">
      <c r="U4813" s="80"/>
    </row>
    <row r="4814" spans="21:21" x14ac:dyDescent="0.25">
      <c r="U4814" s="80"/>
    </row>
    <row r="4815" spans="21:21" x14ac:dyDescent="0.25">
      <c r="U4815" s="80"/>
    </row>
    <row r="4816" spans="21:21" x14ac:dyDescent="0.25">
      <c r="U4816" s="80"/>
    </row>
    <row r="4817" spans="21:21" x14ac:dyDescent="0.25">
      <c r="U4817" s="80"/>
    </row>
    <row r="4818" spans="21:21" x14ac:dyDescent="0.25">
      <c r="U4818" s="80"/>
    </row>
    <row r="4819" spans="21:21" x14ac:dyDescent="0.25">
      <c r="U4819" s="80"/>
    </row>
    <row r="4820" spans="21:21" x14ac:dyDescent="0.25">
      <c r="U4820" s="80"/>
    </row>
    <row r="4821" spans="21:21" x14ac:dyDescent="0.25">
      <c r="U4821" s="80"/>
    </row>
    <row r="4822" spans="21:21" x14ac:dyDescent="0.25">
      <c r="U4822" s="80"/>
    </row>
    <row r="4823" spans="21:21" x14ac:dyDescent="0.25">
      <c r="U4823" s="80"/>
    </row>
    <row r="4824" spans="21:21" x14ac:dyDescent="0.25">
      <c r="U4824" s="80"/>
    </row>
    <row r="4825" spans="21:21" x14ac:dyDescent="0.25">
      <c r="U4825" s="80"/>
    </row>
    <row r="4826" spans="21:21" x14ac:dyDescent="0.25">
      <c r="U4826" s="80"/>
    </row>
    <row r="4827" spans="21:21" x14ac:dyDescent="0.25">
      <c r="U4827" s="80"/>
    </row>
    <row r="4828" spans="21:21" x14ac:dyDescent="0.25">
      <c r="U4828" s="80"/>
    </row>
    <row r="4829" spans="21:21" x14ac:dyDescent="0.25">
      <c r="U4829" s="80"/>
    </row>
    <row r="4830" spans="21:21" x14ac:dyDescent="0.25">
      <c r="U4830" s="80"/>
    </row>
    <row r="4831" spans="21:21" x14ac:dyDescent="0.25">
      <c r="U4831" s="80"/>
    </row>
    <row r="4832" spans="21:21" x14ac:dyDescent="0.25">
      <c r="U4832" s="80"/>
    </row>
    <row r="4833" spans="21:21" x14ac:dyDescent="0.25">
      <c r="U4833" s="80"/>
    </row>
    <row r="4834" spans="21:21" x14ac:dyDescent="0.25">
      <c r="U4834" s="80"/>
    </row>
    <row r="4835" spans="21:21" x14ac:dyDescent="0.25">
      <c r="U4835" s="80"/>
    </row>
    <row r="4836" spans="21:21" x14ac:dyDescent="0.25">
      <c r="U4836" s="80"/>
    </row>
    <row r="4837" spans="21:21" x14ac:dyDescent="0.25">
      <c r="U4837" s="80"/>
    </row>
    <row r="4838" spans="21:21" x14ac:dyDescent="0.25">
      <c r="U4838" s="80"/>
    </row>
    <row r="4839" spans="21:21" x14ac:dyDescent="0.25">
      <c r="U4839" s="80"/>
    </row>
    <row r="4840" spans="21:21" x14ac:dyDescent="0.25">
      <c r="U4840" s="80"/>
    </row>
    <row r="4841" spans="21:21" x14ac:dyDescent="0.25">
      <c r="U4841" s="80"/>
    </row>
    <row r="4842" spans="21:21" x14ac:dyDescent="0.25">
      <c r="U4842" s="80"/>
    </row>
    <row r="4843" spans="21:21" x14ac:dyDescent="0.25">
      <c r="U4843" s="80"/>
    </row>
    <row r="4844" spans="21:21" x14ac:dyDescent="0.25">
      <c r="U4844" s="80"/>
    </row>
    <row r="4845" spans="21:21" x14ac:dyDescent="0.25">
      <c r="U4845" s="80"/>
    </row>
    <row r="4846" spans="21:21" x14ac:dyDescent="0.25">
      <c r="U4846" s="80"/>
    </row>
    <row r="4847" spans="21:21" x14ac:dyDescent="0.25">
      <c r="U4847" s="80"/>
    </row>
    <row r="4848" spans="21:21" x14ac:dyDescent="0.25">
      <c r="U4848" s="80"/>
    </row>
    <row r="4849" spans="21:21" x14ac:dyDescent="0.25">
      <c r="U4849" s="80"/>
    </row>
    <row r="4850" spans="21:21" x14ac:dyDescent="0.25">
      <c r="U4850" s="80"/>
    </row>
    <row r="4851" spans="21:21" x14ac:dyDescent="0.25">
      <c r="U4851" s="80"/>
    </row>
    <row r="4852" spans="21:21" x14ac:dyDescent="0.25">
      <c r="U4852" s="80"/>
    </row>
    <row r="4853" spans="21:21" x14ac:dyDescent="0.25">
      <c r="U4853" s="80"/>
    </row>
    <row r="4854" spans="21:21" x14ac:dyDescent="0.25">
      <c r="U4854" s="80"/>
    </row>
    <row r="4855" spans="21:21" x14ac:dyDescent="0.25">
      <c r="U4855" s="80"/>
    </row>
    <row r="4856" spans="21:21" x14ac:dyDescent="0.25">
      <c r="U4856" s="80"/>
    </row>
    <row r="4857" spans="21:21" x14ac:dyDescent="0.25">
      <c r="U4857" s="80"/>
    </row>
    <row r="4858" spans="21:21" x14ac:dyDescent="0.25">
      <c r="U4858" s="80"/>
    </row>
    <row r="4859" spans="21:21" x14ac:dyDescent="0.25">
      <c r="U4859" s="80"/>
    </row>
    <row r="4860" spans="21:21" x14ac:dyDescent="0.25">
      <c r="U4860" s="80"/>
    </row>
    <row r="4861" spans="21:21" x14ac:dyDescent="0.25">
      <c r="U4861" s="80"/>
    </row>
    <row r="4862" spans="21:21" x14ac:dyDescent="0.25">
      <c r="U4862" s="80"/>
    </row>
    <row r="4863" spans="21:21" x14ac:dyDescent="0.25">
      <c r="U4863" s="80"/>
    </row>
    <row r="4864" spans="21:21" x14ac:dyDescent="0.25">
      <c r="U4864" s="80"/>
    </row>
    <row r="4865" spans="21:21" x14ac:dyDescent="0.25">
      <c r="U4865" s="80"/>
    </row>
    <row r="4866" spans="21:21" x14ac:dyDescent="0.25">
      <c r="U4866" s="80"/>
    </row>
    <row r="4867" spans="21:21" x14ac:dyDescent="0.25">
      <c r="U4867" s="80"/>
    </row>
    <row r="4868" spans="21:21" x14ac:dyDescent="0.25">
      <c r="U4868" s="80"/>
    </row>
    <row r="4869" spans="21:21" x14ac:dyDescent="0.25">
      <c r="U4869" s="80"/>
    </row>
    <row r="4870" spans="21:21" x14ac:dyDescent="0.25">
      <c r="U4870" s="80"/>
    </row>
    <row r="4871" spans="21:21" x14ac:dyDescent="0.25">
      <c r="U4871" s="80"/>
    </row>
    <row r="4872" spans="21:21" x14ac:dyDescent="0.25">
      <c r="U4872" s="80"/>
    </row>
    <row r="4873" spans="21:21" x14ac:dyDescent="0.25">
      <c r="U4873" s="80"/>
    </row>
    <row r="4874" spans="21:21" x14ac:dyDescent="0.25">
      <c r="U4874" s="80"/>
    </row>
    <row r="4875" spans="21:21" x14ac:dyDescent="0.25">
      <c r="U4875" s="80"/>
    </row>
    <row r="4876" spans="21:21" x14ac:dyDescent="0.25">
      <c r="U4876" s="80"/>
    </row>
    <row r="4877" spans="21:21" x14ac:dyDescent="0.25">
      <c r="U4877" s="80"/>
    </row>
    <row r="4878" spans="21:21" x14ac:dyDescent="0.25">
      <c r="U4878" s="80"/>
    </row>
    <row r="4879" spans="21:21" x14ac:dyDescent="0.25">
      <c r="U4879" s="80"/>
    </row>
    <row r="4880" spans="21:21" x14ac:dyDescent="0.25">
      <c r="U4880" s="80"/>
    </row>
    <row r="4881" spans="21:21" x14ac:dyDescent="0.25">
      <c r="U4881" s="80"/>
    </row>
    <row r="4882" spans="21:21" x14ac:dyDescent="0.25">
      <c r="U4882" s="80"/>
    </row>
    <row r="4883" spans="21:21" x14ac:dyDescent="0.25">
      <c r="U4883" s="80"/>
    </row>
    <row r="4884" spans="21:21" x14ac:dyDescent="0.25">
      <c r="U4884" s="80"/>
    </row>
    <row r="4885" spans="21:21" x14ac:dyDescent="0.25">
      <c r="U4885" s="80"/>
    </row>
    <row r="4886" spans="21:21" x14ac:dyDescent="0.25">
      <c r="U4886" s="80"/>
    </row>
    <row r="4887" spans="21:21" x14ac:dyDescent="0.25">
      <c r="U4887" s="80"/>
    </row>
    <row r="4888" spans="21:21" x14ac:dyDescent="0.25">
      <c r="U4888" s="80"/>
    </row>
    <row r="4889" spans="21:21" x14ac:dyDescent="0.25">
      <c r="U4889" s="80"/>
    </row>
    <row r="4890" spans="21:21" x14ac:dyDescent="0.25">
      <c r="U4890" s="80"/>
    </row>
    <row r="4891" spans="21:21" x14ac:dyDescent="0.25">
      <c r="U4891" s="80"/>
    </row>
    <row r="4892" spans="21:21" x14ac:dyDescent="0.25">
      <c r="U4892" s="80"/>
    </row>
    <row r="4893" spans="21:21" x14ac:dyDescent="0.25">
      <c r="U4893" s="80"/>
    </row>
    <row r="4894" spans="21:21" x14ac:dyDescent="0.25">
      <c r="U4894" s="80"/>
    </row>
    <row r="4895" spans="21:21" x14ac:dyDescent="0.25">
      <c r="U4895" s="80"/>
    </row>
    <row r="4896" spans="21:21" x14ac:dyDescent="0.25">
      <c r="U4896" s="80"/>
    </row>
    <row r="4897" spans="21:21" x14ac:dyDescent="0.25">
      <c r="U4897" s="80"/>
    </row>
    <row r="4898" spans="21:21" x14ac:dyDescent="0.25">
      <c r="U4898" s="80"/>
    </row>
    <row r="4899" spans="21:21" x14ac:dyDescent="0.25">
      <c r="U4899" s="80"/>
    </row>
    <row r="4900" spans="21:21" x14ac:dyDescent="0.25">
      <c r="U4900" s="80"/>
    </row>
    <row r="4901" spans="21:21" x14ac:dyDescent="0.25">
      <c r="U4901" s="80"/>
    </row>
    <row r="4902" spans="21:21" x14ac:dyDescent="0.25">
      <c r="U4902" s="80"/>
    </row>
    <row r="4903" spans="21:21" x14ac:dyDescent="0.25">
      <c r="U4903" s="80"/>
    </row>
    <row r="4904" spans="21:21" x14ac:dyDescent="0.25">
      <c r="U4904" s="80"/>
    </row>
    <row r="4905" spans="21:21" x14ac:dyDescent="0.25">
      <c r="U4905" s="80"/>
    </row>
    <row r="4906" spans="21:21" x14ac:dyDescent="0.25">
      <c r="U4906" s="80"/>
    </row>
    <row r="4907" spans="21:21" x14ac:dyDescent="0.25">
      <c r="U4907" s="80"/>
    </row>
    <row r="4908" spans="21:21" x14ac:dyDescent="0.25">
      <c r="U4908" s="80"/>
    </row>
    <row r="4909" spans="21:21" x14ac:dyDescent="0.25">
      <c r="U4909" s="80"/>
    </row>
    <row r="4910" spans="21:21" x14ac:dyDescent="0.25">
      <c r="U4910" s="80"/>
    </row>
    <row r="4911" spans="21:21" x14ac:dyDescent="0.25">
      <c r="U4911" s="80"/>
    </row>
    <row r="4912" spans="21:21" x14ac:dyDescent="0.25">
      <c r="U4912" s="80"/>
    </row>
    <row r="4913" spans="21:21" x14ac:dyDescent="0.25">
      <c r="U4913" s="80"/>
    </row>
    <row r="4914" spans="21:21" x14ac:dyDescent="0.25">
      <c r="U4914" s="80"/>
    </row>
    <row r="4915" spans="21:21" x14ac:dyDescent="0.25">
      <c r="U4915" s="80"/>
    </row>
    <row r="4916" spans="21:21" x14ac:dyDescent="0.25">
      <c r="U4916" s="80"/>
    </row>
    <row r="4917" spans="21:21" x14ac:dyDescent="0.25">
      <c r="U4917" s="80"/>
    </row>
    <row r="4918" spans="21:21" x14ac:dyDescent="0.25">
      <c r="U4918" s="80"/>
    </row>
    <row r="4919" spans="21:21" x14ac:dyDescent="0.25">
      <c r="U4919" s="80"/>
    </row>
    <row r="4920" spans="21:21" x14ac:dyDescent="0.25">
      <c r="U4920" s="80"/>
    </row>
    <row r="4921" spans="21:21" x14ac:dyDescent="0.25">
      <c r="U4921" s="80"/>
    </row>
    <row r="4922" spans="21:21" x14ac:dyDescent="0.25">
      <c r="U4922" s="80"/>
    </row>
    <row r="4923" spans="21:21" x14ac:dyDescent="0.25">
      <c r="U4923" s="80"/>
    </row>
    <row r="4924" spans="21:21" x14ac:dyDescent="0.25">
      <c r="U4924" s="80"/>
    </row>
    <row r="4925" spans="21:21" x14ac:dyDescent="0.25">
      <c r="U4925" s="80"/>
    </row>
    <row r="4926" spans="21:21" x14ac:dyDescent="0.25">
      <c r="U4926" s="80"/>
    </row>
    <row r="4927" spans="21:21" x14ac:dyDescent="0.25">
      <c r="U4927" s="80"/>
    </row>
    <row r="4928" spans="21:21" x14ac:dyDescent="0.25">
      <c r="U4928" s="80"/>
    </row>
    <row r="4929" spans="21:21" x14ac:dyDescent="0.25">
      <c r="U4929" s="80"/>
    </row>
    <row r="4930" spans="21:21" x14ac:dyDescent="0.25">
      <c r="U4930" s="80"/>
    </row>
    <row r="4931" spans="21:21" x14ac:dyDescent="0.25">
      <c r="U4931" s="80"/>
    </row>
    <row r="4932" spans="21:21" x14ac:dyDescent="0.25">
      <c r="U4932" s="80"/>
    </row>
    <row r="4933" spans="21:21" x14ac:dyDescent="0.25">
      <c r="U4933" s="80"/>
    </row>
    <row r="4934" spans="21:21" x14ac:dyDescent="0.25">
      <c r="U4934" s="80"/>
    </row>
    <row r="4935" spans="21:21" x14ac:dyDescent="0.25">
      <c r="U4935" s="80"/>
    </row>
    <row r="4936" spans="21:21" x14ac:dyDescent="0.25">
      <c r="U4936" s="80"/>
    </row>
    <row r="4937" spans="21:21" x14ac:dyDescent="0.25">
      <c r="U4937" s="80"/>
    </row>
    <row r="4938" spans="21:21" x14ac:dyDescent="0.25">
      <c r="U4938" s="80"/>
    </row>
    <row r="4939" spans="21:21" x14ac:dyDescent="0.25">
      <c r="U4939" s="80"/>
    </row>
    <row r="4940" spans="21:21" x14ac:dyDescent="0.25">
      <c r="U4940" s="80"/>
    </row>
    <row r="4941" spans="21:21" x14ac:dyDescent="0.25">
      <c r="U4941" s="80"/>
    </row>
    <row r="4942" spans="21:21" x14ac:dyDescent="0.25">
      <c r="U4942" s="80"/>
    </row>
    <row r="4943" spans="21:21" x14ac:dyDescent="0.25">
      <c r="U4943" s="80"/>
    </row>
    <row r="4944" spans="21:21" x14ac:dyDescent="0.25">
      <c r="U4944" s="80"/>
    </row>
    <row r="4945" spans="21:21" x14ac:dyDescent="0.25">
      <c r="U4945" s="80"/>
    </row>
    <row r="4946" spans="21:21" x14ac:dyDescent="0.25">
      <c r="U4946" s="80"/>
    </row>
    <row r="4947" spans="21:21" x14ac:dyDescent="0.25">
      <c r="U4947" s="80"/>
    </row>
    <row r="4948" spans="21:21" x14ac:dyDescent="0.25">
      <c r="U4948" s="80"/>
    </row>
    <row r="4949" spans="21:21" x14ac:dyDescent="0.25">
      <c r="U4949" s="80"/>
    </row>
    <row r="4950" spans="21:21" x14ac:dyDescent="0.25">
      <c r="U4950" s="80"/>
    </row>
    <row r="4951" spans="21:21" x14ac:dyDescent="0.25">
      <c r="U4951" s="80"/>
    </row>
    <row r="4952" spans="21:21" x14ac:dyDescent="0.25">
      <c r="U4952" s="80"/>
    </row>
    <row r="4953" spans="21:21" x14ac:dyDescent="0.25">
      <c r="U4953" s="80"/>
    </row>
    <row r="4954" spans="21:21" x14ac:dyDescent="0.25">
      <c r="U4954" s="80"/>
    </row>
    <row r="4955" spans="21:21" x14ac:dyDescent="0.25">
      <c r="U4955" s="80"/>
    </row>
    <row r="4956" spans="21:21" x14ac:dyDescent="0.25">
      <c r="U4956" s="80"/>
    </row>
    <row r="4957" spans="21:21" x14ac:dyDescent="0.25">
      <c r="U4957" s="80"/>
    </row>
    <row r="4958" spans="21:21" x14ac:dyDescent="0.25">
      <c r="U4958" s="80"/>
    </row>
    <row r="4959" spans="21:21" x14ac:dyDescent="0.25">
      <c r="U4959" s="80"/>
    </row>
    <row r="4960" spans="21:21" x14ac:dyDescent="0.25">
      <c r="U4960" s="80"/>
    </row>
    <row r="4961" spans="21:21" x14ac:dyDescent="0.25">
      <c r="U4961" s="80"/>
    </row>
    <row r="4962" spans="21:21" x14ac:dyDescent="0.25">
      <c r="U4962" s="80"/>
    </row>
    <row r="4963" spans="21:21" x14ac:dyDescent="0.25">
      <c r="U4963" s="80"/>
    </row>
    <row r="4964" spans="21:21" x14ac:dyDescent="0.25">
      <c r="U4964" s="80"/>
    </row>
    <row r="4965" spans="21:21" x14ac:dyDescent="0.25">
      <c r="U4965" s="80"/>
    </row>
    <row r="4966" spans="21:21" x14ac:dyDescent="0.25">
      <c r="U4966" s="80"/>
    </row>
    <row r="4967" spans="21:21" x14ac:dyDescent="0.25">
      <c r="U4967" s="80"/>
    </row>
    <row r="4968" spans="21:21" x14ac:dyDescent="0.25">
      <c r="U4968" s="80"/>
    </row>
    <row r="4969" spans="21:21" x14ac:dyDescent="0.25">
      <c r="U4969" s="80"/>
    </row>
    <row r="4970" spans="21:21" x14ac:dyDescent="0.25">
      <c r="U4970" s="80"/>
    </row>
    <row r="4971" spans="21:21" x14ac:dyDescent="0.25">
      <c r="U4971" s="80"/>
    </row>
    <row r="4972" spans="21:21" x14ac:dyDescent="0.25">
      <c r="U4972" s="80"/>
    </row>
    <row r="4973" spans="21:21" x14ac:dyDescent="0.25">
      <c r="U4973" s="80"/>
    </row>
    <row r="4974" spans="21:21" x14ac:dyDescent="0.25">
      <c r="U4974" s="80"/>
    </row>
    <row r="4975" spans="21:21" x14ac:dyDescent="0.25">
      <c r="U4975" s="80"/>
    </row>
    <row r="4976" spans="21:21" x14ac:dyDescent="0.25">
      <c r="U4976" s="80"/>
    </row>
    <row r="4977" spans="21:21" x14ac:dyDescent="0.25">
      <c r="U4977" s="80"/>
    </row>
    <row r="4978" spans="21:21" x14ac:dyDescent="0.25">
      <c r="U4978" s="80"/>
    </row>
    <row r="4979" spans="21:21" x14ac:dyDescent="0.25">
      <c r="U4979" s="80"/>
    </row>
    <row r="4980" spans="21:21" x14ac:dyDescent="0.25">
      <c r="U4980" s="80"/>
    </row>
    <row r="4981" spans="21:21" x14ac:dyDescent="0.25">
      <c r="U4981" s="80"/>
    </row>
    <row r="4982" spans="21:21" x14ac:dyDescent="0.25">
      <c r="U4982" s="80"/>
    </row>
    <row r="4983" spans="21:21" x14ac:dyDescent="0.25">
      <c r="U4983" s="80"/>
    </row>
    <row r="4984" spans="21:21" x14ac:dyDescent="0.25">
      <c r="U4984" s="80"/>
    </row>
    <row r="4985" spans="21:21" x14ac:dyDescent="0.25">
      <c r="U4985" s="80"/>
    </row>
    <row r="4986" spans="21:21" x14ac:dyDescent="0.25">
      <c r="U4986" s="80"/>
    </row>
    <row r="4987" spans="21:21" x14ac:dyDescent="0.25">
      <c r="U4987" s="80"/>
    </row>
    <row r="4988" spans="21:21" x14ac:dyDescent="0.25">
      <c r="U4988" s="80"/>
    </row>
    <row r="4989" spans="21:21" x14ac:dyDescent="0.25">
      <c r="U4989" s="80"/>
    </row>
    <row r="4990" spans="21:21" x14ac:dyDescent="0.25">
      <c r="U4990" s="80"/>
    </row>
    <row r="4991" spans="21:21" x14ac:dyDescent="0.25">
      <c r="U4991" s="80"/>
    </row>
    <row r="4992" spans="21:21" x14ac:dyDescent="0.25">
      <c r="U4992" s="80"/>
    </row>
    <row r="4993" spans="21:21" x14ac:dyDescent="0.25">
      <c r="U4993" s="80"/>
    </row>
    <row r="4994" spans="21:21" x14ac:dyDescent="0.25">
      <c r="U4994" s="80"/>
    </row>
    <row r="4995" spans="21:21" x14ac:dyDescent="0.25">
      <c r="U4995" s="80"/>
    </row>
    <row r="4996" spans="21:21" x14ac:dyDescent="0.25">
      <c r="U4996" s="80"/>
    </row>
    <row r="4997" spans="21:21" x14ac:dyDescent="0.25">
      <c r="U4997" s="80"/>
    </row>
    <row r="4998" spans="21:21" x14ac:dyDescent="0.25">
      <c r="U4998" s="80"/>
    </row>
    <row r="4999" spans="21:21" x14ac:dyDescent="0.25">
      <c r="U4999" s="80"/>
    </row>
    <row r="5000" spans="21:21" x14ac:dyDescent="0.25">
      <c r="U5000" s="80"/>
    </row>
    <row r="5001" spans="21:21" x14ac:dyDescent="0.25">
      <c r="U5001" s="80"/>
    </row>
    <row r="5002" spans="21:21" x14ac:dyDescent="0.25">
      <c r="U5002" s="80"/>
    </row>
    <row r="5003" spans="21:21" x14ac:dyDescent="0.25">
      <c r="U5003" s="80"/>
    </row>
    <row r="5004" spans="21:21" x14ac:dyDescent="0.25">
      <c r="U5004" s="80"/>
    </row>
    <row r="5005" spans="21:21" x14ac:dyDescent="0.25">
      <c r="U5005" s="80"/>
    </row>
    <row r="5006" spans="21:21" x14ac:dyDescent="0.25">
      <c r="U5006" s="80"/>
    </row>
    <row r="5007" spans="21:21" x14ac:dyDescent="0.25">
      <c r="U5007" s="80"/>
    </row>
    <row r="5008" spans="21:21" x14ac:dyDescent="0.25">
      <c r="U5008" s="80"/>
    </row>
    <row r="5009" spans="21:21" x14ac:dyDescent="0.25">
      <c r="U5009" s="80"/>
    </row>
    <row r="5010" spans="21:21" x14ac:dyDescent="0.25">
      <c r="U5010" s="80"/>
    </row>
    <row r="5011" spans="21:21" x14ac:dyDescent="0.25">
      <c r="U5011" s="80"/>
    </row>
    <row r="5012" spans="21:21" x14ac:dyDescent="0.25">
      <c r="U5012" s="80"/>
    </row>
    <row r="5013" spans="21:21" x14ac:dyDescent="0.25">
      <c r="U5013" s="80"/>
    </row>
    <row r="5014" spans="21:21" x14ac:dyDescent="0.25">
      <c r="U5014" s="80"/>
    </row>
    <row r="5015" spans="21:21" x14ac:dyDescent="0.25">
      <c r="U5015" s="80"/>
    </row>
    <row r="5016" spans="21:21" x14ac:dyDescent="0.25">
      <c r="U5016" s="80"/>
    </row>
    <row r="5017" spans="21:21" x14ac:dyDescent="0.25">
      <c r="U5017" s="80"/>
    </row>
    <row r="5018" spans="21:21" x14ac:dyDescent="0.25">
      <c r="U5018" s="80"/>
    </row>
    <row r="5019" spans="21:21" x14ac:dyDescent="0.25">
      <c r="U5019" s="80"/>
    </row>
    <row r="5020" spans="21:21" x14ac:dyDescent="0.25">
      <c r="U5020" s="80"/>
    </row>
    <row r="5021" spans="21:21" x14ac:dyDescent="0.25">
      <c r="U5021" s="80"/>
    </row>
    <row r="5022" spans="21:21" x14ac:dyDescent="0.25">
      <c r="U5022" s="80"/>
    </row>
    <row r="5023" spans="21:21" x14ac:dyDescent="0.25">
      <c r="U5023" s="80"/>
    </row>
    <row r="5024" spans="21:21" x14ac:dyDescent="0.25">
      <c r="U5024" s="80"/>
    </row>
    <row r="5025" spans="21:21" x14ac:dyDescent="0.25">
      <c r="U5025" s="80"/>
    </row>
    <row r="5026" spans="21:21" x14ac:dyDescent="0.25">
      <c r="U5026" s="80"/>
    </row>
    <row r="5027" spans="21:21" x14ac:dyDescent="0.25">
      <c r="U5027" s="80"/>
    </row>
    <row r="5028" spans="21:21" x14ac:dyDescent="0.25">
      <c r="U5028" s="80"/>
    </row>
    <row r="5029" spans="21:21" x14ac:dyDescent="0.25">
      <c r="U5029" s="80"/>
    </row>
    <row r="5030" spans="21:21" x14ac:dyDescent="0.25">
      <c r="U5030" s="80"/>
    </row>
    <row r="5031" spans="21:21" x14ac:dyDescent="0.25">
      <c r="U5031" s="80"/>
    </row>
    <row r="5032" spans="21:21" x14ac:dyDescent="0.25">
      <c r="U5032" s="80"/>
    </row>
    <row r="5033" spans="21:21" x14ac:dyDescent="0.25">
      <c r="U5033" s="80"/>
    </row>
    <row r="5034" spans="21:21" x14ac:dyDescent="0.25">
      <c r="U5034" s="80"/>
    </row>
    <row r="5035" spans="21:21" x14ac:dyDescent="0.25">
      <c r="U5035" s="80"/>
    </row>
    <row r="5036" spans="21:21" x14ac:dyDescent="0.25">
      <c r="U5036" s="80"/>
    </row>
    <row r="5037" spans="21:21" x14ac:dyDescent="0.25">
      <c r="U5037" s="80"/>
    </row>
    <row r="5038" spans="21:21" x14ac:dyDescent="0.25">
      <c r="U5038" s="80"/>
    </row>
    <row r="5039" spans="21:21" x14ac:dyDescent="0.25">
      <c r="U5039" s="80"/>
    </row>
    <row r="5040" spans="21:21" x14ac:dyDescent="0.25">
      <c r="U5040" s="80"/>
    </row>
    <row r="5041" spans="21:21" x14ac:dyDescent="0.25">
      <c r="U5041" s="80"/>
    </row>
    <row r="5042" spans="21:21" x14ac:dyDescent="0.25">
      <c r="U5042" s="80"/>
    </row>
    <row r="5043" spans="21:21" x14ac:dyDescent="0.25">
      <c r="U5043" s="80"/>
    </row>
    <row r="5044" spans="21:21" x14ac:dyDescent="0.25">
      <c r="U5044" s="80"/>
    </row>
    <row r="5045" spans="21:21" x14ac:dyDescent="0.25">
      <c r="U5045" s="80"/>
    </row>
    <row r="5046" spans="21:21" x14ac:dyDescent="0.25">
      <c r="U5046" s="80"/>
    </row>
    <row r="5047" spans="21:21" x14ac:dyDescent="0.25">
      <c r="U5047" s="80"/>
    </row>
    <row r="5048" spans="21:21" x14ac:dyDescent="0.25">
      <c r="U5048" s="80"/>
    </row>
    <row r="5049" spans="21:21" x14ac:dyDescent="0.25">
      <c r="U5049" s="80"/>
    </row>
    <row r="5050" spans="21:21" x14ac:dyDescent="0.25">
      <c r="U5050" s="80"/>
    </row>
    <row r="5051" spans="21:21" x14ac:dyDescent="0.25">
      <c r="U5051" s="80"/>
    </row>
    <row r="5052" spans="21:21" x14ac:dyDescent="0.25">
      <c r="U5052" s="80"/>
    </row>
    <row r="5053" spans="21:21" x14ac:dyDescent="0.25">
      <c r="U5053" s="80"/>
    </row>
    <row r="5054" spans="21:21" x14ac:dyDescent="0.25">
      <c r="U5054" s="80"/>
    </row>
    <row r="5055" spans="21:21" x14ac:dyDescent="0.25">
      <c r="U5055" s="80"/>
    </row>
    <row r="5056" spans="21:21" x14ac:dyDescent="0.25">
      <c r="U5056" s="80"/>
    </row>
    <row r="5057" spans="21:21" x14ac:dyDescent="0.25">
      <c r="U5057" s="80"/>
    </row>
    <row r="5058" spans="21:21" x14ac:dyDescent="0.25">
      <c r="U5058" s="80"/>
    </row>
    <row r="5059" spans="21:21" x14ac:dyDescent="0.25">
      <c r="U5059" s="80"/>
    </row>
    <row r="5060" spans="21:21" x14ac:dyDescent="0.25">
      <c r="U5060" s="80"/>
    </row>
    <row r="5061" spans="21:21" x14ac:dyDescent="0.25">
      <c r="U5061" s="80"/>
    </row>
    <row r="5062" spans="21:21" x14ac:dyDescent="0.25">
      <c r="U5062" s="80"/>
    </row>
    <row r="5063" spans="21:21" x14ac:dyDescent="0.25">
      <c r="U5063" s="80"/>
    </row>
    <row r="5064" spans="21:21" x14ac:dyDescent="0.25">
      <c r="U5064" s="80"/>
    </row>
    <row r="5065" spans="21:21" x14ac:dyDescent="0.25">
      <c r="U5065" s="80"/>
    </row>
    <row r="5066" spans="21:21" x14ac:dyDescent="0.25">
      <c r="U5066" s="80"/>
    </row>
    <row r="5067" spans="21:21" x14ac:dyDescent="0.25">
      <c r="U5067" s="80"/>
    </row>
    <row r="5068" spans="21:21" x14ac:dyDescent="0.25">
      <c r="U5068" s="80"/>
    </row>
    <row r="5069" spans="21:21" x14ac:dyDescent="0.25">
      <c r="U5069" s="80"/>
    </row>
    <row r="5070" spans="21:21" x14ac:dyDescent="0.25">
      <c r="U5070" s="80"/>
    </row>
    <row r="5071" spans="21:21" x14ac:dyDescent="0.25">
      <c r="U5071" s="80"/>
    </row>
    <row r="5072" spans="21:21" x14ac:dyDescent="0.25">
      <c r="U5072" s="80"/>
    </row>
    <row r="5073" spans="21:21" x14ac:dyDescent="0.25">
      <c r="U5073" s="80"/>
    </row>
    <row r="5074" spans="21:21" x14ac:dyDescent="0.25">
      <c r="U5074" s="80"/>
    </row>
    <row r="5075" spans="21:21" x14ac:dyDescent="0.25">
      <c r="U5075" s="80"/>
    </row>
    <row r="5076" spans="21:21" x14ac:dyDescent="0.25">
      <c r="U5076" s="80"/>
    </row>
    <row r="5077" spans="21:21" x14ac:dyDescent="0.25">
      <c r="U5077" s="80"/>
    </row>
    <row r="5078" spans="21:21" x14ac:dyDescent="0.25">
      <c r="U5078" s="80"/>
    </row>
    <row r="5079" spans="21:21" x14ac:dyDescent="0.25">
      <c r="U5079" s="80"/>
    </row>
    <row r="5080" spans="21:21" x14ac:dyDescent="0.25">
      <c r="U5080" s="80"/>
    </row>
    <row r="5081" spans="21:21" x14ac:dyDescent="0.25">
      <c r="U5081" s="80"/>
    </row>
    <row r="5082" spans="21:21" x14ac:dyDescent="0.25">
      <c r="U5082" s="80"/>
    </row>
    <row r="5083" spans="21:21" x14ac:dyDescent="0.25">
      <c r="U5083" s="80"/>
    </row>
    <row r="5084" spans="21:21" x14ac:dyDescent="0.25">
      <c r="U5084" s="80"/>
    </row>
    <row r="5085" spans="21:21" x14ac:dyDescent="0.25">
      <c r="U5085" s="80"/>
    </row>
    <row r="5086" spans="21:21" x14ac:dyDescent="0.25">
      <c r="U5086" s="80"/>
    </row>
    <row r="5087" spans="21:21" x14ac:dyDescent="0.25">
      <c r="U5087" s="80"/>
    </row>
    <row r="5088" spans="21:21" x14ac:dyDescent="0.25">
      <c r="U5088" s="80"/>
    </row>
    <row r="5089" spans="21:21" x14ac:dyDescent="0.25">
      <c r="U5089" s="80"/>
    </row>
    <row r="5090" spans="21:21" x14ac:dyDescent="0.25">
      <c r="U5090" s="80"/>
    </row>
    <row r="5091" spans="21:21" x14ac:dyDescent="0.25">
      <c r="U5091" s="80"/>
    </row>
    <row r="5092" spans="21:21" x14ac:dyDescent="0.25">
      <c r="U5092" s="80"/>
    </row>
    <row r="5093" spans="21:21" x14ac:dyDescent="0.25">
      <c r="U5093" s="80"/>
    </row>
    <row r="5094" spans="21:21" x14ac:dyDescent="0.25">
      <c r="U5094" s="80"/>
    </row>
    <row r="5095" spans="21:21" x14ac:dyDescent="0.25">
      <c r="U5095" s="80"/>
    </row>
    <row r="5096" spans="21:21" x14ac:dyDescent="0.25">
      <c r="U5096" s="80"/>
    </row>
    <row r="5097" spans="21:21" x14ac:dyDescent="0.25">
      <c r="U5097" s="80"/>
    </row>
    <row r="5098" spans="21:21" x14ac:dyDescent="0.25">
      <c r="U5098" s="80"/>
    </row>
    <row r="5099" spans="21:21" x14ac:dyDescent="0.25">
      <c r="U5099" s="80"/>
    </row>
    <row r="5100" spans="21:21" x14ac:dyDescent="0.25">
      <c r="U5100" s="80"/>
    </row>
    <row r="5101" spans="21:21" x14ac:dyDescent="0.25">
      <c r="U5101" s="80"/>
    </row>
    <row r="5102" spans="21:21" x14ac:dyDescent="0.25">
      <c r="U5102" s="80"/>
    </row>
    <row r="5103" spans="21:21" x14ac:dyDescent="0.25">
      <c r="U5103" s="80"/>
    </row>
    <row r="5104" spans="21:21" x14ac:dyDescent="0.25">
      <c r="U5104" s="80"/>
    </row>
    <row r="5105" spans="21:21" x14ac:dyDescent="0.25">
      <c r="U5105" s="80"/>
    </row>
    <row r="5106" spans="21:21" x14ac:dyDescent="0.25">
      <c r="U5106" s="80"/>
    </row>
    <row r="5107" spans="21:21" x14ac:dyDescent="0.25">
      <c r="U5107" s="80"/>
    </row>
    <row r="5108" spans="21:21" x14ac:dyDescent="0.25">
      <c r="U5108" s="80"/>
    </row>
    <row r="5109" spans="21:21" x14ac:dyDescent="0.25">
      <c r="U5109" s="80"/>
    </row>
    <row r="5110" spans="21:21" x14ac:dyDescent="0.25">
      <c r="U5110" s="80"/>
    </row>
    <row r="5111" spans="21:21" x14ac:dyDescent="0.25">
      <c r="U5111" s="80"/>
    </row>
    <row r="5112" spans="21:21" x14ac:dyDescent="0.25">
      <c r="U5112" s="80"/>
    </row>
    <row r="5113" spans="21:21" x14ac:dyDescent="0.25">
      <c r="U5113" s="80"/>
    </row>
    <row r="5114" spans="21:21" x14ac:dyDescent="0.25">
      <c r="U5114" s="80"/>
    </row>
    <row r="5115" spans="21:21" x14ac:dyDescent="0.25">
      <c r="U5115" s="80"/>
    </row>
    <row r="5116" spans="21:21" x14ac:dyDescent="0.25">
      <c r="U5116" s="80"/>
    </row>
    <row r="5117" spans="21:21" x14ac:dyDescent="0.25">
      <c r="U5117" s="80"/>
    </row>
    <row r="5118" spans="21:21" x14ac:dyDescent="0.25">
      <c r="U5118" s="80"/>
    </row>
    <row r="5119" spans="21:21" x14ac:dyDescent="0.25">
      <c r="U5119" s="80"/>
    </row>
    <row r="5120" spans="21:21" x14ac:dyDescent="0.25">
      <c r="U5120" s="80"/>
    </row>
    <row r="5121" spans="21:21" x14ac:dyDescent="0.25">
      <c r="U5121" s="80"/>
    </row>
    <row r="5122" spans="21:21" x14ac:dyDescent="0.25">
      <c r="U5122" s="80"/>
    </row>
    <row r="5123" spans="21:21" x14ac:dyDescent="0.25">
      <c r="U5123" s="80"/>
    </row>
    <row r="5124" spans="21:21" x14ac:dyDescent="0.25">
      <c r="U5124" s="80"/>
    </row>
    <row r="5125" spans="21:21" x14ac:dyDescent="0.25">
      <c r="U5125" s="80"/>
    </row>
    <row r="5126" spans="21:21" x14ac:dyDescent="0.25">
      <c r="U5126" s="80"/>
    </row>
    <row r="5127" spans="21:21" x14ac:dyDescent="0.25">
      <c r="U5127" s="80"/>
    </row>
    <row r="5128" spans="21:21" x14ac:dyDescent="0.25">
      <c r="U5128" s="80"/>
    </row>
    <row r="5129" spans="21:21" x14ac:dyDescent="0.25">
      <c r="U5129" s="80"/>
    </row>
    <row r="5130" spans="21:21" x14ac:dyDescent="0.25">
      <c r="U5130" s="80"/>
    </row>
    <row r="5131" spans="21:21" x14ac:dyDescent="0.25">
      <c r="U5131" s="80"/>
    </row>
    <row r="5132" spans="21:21" x14ac:dyDescent="0.25">
      <c r="U5132" s="80"/>
    </row>
    <row r="5133" spans="21:21" x14ac:dyDescent="0.25">
      <c r="U5133" s="80"/>
    </row>
    <row r="5134" spans="21:21" x14ac:dyDescent="0.25">
      <c r="U5134" s="80"/>
    </row>
    <row r="5135" spans="21:21" x14ac:dyDescent="0.25">
      <c r="U5135" s="80"/>
    </row>
    <row r="5136" spans="21:21" x14ac:dyDescent="0.25">
      <c r="U5136" s="80"/>
    </row>
    <row r="5137" spans="21:21" x14ac:dyDescent="0.25">
      <c r="U5137" s="80"/>
    </row>
    <row r="5138" spans="21:21" x14ac:dyDescent="0.25">
      <c r="U5138" s="80"/>
    </row>
    <row r="5139" spans="21:21" x14ac:dyDescent="0.25">
      <c r="U5139" s="80"/>
    </row>
    <row r="5140" spans="21:21" x14ac:dyDescent="0.25">
      <c r="U5140" s="80"/>
    </row>
    <row r="5141" spans="21:21" x14ac:dyDescent="0.25">
      <c r="U5141" s="80"/>
    </row>
    <row r="5142" spans="21:21" x14ac:dyDescent="0.25">
      <c r="U5142" s="80"/>
    </row>
    <row r="5143" spans="21:21" x14ac:dyDescent="0.25">
      <c r="U5143" s="80"/>
    </row>
    <row r="5144" spans="21:21" x14ac:dyDescent="0.25">
      <c r="U5144" s="80"/>
    </row>
    <row r="5145" spans="21:21" x14ac:dyDescent="0.25">
      <c r="U5145" s="80"/>
    </row>
    <row r="5146" spans="21:21" x14ac:dyDescent="0.25">
      <c r="U5146" s="80"/>
    </row>
    <row r="5147" spans="21:21" x14ac:dyDescent="0.25">
      <c r="U5147" s="80"/>
    </row>
    <row r="5148" spans="21:21" x14ac:dyDescent="0.25">
      <c r="U5148" s="80"/>
    </row>
    <row r="5149" spans="21:21" x14ac:dyDescent="0.25">
      <c r="U5149" s="80"/>
    </row>
    <row r="5150" spans="21:21" x14ac:dyDescent="0.25">
      <c r="U5150" s="80"/>
    </row>
    <row r="5151" spans="21:21" x14ac:dyDescent="0.25">
      <c r="U5151" s="80"/>
    </row>
    <row r="5152" spans="21:21" x14ac:dyDescent="0.25">
      <c r="U5152" s="80"/>
    </row>
    <row r="5153" spans="21:21" x14ac:dyDescent="0.25">
      <c r="U5153" s="80"/>
    </row>
    <row r="5154" spans="21:21" x14ac:dyDescent="0.25">
      <c r="U5154" s="80"/>
    </row>
    <row r="5155" spans="21:21" x14ac:dyDescent="0.25">
      <c r="U5155" s="80"/>
    </row>
    <row r="5156" spans="21:21" x14ac:dyDescent="0.25">
      <c r="U5156" s="80"/>
    </row>
    <row r="5157" spans="21:21" x14ac:dyDescent="0.25">
      <c r="U5157" s="80"/>
    </row>
    <row r="5158" spans="21:21" x14ac:dyDescent="0.25">
      <c r="U5158" s="80"/>
    </row>
    <row r="5159" spans="21:21" x14ac:dyDescent="0.25">
      <c r="U5159" s="80"/>
    </row>
    <row r="5160" spans="21:21" x14ac:dyDescent="0.25">
      <c r="U5160" s="80"/>
    </row>
    <row r="5161" spans="21:21" x14ac:dyDescent="0.25">
      <c r="U5161" s="80"/>
    </row>
    <row r="5162" spans="21:21" x14ac:dyDescent="0.25">
      <c r="U5162" s="80"/>
    </row>
    <row r="5163" spans="21:21" x14ac:dyDescent="0.25">
      <c r="U5163" s="80"/>
    </row>
    <row r="5164" spans="21:21" x14ac:dyDescent="0.25">
      <c r="U5164" s="80"/>
    </row>
    <row r="5165" spans="21:21" x14ac:dyDescent="0.25">
      <c r="U5165" s="80"/>
    </row>
    <row r="5166" spans="21:21" x14ac:dyDescent="0.25">
      <c r="U5166" s="80"/>
    </row>
    <row r="5167" spans="21:21" x14ac:dyDescent="0.25">
      <c r="U5167" s="80"/>
    </row>
    <row r="5168" spans="21:21" x14ac:dyDescent="0.25">
      <c r="U5168" s="80"/>
    </row>
    <row r="5169" spans="21:21" x14ac:dyDescent="0.25">
      <c r="U5169" s="80"/>
    </row>
    <row r="5170" spans="21:21" x14ac:dyDescent="0.25">
      <c r="U5170" s="80"/>
    </row>
    <row r="5171" spans="21:21" x14ac:dyDescent="0.25">
      <c r="U5171" s="80"/>
    </row>
    <row r="5172" spans="21:21" x14ac:dyDescent="0.25">
      <c r="U5172" s="80"/>
    </row>
    <row r="5173" spans="21:21" x14ac:dyDescent="0.25">
      <c r="U5173" s="80"/>
    </row>
    <row r="5174" spans="21:21" x14ac:dyDescent="0.25">
      <c r="U5174" s="80"/>
    </row>
    <row r="5175" spans="21:21" x14ac:dyDescent="0.25">
      <c r="U5175" s="80"/>
    </row>
    <row r="5176" spans="21:21" x14ac:dyDescent="0.25">
      <c r="U5176" s="80"/>
    </row>
    <row r="5177" spans="21:21" x14ac:dyDescent="0.25">
      <c r="U5177" s="80"/>
    </row>
    <row r="5178" spans="21:21" x14ac:dyDescent="0.25">
      <c r="U5178" s="80"/>
    </row>
    <row r="5179" spans="21:21" x14ac:dyDescent="0.25">
      <c r="U5179" s="80"/>
    </row>
    <row r="5180" spans="21:21" x14ac:dyDescent="0.25">
      <c r="U5180" s="80"/>
    </row>
    <row r="5181" spans="21:21" x14ac:dyDescent="0.25">
      <c r="U5181" s="80"/>
    </row>
    <row r="5182" spans="21:21" x14ac:dyDescent="0.25">
      <c r="U5182" s="80"/>
    </row>
    <row r="5183" spans="21:21" x14ac:dyDescent="0.25">
      <c r="U5183" s="80"/>
    </row>
    <row r="5184" spans="21:21" x14ac:dyDescent="0.25">
      <c r="U5184" s="80"/>
    </row>
    <row r="5185" spans="21:21" x14ac:dyDescent="0.25">
      <c r="U5185" s="80"/>
    </row>
    <row r="5186" spans="21:21" x14ac:dyDescent="0.25">
      <c r="U5186" s="80"/>
    </row>
    <row r="5187" spans="21:21" x14ac:dyDescent="0.25">
      <c r="U5187" s="80"/>
    </row>
    <row r="5188" spans="21:21" x14ac:dyDescent="0.25">
      <c r="U5188" s="80"/>
    </row>
    <row r="5189" spans="21:21" x14ac:dyDescent="0.25">
      <c r="U5189" s="80"/>
    </row>
    <row r="5190" spans="21:21" x14ac:dyDescent="0.25">
      <c r="U5190" s="80"/>
    </row>
    <row r="5191" spans="21:21" x14ac:dyDescent="0.25">
      <c r="U5191" s="80"/>
    </row>
    <row r="5192" spans="21:21" x14ac:dyDescent="0.25">
      <c r="U5192" s="80"/>
    </row>
    <row r="5193" spans="21:21" x14ac:dyDescent="0.25">
      <c r="U5193" s="80"/>
    </row>
    <row r="5194" spans="21:21" x14ac:dyDescent="0.25">
      <c r="U5194" s="80"/>
    </row>
    <row r="5195" spans="21:21" x14ac:dyDescent="0.25">
      <c r="U5195" s="80"/>
    </row>
    <row r="5196" spans="21:21" x14ac:dyDescent="0.25">
      <c r="U5196" s="80"/>
    </row>
    <row r="5197" spans="21:21" x14ac:dyDescent="0.25">
      <c r="U5197" s="80"/>
    </row>
    <row r="5198" spans="21:21" x14ac:dyDescent="0.25">
      <c r="U5198" s="80"/>
    </row>
    <row r="5199" spans="21:21" x14ac:dyDescent="0.25">
      <c r="U5199" s="80"/>
    </row>
    <row r="5200" spans="21:21" x14ac:dyDescent="0.25">
      <c r="U5200" s="80"/>
    </row>
    <row r="5201" spans="21:21" x14ac:dyDescent="0.25">
      <c r="U5201" s="80"/>
    </row>
    <row r="5202" spans="21:21" x14ac:dyDescent="0.25">
      <c r="U5202" s="80"/>
    </row>
    <row r="5203" spans="21:21" x14ac:dyDescent="0.25">
      <c r="U5203" s="80"/>
    </row>
    <row r="5204" spans="21:21" x14ac:dyDescent="0.25">
      <c r="U5204" s="80"/>
    </row>
    <row r="5205" spans="21:21" x14ac:dyDescent="0.25">
      <c r="U5205" s="80"/>
    </row>
    <row r="5206" spans="21:21" x14ac:dyDescent="0.25">
      <c r="U5206" s="80"/>
    </row>
    <row r="5207" spans="21:21" x14ac:dyDescent="0.25">
      <c r="U5207" s="80"/>
    </row>
    <row r="5208" spans="21:21" x14ac:dyDescent="0.25">
      <c r="U5208" s="80"/>
    </row>
    <row r="5209" spans="21:21" x14ac:dyDescent="0.25">
      <c r="U5209" s="80"/>
    </row>
    <row r="5210" spans="21:21" x14ac:dyDescent="0.25">
      <c r="U5210" s="80"/>
    </row>
    <row r="5211" spans="21:21" x14ac:dyDescent="0.25">
      <c r="U5211" s="80"/>
    </row>
    <row r="5212" spans="21:21" x14ac:dyDescent="0.25">
      <c r="U5212" s="80"/>
    </row>
    <row r="5213" spans="21:21" x14ac:dyDescent="0.25">
      <c r="U5213" s="80"/>
    </row>
    <row r="5214" spans="21:21" x14ac:dyDescent="0.25">
      <c r="U5214" s="80"/>
    </row>
    <row r="5215" spans="21:21" x14ac:dyDescent="0.25">
      <c r="U5215" s="80"/>
    </row>
    <row r="5216" spans="21:21" x14ac:dyDescent="0.25">
      <c r="U5216" s="80"/>
    </row>
    <row r="5217" spans="21:21" x14ac:dyDescent="0.25">
      <c r="U5217" s="80"/>
    </row>
    <row r="5218" spans="21:21" x14ac:dyDescent="0.25">
      <c r="U5218" s="80"/>
    </row>
    <row r="5219" spans="21:21" x14ac:dyDescent="0.25">
      <c r="U5219" s="80"/>
    </row>
    <row r="5220" spans="21:21" x14ac:dyDescent="0.25">
      <c r="U5220" s="80"/>
    </row>
    <row r="5221" spans="21:21" x14ac:dyDescent="0.25">
      <c r="U5221" s="80"/>
    </row>
    <row r="5222" spans="21:21" x14ac:dyDescent="0.25">
      <c r="U5222" s="80"/>
    </row>
    <row r="5223" spans="21:21" x14ac:dyDescent="0.25">
      <c r="U5223" s="80"/>
    </row>
    <row r="5224" spans="21:21" x14ac:dyDescent="0.25">
      <c r="U5224" s="80"/>
    </row>
    <row r="5225" spans="21:21" x14ac:dyDescent="0.25">
      <c r="U5225" s="80"/>
    </row>
    <row r="5226" spans="21:21" x14ac:dyDescent="0.25">
      <c r="U5226" s="80"/>
    </row>
    <row r="5227" spans="21:21" x14ac:dyDescent="0.25">
      <c r="U5227" s="80"/>
    </row>
    <row r="5228" spans="21:21" x14ac:dyDescent="0.25">
      <c r="U5228" s="80"/>
    </row>
    <row r="5229" spans="21:21" x14ac:dyDescent="0.25">
      <c r="U5229" s="80"/>
    </row>
    <row r="5230" spans="21:21" x14ac:dyDescent="0.25">
      <c r="U5230" s="80"/>
    </row>
    <row r="5231" spans="21:21" x14ac:dyDescent="0.25">
      <c r="U5231" s="80"/>
    </row>
    <row r="5232" spans="21:21" x14ac:dyDescent="0.25">
      <c r="U5232" s="80"/>
    </row>
    <row r="5233" spans="21:21" x14ac:dyDescent="0.25">
      <c r="U5233" s="80"/>
    </row>
    <row r="5234" spans="21:21" x14ac:dyDescent="0.25">
      <c r="U5234" s="80"/>
    </row>
    <row r="5235" spans="21:21" x14ac:dyDescent="0.25">
      <c r="U5235" s="80"/>
    </row>
    <row r="5236" spans="21:21" x14ac:dyDescent="0.25">
      <c r="U5236" s="80"/>
    </row>
    <row r="5237" spans="21:21" x14ac:dyDescent="0.25">
      <c r="U5237" s="80"/>
    </row>
    <row r="5238" spans="21:21" x14ac:dyDescent="0.25">
      <c r="U5238" s="80"/>
    </row>
    <row r="5239" spans="21:21" x14ac:dyDescent="0.25">
      <c r="U5239" s="80"/>
    </row>
    <row r="5240" spans="21:21" x14ac:dyDescent="0.25">
      <c r="U5240" s="80"/>
    </row>
    <row r="5241" spans="21:21" x14ac:dyDescent="0.25">
      <c r="U5241" s="80"/>
    </row>
    <row r="5242" spans="21:21" x14ac:dyDescent="0.25">
      <c r="U5242" s="80"/>
    </row>
    <row r="5243" spans="21:21" x14ac:dyDescent="0.25">
      <c r="U5243" s="80"/>
    </row>
    <row r="5244" spans="21:21" x14ac:dyDescent="0.25">
      <c r="U5244" s="80"/>
    </row>
    <row r="5245" spans="21:21" x14ac:dyDescent="0.25">
      <c r="U5245" s="80"/>
    </row>
    <row r="5246" spans="21:21" x14ac:dyDescent="0.25">
      <c r="U5246" s="80"/>
    </row>
    <row r="5247" spans="21:21" x14ac:dyDescent="0.25">
      <c r="U5247" s="80"/>
    </row>
    <row r="5248" spans="21:21" x14ac:dyDescent="0.25">
      <c r="U5248" s="80"/>
    </row>
    <row r="5249" spans="21:21" x14ac:dyDescent="0.25">
      <c r="U5249" s="80"/>
    </row>
    <row r="5250" spans="21:21" x14ac:dyDescent="0.25">
      <c r="U5250" s="80"/>
    </row>
    <row r="5251" spans="21:21" x14ac:dyDescent="0.25">
      <c r="U5251" s="80"/>
    </row>
    <row r="5252" spans="21:21" x14ac:dyDescent="0.25">
      <c r="U5252" s="80"/>
    </row>
    <row r="5253" spans="21:21" x14ac:dyDescent="0.25">
      <c r="U5253" s="80"/>
    </row>
    <row r="5254" spans="21:21" x14ac:dyDescent="0.25">
      <c r="U5254" s="80"/>
    </row>
    <row r="5255" spans="21:21" x14ac:dyDescent="0.25">
      <c r="U5255" s="80"/>
    </row>
    <row r="5256" spans="21:21" x14ac:dyDescent="0.25">
      <c r="U5256" s="80"/>
    </row>
    <row r="5257" spans="21:21" x14ac:dyDescent="0.25">
      <c r="U5257" s="80"/>
    </row>
    <row r="5258" spans="21:21" x14ac:dyDescent="0.25">
      <c r="U5258" s="80"/>
    </row>
    <row r="5259" spans="21:21" x14ac:dyDescent="0.25">
      <c r="U5259" s="80"/>
    </row>
    <row r="5260" spans="21:21" x14ac:dyDescent="0.25">
      <c r="U5260" s="80"/>
    </row>
    <row r="5261" spans="21:21" x14ac:dyDescent="0.25">
      <c r="U5261" s="80"/>
    </row>
    <row r="5262" spans="21:21" x14ac:dyDescent="0.25">
      <c r="U5262" s="80"/>
    </row>
    <row r="5263" spans="21:21" x14ac:dyDescent="0.25">
      <c r="U5263" s="80"/>
    </row>
    <row r="5264" spans="21:21" x14ac:dyDescent="0.25">
      <c r="U5264" s="80"/>
    </row>
    <row r="5265" spans="21:21" x14ac:dyDescent="0.25">
      <c r="U5265" s="80"/>
    </row>
    <row r="5266" spans="21:21" x14ac:dyDescent="0.25">
      <c r="U5266" s="80"/>
    </row>
    <row r="5267" spans="21:21" x14ac:dyDescent="0.25">
      <c r="U5267" s="80"/>
    </row>
    <row r="5268" spans="21:21" x14ac:dyDescent="0.25">
      <c r="U5268" s="80"/>
    </row>
    <row r="5269" spans="21:21" x14ac:dyDescent="0.25">
      <c r="U5269" s="80"/>
    </row>
    <row r="5270" spans="21:21" x14ac:dyDescent="0.25">
      <c r="U5270" s="80"/>
    </row>
    <row r="5271" spans="21:21" x14ac:dyDescent="0.25">
      <c r="U5271" s="80"/>
    </row>
    <row r="5272" spans="21:21" x14ac:dyDescent="0.25">
      <c r="U5272" s="80"/>
    </row>
    <row r="5273" spans="21:21" x14ac:dyDescent="0.25">
      <c r="U5273" s="80"/>
    </row>
    <row r="5274" spans="21:21" x14ac:dyDescent="0.25">
      <c r="U5274" s="80"/>
    </row>
    <row r="5275" spans="21:21" x14ac:dyDescent="0.25">
      <c r="U5275" s="80"/>
    </row>
    <row r="5276" spans="21:21" x14ac:dyDescent="0.25">
      <c r="U5276" s="80"/>
    </row>
    <row r="5277" spans="21:21" x14ac:dyDescent="0.25">
      <c r="U5277" s="80"/>
    </row>
    <row r="5278" spans="21:21" x14ac:dyDescent="0.25">
      <c r="U5278" s="80"/>
    </row>
    <row r="5279" spans="21:21" x14ac:dyDescent="0.25">
      <c r="U5279" s="80"/>
    </row>
    <row r="5280" spans="21:21" x14ac:dyDescent="0.25">
      <c r="U5280" s="80"/>
    </row>
    <row r="5281" spans="21:21" x14ac:dyDescent="0.25">
      <c r="U5281" s="80"/>
    </row>
    <row r="5282" spans="21:21" x14ac:dyDescent="0.25">
      <c r="U5282" s="80"/>
    </row>
    <row r="5283" spans="21:21" x14ac:dyDescent="0.25">
      <c r="U5283" s="80"/>
    </row>
    <row r="5284" spans="21:21" x14ac:dyDescent="0.25">
      <c r="U5284" s="80"/>
    </row>
    <row r="5285" spans="21:21" x14ac:dyDescent="0.25">
      <c r="U5285" s="80"/>
    </row>
    <row r="5286" spans="21:21" x14ac:dyDescent="0.25">
      <c r="U5286" s="80"/>
    </row>
    <row r="5287" spans="21:21" x14ac:dyDescent="0.25">
      <c r="U5287" s="80"/>
    </row>
    <row r="5288" spans="21:21" x14ac:dyDescent="0.25">
      <c r="U5288" s="80"/>
    </row>
    <row r="5289" spans="21:21" x14ac:dyDescent="0.25">
      <c r="U5289" s="80"/>
    </row>
    <row r="5290" spans="21:21" x14ac:dyDescent="0.25">
      <c r="U5290" s="80"/>
    </row>
    <row r="5291" spans="21:21" x14ac:dyDescent="0.25">
      <c r="U5291" s="80"/>
    </row>
    <row r="5292" spans="21:21" x14ac:dyDescent="0.25">
      <c r="U5292" s="80"/>
    </row>
    <row r="5293" spans="21:21" x14ac:dyDescent="0.25">
      <c r="U5293" s="80"/>
    </row>
    <row r="5294" spans="21:21" x14ac:dyDescent="0.25">
      <c r="U5294" s="80"/>
    </row>
    <row r="5295" spans="21:21" x14ac:dyDescent="0.25">
      <c r="U5295" s="80"/>
    </row>
    <row r="5296" spans="21:21" x14ac:dyDescent="0.25">
      <c r="U5296" s="80"/>
    </row>
    <row r="5297" spans="21:21" x14ac:dyDescent="0.25">
      <c r="U5297" s="80"/>
    </row>
    <row r="5298" spans="21:21" x14ac:dyDescent="0.25">
      <c r="U5298" s="80"/>
    </row>
    <row r="5299" spans="21:21" x14ac:dyDescent="0.25">
      <c r="U5299" s="80"/>
    </row>
    <row r="5300" spans="21:21" x14ac:dyDescent="0.25">
      <c r="U5300" s="80"/>
    </row>
    <row r="5301" spans="21:21" x14ac:dyDescent="0.25">
      <c r="U5301" s="80"/>
    </row>
    <row r="5302" spans="21:21" x14ac:dyDescent="0.25">
      <c r="U5302" s="80"/>
    </row>
    <row r="5303" spans="21:21" x14ac:dyDescent="0.25">
      <c r="U5303" s="80"/>
    </row>
    <row r="5304" spans="21:21" x14ac:dyDescent="0.25">
      <c r="U5304" s="80"/>
    </row>
    <row r="5305" spans="21:21" x14ac:dyDescent="0.25">
      <c r="U5305" s="80"/>
    </row>
    <row r="5306" spans="21:21" x14ac:dyDescent="0.25">
      <c r="U5306" s="80"/>
    </row>
    <row r="5307" spans="21:21" x14ac:dyDescent="0.25">
      <c r="U5307" s="80"/>
    </row>
    <row r="5308" spans="21:21" x14ac:dyDescent="0.25">
      <c r="U5308" s="80"/>
    </row>
    <row r="5309" spans="21:21" x14ac:dyDescent="0.25">
      <c r="U5309" s="80"/>
    </row>
    <row r="5310" spans="21:21" x14ac:dyDescent="0.25">
      <c r="U5310" s="80"/>
    </row>
    <row r="5311" spans="21:21" x14ac:dyDescent="0.25">
      <c r="U5311" s="80"/>
    </row>
    <row r="5312" spans="21:21" x14ac:dyDescent="0.25">
      <c r="U5312" s="80"/>
    </row>
    <row r="5313" spans="21:21" x14ac:dyDescent="0.25">
      <c r="U5313" s="80"/>
    </row>
    <row r="5314" spans="21:21" x14ac:dyDescent="0.25">
      <c r="U5314" s="80"/>
    </row>
    <row r="5315" spans="21:21" x14ac:dyDescent="0.25">
      <c r="U5315" s="80"/>
    </row>
    <row r="5316" spans="21:21" x14ac:dyDescent="0.25">
      <c r="U5316" s="80"/>
    </row>
    <row r="5317" spans="21:21" x14ac:dyDescent="0.25">
      <c r="U5317" s="80"/>
    </row>
    <row r="5318" spans="21:21" x14ac:dyDescent="0.25">
      <c r="U5318" s="80"/>
    </row>
    <row r="5319" spans="21:21" x14ac:dyDescent="0.25">
      <c r="U5319" s="80"/>
    </row>
    <row r="5320" spans="21:21" x14ac:dyDescent="0.25">
      <c r="U5320" s="80"/>
    </row>
    <row r="5321" spans="21:21" x14ac:dyDescent="0.25">
      <c r="U5321" s="80"/>
    </row>
    <row r="5322" spans="21:21" x14ac:dyDescent="0.25">
      <c r="U5322" s="80"/>
    </row>
    <row r="5323" spans="21:21" x14ac:dyDescent="0.25">
      <c r="U5323" s="80"/>
    </row>
    <row r="5324" spans="21:21" x14ac:dyDescent="0.25">
      <c r="U5324" s="80"/>
    </row>
    <row r="5325" spans="21:21" x14ac:dyDescent="0.25">
      <c r="U5325" s="80"/>
    </row>
    <row r="5326" spans="21:21" x14ac:dyDescent="0.25">
      <c r="U5326" s="80"/>
    </row>
    <row r="5327" spans="21:21" x14ac:dyDescent="0.25">
      <c r="U5327" s="80"/>
    </row>
    <row r="5328" spans="21:21" x14ac:dyDescent="0.25">
      <c r="U5328" s="80"/>
    </row>
    <row r="5329" spans="21:21" x14ac:dyDescent="0.25">
      <c r="U5329" s="80"/>
    </row>
    <row r="5330" spans="21:21" x14ac:dyDescent="0.25">
      <c r="U5330" s="80"/>
    </row>
    <row r="5331" spans="21:21" x14ac:dyDescent="0.25">
      <c r="U5331" s="80"/>
    </row>
    <row r="5332" spans="21:21" x14ac:dyDescent="0.25">
      <c r="U5332" s="80"/>
    </row>
    <row r="5333" spans="21:21" x14ac:dyDescent="0.25">
      <c r="U5333" s="80"/>
    </row>
    <row r="5334" spans="21:21" x14ac:dyDescent="0.25">
      <c r="U5334" s="80"/>
    </row>
    <row r="5335" spans="21:21" x14ac:dyDescent="0.25">
      <c r="U5335" s="80"/>
    </row>
    <row r="5336" spans="21:21" x14ac:dyDescent="0.25">
      <c r="U5336" s="80"/>
    </row>
    <row r="5337" spans="21:21" x14ac:dyDescent="0.25">
      <c r="U5337" s="80"/>
    </row>
    <row r="5338" spans="21:21" x14ac:dyDescent="0.25">
      <c r="U5338" s="80"/>
    </row>
    <row r="5339" spans="21:21" x14ac:dyDescent="0.25">
      <c r="U5339" s="80"/>
    </row>
    <row r="5340" spans="21:21" x14ac:dyDescent="0.25">
      <c r="U5340" s="80"/>
    </row>
    <row r="5341" spans="21:21" x14ac:dyDescent="0.25">
      <c r="U5341" s="80"/>
    </row>
    <row r="5342" spans="21:21" x14ac:dyDescent="0.25">
      <c r="U5342" s="80"/>
    </row>
    <row r="5343" spans="21:21" x14ac:dyDescent="0.25">
      <c r="U5343" s="80"/>
    </row>
    <row r="5344" spans="21:21" x14ac:dyDescent="0.25">
      <c r="U5344" s="80"/>
    </row>
    <row r="5345" spans="21:21" x14ac:dyDescent="0.25">
      <c r="U5345" s="80"/>
    </row>
    <row r="5346" spans="21:21" x14ac:dyDescent="0.25">
      <c r="U5346" s="80"/>
    </row>
    <row r="5347" spans="21:21" x14ac:dyDescent="0.25">
      <c r="U5347" s="80"/>
    </row>
    <row r="5348" spans="21:21" x14ac:dyDescent="0.25">
      <c r="U5348" s="80"/>
    </row>
    <row r="5349" spans="21:21" x14ac:dyDescent="0.25">
      <c r="U5349" s="80"/>
    </row>
    <row r="5350" spans="21:21" x14ac:dyDescent="0.25">
      <c r="U5350" s="80"/>
    </row>
    <row r="5351" spans="21:21" x14ac:dyDescent="0.25">
      <c r="U5351" s="80"/>
    </row>
    <row r="5352" spans="21:21" x14ac:dyDescent="0.25">
      <c r="U5352" s="80"/>
    </row>
    <row r="5353" spans="21:21" x14ac:dyDescent="0.25">
      <c r="U5353" s="80"/>
    </row>
    <row r="5354" spans="21:21" x14ac:dyDescent="0.25">
      <c r="U5354" s="80"/>
    </row>
    <row r="5355" spans="21:21" x14ac:dyDescent="0.25">
      <c r="U5355" s="80"/>
    </row>
    <row r="5356" spans="21:21" x14ac:dyDescent="0.25">
      <c r="U5356" s="80"/>
    </row>
    <row r="5357" spans="21:21" x14ac:dyDescent="0.25">
      <c r="U5357" s="80"/>
    </row>
    <row r="5358" spans="21:21" x14ac:dyDescent="0.25">
      <c r="U5358" s="80"/>
    </row>
    <row r="5359" spans="21:21" x14ac:dyDescent="0.25">
      <c r="U5359" s="80"/>
    </row>
    <row r="5360" spans="21:21" x14ac:dyDescent="0.25">
      <c r="U5360" s="80"/>
    </row>
    <row r="5361" spans="21:21" x14ac:dyDescent="0.25">
      <c r="U5361" s="80"/>
    </row>
    <row r="5362" spans="21:21" x14ac:dyDescent="0.25">
      <c r="U5362" s="80"/>
    </row>
    <row r="5363" spans="21:21" x14ac:dyDescent="0.25">
      <c r="U5363" s="80"/>
    </row>
    <row r="5364" spans="21:21" x14ac:dyDescent="0.25">
      <c r="U5364" s="80"/>
    </row>
    <row r="5365" spans="21:21" x14ac:dyDescent="0.25">
      <c r="U5365" s="80"/>
    </row>
    <row r="5366" spans="21:21" x14ac:dyDescent="0.25">
      <c r="U5366" s="80"/>
    </row>
    <row r="5367" spans="21:21" x14ac:dyDescent="0.25">
      <c r="U5367" s="80"/>
    </row>
    <row r="5368" spans="21:21" x14ac:dyDescent="0.25">
      <c r="U5368" s="80"/>
    </row>
    <row r="5369" spans="21:21" x14ac:dyDescent="0.25">
      <c r="U5369" s="80"/>
    </row>
    <row r="5370" spans="21:21" x14ac:dyDescent="0.25">
      <c r="U5370" s="80"/>
    </row>
    <row r="5371" spans="21:21" x14ac:dyDescent="0.25">
      <c r="U5371" s="80"/>
    </row>
    <row r="5372" spans="21:21" x14ac:dyDescent="0.25">
      <c r="U5372" s="80"/>
    </row>
    <row r="5373" spans="21:21" x14ac:dyDescent="0.25">
      <c r="U5373" s="80"/>
    </row>
    <row r="5374" spans="21:21" x14ac:dyDescent="0.25">
      <c r="U5374" s="80"/>
    </row>
    <row r="5375" spans="21:21" x14ac:dyDescent="0.25">
      <c r="U5375" s="80"/>
    </row>
    <row r="5376" spans="21:21" x14ac:dyDescent="0.25">
      <c r="U5376" s="80"/>
    </row>
    <row r="5377" spans="21:21" x14ac:dyDescent="0.25">
      <c r="U5377" s="80"/>
    </row>
    <row r="5378" spans="21:21" x14ac:dyDescent="0.25">
      <c r="U5378" s="80"/>
    </row>
    <row r="5379" spans="21:21" x14ac:dyDescent="0.25">
      <c r="U5379" s="80"/>
    </row>
    <row r="5380" spans="21:21" x14ac:dyDescent="0.25">
      <c r="U5380" s="80"/>
    </row>
    <row r="5381" spans="21:21" x14ac:dyDescent="0.25">
      <c r="U5381" s="80"/>
    </row>
    <row r="5382" spans="21:21" x14ac:dyDescent="0.25">
      <c r="U5382" s="80"/>
    </row>
    <row r="5383" spans="21:21" x14ac:dyDescent="0.25">
      <c r="U5383" s="80"/>
    </row>
    <row r="5384" spans="21:21" x14ac:dyDescent="0.25">
      <c r="U5384" s="80"/>
    </row>
    <row r="5385" spans="21:21" x14ac:dyDescent="0.25">
      <c r="U5385" s="80"/>
    </row>
    <row r="5386" spans="21:21" x14ac:dyDescent="0.25">
      <c r="U5386" s="80"/>
    </row>
    <row r="5387" spans="21:21" x14ac:dyDescent="0.25">
      <c r="U5387" s="80"/>
    </row>
    <row r="5388" spans="21:21" x14ac:dyDescent="0.25">
      <c r="U5388" s="80"/>
    </row>
    <row r="5389" spans="21:21" x14ac:dyDescent="0.25">
      <c r="U5389" s="80"/>
    </row>
    <row r="5390" spans="21:21" x14ac:dyDescent="0.25">
      <c r="U5390" s="80"/>
    </row>
    <row r="5391" spans="21:21" x14ac:dyDescent="0.25">
      <c r="U5391" s="80"/>
    </row>
    <row r="5392" spans="21:21" x14ac:dyDescent="0.25">
      <c r="U5392" s="80"/>
    </row>
    <row r="5393" spans="21:21" x14ac:dyDescent="0.25">
      <c r="U5393" s="80"/>
    </row>
    <row r="5394" spans="21:21" x14ac:dyDescent="0.25">
      <c r="U5394" s="80"/>
    </row>
    <row r="5395" spans="21:21" x14ac:dyDescent="0.25">
      <c r="U5395" s="80"/>
    </row>
    <row r="5396" spans="21:21" x14ac:dyDescent="0.25">
      <c r="U5396" s="80"/>
    </row>
    <row r="5397" spans="21:21" x14ac:dyDescent="0.25">
      <c r="U5397" s="80"/>
    </row>
    <row r="5398" spans="21:21" x14ac:dyDescent="0.25">
      <c r="U5398" s="80"/>
    </row>
    <row r="5399" spans="21:21" x14ac:dyDescent="0.25">
      <c r="U5399" s="80"/>
    </row>
    <row r="5400" spans="21:21" x14ac:dyDescent="0.25">
      <c r="U5400" s="80"/>
    </row>
    <row r="5401" spans="21:21" x14ac:dyDescent="0.25">
      <c r="U5401" s="80"/>
    </row>
    <row r="5402" spans="21:21" x14ac:dyDescent="0.25">
      <c r="U5402" s="80"/>
    </row>
    <row r="5403" spans="21:21" x14ac:dyDescent="0.25">
      <c r="U5403" s="80"/>
    </row>
    <row r="5404" spans="21:21" x14ac:dyDescent="0.25">
      <c r="U5404" s="80"/>
    </row>
    <row r="5405" spans="21:21" x14ac:dyDescent="0.25">
      <c r="U5405" s="80"/>
    </row>
    <row r="5406" spans="21:21" x14ac:dyDescent="0.25">
      <c r="U5406" s="80"/>
    </row>
    <row r="5407" spans="21:21" x14ac:dyDescent="0.25">
      <c r="U5407" s="80"/>
    </row>
    <row r="5408" spans="21:21" x14ac:dyDescent="0.25">
      <c r="U5408" s="80"/>
    </row>
    <row r="5409" spans="21:21" x14ac:dyDescent="0.25">
      <c r="U5409" s="80"/>
    </row>
    <row r="5410" spans="21:21" x14ac:dyDescent="0.25">
      <c r="U5410" s="80"/>
    </row>
    <row r="5411" spans="21:21" x14ac:dyDescent="0.25">
      <c r="U5411" s="80"/>
    </row>
    <row r="5412" spans="21:21" x14ac:dyDescent="0.25">
      <c r="U5412" s="80"/>
    </row>
    <row r="5413" spans="21:21" x14ac:dyDescent="0.25">
      <c r="U5413" s="80"/>
    </row>
    <row r="5414" spans="21:21" x14ac:dyDescent="0.25">
      <c r="U5414" s="80"/>
    </row>
    <row r="5415" spans="21:21" x14ac:dyDescent="0.25">
      <c r="U5415" s="80"/>
    </row>
    <row r="5416" spans="21:21" x14ac:dyDescent="0.25">
      <c r="U5416" s="80"/>
    </row>
    <row r="5417" spans="21:21" x14ac:dyDescent="0.25">
      <c r="U5417" s="80"/>
    </row>
    <row r="5418" spans="21:21" x14ac:dyDescent="0.25">
      <c r="U5418" s="80"/>
    </row>
    <row r="5419" spans="21:21" x14ac:dyDescent="0.25">
      <c r="U5419" s="80"/>
    </row>
    <row r="5420" spans="21:21" x14ac:dyDescent="0.25">
      <c r="U5420" s="80"/>
    </row>
    <row r="5421" spans="21:21" x14ac:dyDescent="0.25">
      <c r="U5421" s="80"/>
    </row>
    <row r="5422" spans="21:21" x14ac:dyDescent="0.25">
      <c r="U5422" s="80"/>
    </row>
    <row r="5423" spans="21:21" x14ac:dyDescent="0.25">
      <c r="U5423" s="80"/>
    </row>
    <row r="5424" spans="21:21" x14ac:dyDescent="0.25">
      <c r="U5424" s="80"/>
    </row>
    <row r="5425" spans="21:21" x14ac:dyDescent="0.25">
      <c r="U5425" s="80"/>
    </row>
    <row r="5426" spans="21:21" x14ac:dyDescent="0.25">
      <c r="U5426" s="80"/>
    </row>
    <row r="5427" spans="21:21" x14ac:dyDescent="0.25">
      <c r="U5427" s="80"/>
    </row>
    <row r="5428" spans="21:21" x14ac:dyDescent="0.25">
      <c r="U5428" s="80"/>
    </row>
    <row r="5429" spans="21:21" x14ac:dyDescent="0.25">
      <c r="U5429" s="80"/>
    </row>
    <row r="5430" spans="21:21" x14ac:dyDescent="0.25">
      <c r="U5430" s="80"/>
    </row>
    <row r="5431" spans="21:21" x14ac:dyDescent="0.25">
      <c r="U5431" s="80"/>
    </row>
    <row r="5432" spans="21:21" x14ac:dyDescent="0.25">
      <c r="U5432" s="80"/>
    </row>
    <row r="5433" spans="21:21" x14ac:dyDescent="0.25">
      <c r="U5433" s="80"/>
    </row>
    <row r="5434" spans="21:21" x14ac:dyDescent="0.25">
      <c r="U5434" s="80"/>
    </row>
    <row r="5435" spans="21:21" x14ac:dyDescent="0.25">
      <c r="U5435" s="80"/>
    </row>
    <row r="5436" spans="21:21" x14ac:dyDescent="0.25">
      <c r="U5436" s="80"/>
    </row>
    <row r="5437" spans="21:21" x14ac:dyDescent="0.25">
      <c r="U5437" s="80"/>
    </row>
    <row r="5438" spans="21:21" x14ac:dyDescent="0.25">
      <c r="U5438" s="80"/>
    </row>
    <row r="5439" spans="21:21" x14ac:dyDescent="0.25">
      <c r="U5439" s="80"/>
    </row>
    <row r="5440" spans="21:21" x14ac:dyDescent="0.25">
      <c r="U5440" s="80"/>
    </row>
    <row r="5441" spans="21:21" x14ac:dyDescent="0.25">
      <c r="U5441" s="80"/>
    </row>
    <row r="5442" spans="21:21" x14ac:dyDescent="0.25">
      <c r="U5442" s="80"/>
    </row>
    <row r="5443" spans="21:21" x14ac:dyDescent="0.25">
      <c r="U5443" s="80"/>
    </row>
    <row r="5444" spans="21:21" x14ac:dyDescent="0.25">
      <c r="U5444" s="80"/>
    </row>
    <row r="5445" spans="21:21" x14ac:dyDescent="0.25">
      <c r="U5445" s="80"/>
    </row>
    <row r="5446" spans="21:21" x14ac:dyDescent="0.25">
      <c r="U5446" s="80"/>
    </row>
    <row r="5447" spans="21:21" x14ac:dyDescent="0.25">
      <c r="U5447" s="80"/>
    </row>
    <row r="5448" spans="21:21" x14ac:dyDescent="0.25">
      <c r="U5448" s="80"/>
    </row>
    <row r="5449" spans="21:21" x14ac:dyDescent="0.25">
      <c r="U5449" s="80"/>
    </row>
    <row r="5450" spans="21:21" x14ac:dyDescent="0.25">
      <c r="U5450" s="80"/>
    </row>
    <row r="5451" spans="21:21" x14ac:dyDescent="0.25">
      <c r="U5451" s="80"/>
    </row>
    <row r="5452" spans="21:21" x14ac:dyDescent="0.25">
      <c r="U5452" s="80"/>
    </row>
    <row r="5453" spans="21:21" x14ac:dyDescent="0.25">
      <c r="U5453" s="80"/>
    </row>
    <row r="5454" spans="21:21" x14ac:dyDescent="0.25">
      <c r="U5454" s="80"/>
    </row>
    <row r="5455" spans="21:21" x14ac:dyDescent="0.25">
      <c r="U5455" s="80"/>
    </row>
    <row r="5456" spans="21:21" x14ac:dyDescent="0.25">
      <c r="U5456" s="80"/>
    </row>
    <row r="5457" spans="21:21" x14ac:dyDescent="0.25">
      <c r="U5457" s="80"/>
    </row>
    <row r="5458" spans="21:21" x14ac:dyDescent="0.25">
      <c r="U5458" s="80"/>
    </row>
    <row r="5459" spans="21:21" x14ac:dyDescent="0.25">
      <c r="U5459" s="80"/>
    </row>
    <row r="5460" spans="21:21" x14ac:dyDescent="0.25">
      <c r="U5460" s="80"/>
    </row>
    <row r="5461" spans="21:21" x14ac:dyDescent="0.25">
      <c r="U5461" s="80"/>
    </row>
    <row r="5462" spans="21:21" x14ac:dyDescent="0.25">
      <c r="U5462" s="80"/>
    </row>
    <row r="5463" spans="21:21" x14ac:dyDescent="0.25">
      <c r="U5463" s="80"/>
    </row>
    <row r="5464" spans="21:21" x14ac:dyDescent="0.25">
      <c r="U5464" s="80"/>
    </row>
    <row r="5465" spans="21:21" x14ac:dyDescent="0.25">
      <c r="U5465" s="80"/>
    </row>
    <row r="5466" spans="21:21" x14ac:dyDescent="0.25">
      <c r="U5466" s="80"/>
    </row>
    <row r="5467" spans="21:21" x14ac:dyDescent="0.25">
      <c r="U5467" s="80"/>
    </row>
    <row r="5468" spans="21:21" x14ac:dyDescent="0.25">
      <c r="U5468" s="80"/>
    </row>
    <row r="5469" spans="21:21" x14ac:dyDescent="0.25">
      <c r="U5469" s="80"/>
    </row>
    <row r="5470" spans="21:21" x14ac:dyDescent="0.25">
      <c r="U5470" s="80"/>
    </row>
    <row r="5471" spans="21:21" x14ac:dyDescent="0.25">
      <c r="U5471" s="80"/>
    </row>
    <row r="5472" spans="21:21" x14ac:dyDescent="0.25">
      <c r="U5472" s="80"/>
    </row>
    <row r="5473" spans="21:21" x14ac:dyDescent="0.25">
      <c r="U5473" s="80"/>
    </row>
    <row r="5474" spans="21:21" x14ac:dyDescent="0.25">
      <c r="U5474" s="80"/>
    </row>
    <row r="5475" spans="21:21" x14ac:dyDescent="0.25">
      <c r="U5475" s="80"/>
    </row>
    <row r="5476" spans="21:21" x14ac:dyDescent="0.25">
      <c r="U5476" s="80"/>
    </row>
    <row r="5477" spans="21:21" x14ac:dyDescent="0.25">
      <c r="U5477" s="80"/>
    </row>
    <row r="5478" spans="21:21" x14ac:dyDescent="0.25">
      <c r="U5478" s="80"/>
    </row>
    <row r="5479" spans="21:21" x14ac:dyDescent="0.25">
      <c r="U5479" s="80"/>
    </row>
    <row r="5480" spans="21:21" x14ac:dyDescent="0.25">
      <c r="U5480" s="80"/>
    </row>
    <row r="5481" spans="21:21" x14ac:dyDescent="0.25">
      <c r="U5481" s="80"/>
    </row>
    <row r="5482" spans="21:21" x14ac:dyDescent="0.25">
      <c r="U5482" s="80"/>
    </row>
    <row r="5483" spans="21:21" x14ac:dyDescent="0.25">
      <c r="U5483" s="80"/>
    </row>
    <row r="5484" spans="21:21" x14ac:dyDescent="0.25">
      <c r="U5484" s="80"/>
    </row>
    <row r="5485" spans="21:21" x14ac:dyDescent="0.25">
      <c r="U5485" s="80"/>
    </row>
    <row r="5486" spans="21:21" x14ac:dyDescent="0.25">
      <c r="U5486" s="80"/>
    </row>
    <row r="5487" spans="21:21" x14ac:dyDescent="0.25">
      <c r="U5487" s="80"/>
    </row>
    <row r="5488" spans="21:21" x14ac:dyDescent="0.25">
      <c r="U5488" s="80"/>
    </row>
    <row r="5489" spans="21:21" x14ac:dyDescent="0.25">
      <c r="U5489" s="80"/>
    </row>
    <row r="5490" spans="21:21" x14ac:dyDescent="0.25">
      <c r="U5490" s="80"/>
    </row>
    <row r="5491" spans="21:21" x14ac:dyDescent="0.25">
      <c r="U5491" s="80"/>
    </row>
    <row r="5492" spans="21:21" x14ac:dyDescent="0.25">
      <c r="U5492" s="80"/>
    </row>
    <row r="5493" spans="21:21" x14ac:dyDescent="0.25">
      <c r="U5493" s="80"/>
    </row>
    <row r="5494" spans="21:21" x14ac:dyDescent="0.25">
      <c r="U5494" s="80"/>
    </row>
    <row r="5495" spans="21:21" x14ac:dyDescent="0.25">
      <c r="U5495" s="80"/>
    </row>
    <row r="5496" spans="21:21" x14ac:dyDescent="0.25">
      <c r="U5496" s="80"/>
    </row>
    <row r="5497" spans="21:21" x14ac:dyDescent="0.25">
      <c r="U5497" s="80"/>
    </row>
    <row r="5498" spans="21:21" x14ac:dyDescent="0.25">
      <c r="U5498" s="80"/>
    </row>
    <row r="5499" spans="21:21" x14ac:dyDescent="0.25">
      <c r="U5499" s="80"/>
    </row>
    <row r="5500" spans="21:21" x14ac:dyDescent="0.25">
      <c r="U5500" s="80"/>
    </row>
    <row r="5501" spans="21:21" x14ac:dyDescent="0.25">
      <c r="U5501" s="80"/>
    </row>
    <row r="5502" spans="21:21" x14ac:dyDescent="0.25">
      <c r="U5502" s="80"/>
    </row>
    <row r="5503" spans="21:21" x14ac:dyDescent="0.25">
      <c r="U5503" s="80"/>
    </row>
    <row r="5504" spans="21:21" x14ac:dyDescent="0.25">
      <c r="U5504" s="80"/>
    </row>
    <row r="5505" spans="21:21" x14ac:dyDescent="0.25">
      <c r="U5505" s="80"/>
    </row>
    <row r="5506" spans="21:21" x14ac:dyDescent="0.25">
      <c r="U5506" s="80"/>
    </row>
    <row r="5507" spans="21:21" x14ac:dyDescent="0.25">
      <c r="U5507" s="80"/>
    </row>
    <row r="5508" spans="21:21" x14ac:dyDescent="0.25">
      <c r="U5508" s="80"/>
    </row>
    <row r="5509" spans="21:21" x14ac:dyDescent="0.25">
      <c r="U5509" s="80"/>
    </row>
    <row r="5510" spans="21:21" x14ac:dyDescent="0.25">
      <c r="U5510" s="80"/>
    </row>
    <row r="5511" spans="21:21" x14ac:dyDescent="0.25">
      <c r="U5511" s="80"/>
    </row>
    <row r="5512" spans="21:21" x14ac:dyDescent="0.25">
      <c r="U5512" s="80"/>
    </row>
    <row r="5513" spans="21:21" x14ac:dyDescent="0.25">
      <c r="U5513" s="80"/>
    </row>
    <row r="5514" spans="21:21" x14ac:dyDescent="0.25">
      <c r="U5514" s="80"/>
    </row>
    <row r="5515" spans="21:21" x14ac:dyDescent="0.25">
      <c r="U5515" s="80"/>
    </row>
    <row r="5516" spans="21:21" x14ac:dyDescent="0.25">
      <c r="U5516" s="80"/>
    </row>
    <row r="5517" spans="21:21" x14ac:dyDescent="0.25">
      <c r="U5517" s="80"/>
    </row>
    <row r="5518" spans="21:21" x14ac:dyDescent="0.25">
      <c r="U5518" s="80"/>
    </row>
    <row r="5519" spans="21:21" x14ac:dyDescent="0.25">
      <c r="U5519" s="80"/>
    </row>
    <row r="5520" spans="21:21" x14ac:dyDescent="0.25">
      <c r="U5520" s="80"/>
    </row>
    <row r="5521" spans="21:21" x14ac:dyDescent="0.25">
      <c r="U5521" s="80"/>
    </row>
    <row r="5522" spans="21:21" x14ac:dyDescent="0.25">
      <c r="U5522" s="80"/>
    </row>
    <row r="5523" spans="21:21" x14ac:dyDescent="0.25">
      <c r="U5523" s="80"/>
    </row>
    <row r="5524" spans="21:21" x14ac:dyDescent="0.25">
      <c r="U5524" s="80"/>
    </row>
    <row r="5525" spans="21:21" x14ac:dyDescent="0.25">
      <c r="U5525" s="80"/>
    </row>
    <row r="5526" spans="21:21" x14ac:dyDescent="0.25">
      <c r="U5526" s="80"/>
    </row>
    <row r="5527" spans="21:21" x14ac:dyDescent="0.25">
      <c r="U5527" s="80"/>
    </row>
    <row r="5528" spans="21:21" x14ac:dyDescent="0.25">
      <c r="U5528" s="80"/>
    </row>
    <row r="5529" spans="21:21" x14ac:dyDescent="0.25">
      <c r="U5529" s="80"/>
    </row>
    <row r="5530" spans="21:21" x14ac:dyDescent="0.25">
      <c r="U5530" s="80"/>
    </row>
    <row r="5531" spans="21:21" x14ac:dyDescent="0.25">
      <c r="U5531" s="80"/>
    </row>
    <row r="5532" spans="21:21" x14ac:dyDescent="0.25">
      <c r="U5532" s="80"/>
    </row>
    <row r="5533" spans="21:21" x14ac:dyDescent="0.25">
      <c r="U5533" s="80"/>
    </row>
    <row r="5534" spans="21:21" x14ac:dyDescent="0.25">
      <c r="U5534" s="80"/>
    </row>
    <row r="5535" spans="21:21" x14ac:dyDescent="0.25">
      <c r="U5535" s="80"/>
    </row>
    <row r="5536" spans="21:21" x14ac:dyDescent="0.25">
      <c r="U5536" s="80"/>
    </row>
    <row r="5537" spans="21:21" x14ac:dyDescent="0.25">
      <c r="U5537" s="80"/>
    </row>
    <row r="5538" spans="21:21" x14ac:dyDescent="0.25">
      <c r="U5538" s="80"/>
    </row>
    <row r="5539" spans="21:21" x14ac:dyDescent="0.25">
      <c r="U5539" s="80"/>
    </row>
    <row r="5540" spans="21:21" x14ac:dyDescent="0.25">
      <c r="U5540" s="80"/>
    </row>
    <row r="5541" spans="21:21" x14ac:dyDescent="0.25">
      <c r="U5541" s="80"/>
    </row>
    <row r="5542" spans="21:21" x14ac:dyDescent="0.25">
      <c r="U5542" s="80"/>
    </row>
    <row r="5543" spans="21:21" x14ac:dyDescent="0.25">
      <c r="U5543" s="80"/>
    </row>
    <row r="5544" spans="21:21" x14ac:dyDescent="0.25">
      <c r="U5544" s="80"/>
    </row>
    <row r="5545" spans="21:21" x14ac:dyDescent="0.25">
      <c r="U5545" s="80"/>
    </row>
    <row r="5546" spans="21:21" x14ac:dyDescent="0.25">
      <c r="U5546" s="80"/>
    </row>
    <row r="5547" spans="21:21" x14ac:dyDescent="0.25">
      <c r="U5547" s="80"/>
    </row>
    <row r="5548" spans="21:21" x14ac:dyDescent="0.25">
      <c r="U5548" s="80"/>
    </row>
    <row r="5549" spans="21:21" x14ac:dyDescent="0.25">
      <c r="U5549" s="80"/>
    </row>
    <row r="5550" spans="21:21" x14ac:dyDescent="0.25">
      <c r="U5550" s="80"/>
    </row>
    <row r="5551" spans="21:21" x14ac:dyDescent="0.25">
      <c r="U5551" s="80"/>
    </row>
    <row r="5552" spans="21:21" x14ac:dyDescent="0.25">
      <c r="U5552" s="80"/>
    </row>
    <row r="5553" spans="21:21" x14ac:dyDescent="0.25">
      <c r="U5553" s="80"/>
    </row>
    <row r="5554" spans="21:21" x14ac:dyDescent="0.25">
      <c r="U5554" s="80"/>
    </row>
    <row r="5555" spans="21:21" x14ac:dyDescent="0.25">
      <c r="U5555" s="80"/>
    </row>
    <row r="5556" spans="21:21" x14ac:dyDescent="0.25">
      <c r="U5556" s="80"/>
    </row>
    <row r="5557" spans="21:21" x14ac:dyDescent="0.25">
      <c r="U5557" s="80"/>
    </row>
    <row r="5558" spans="21:21" x14ac:dyDescent="0.25">
      <c r="U5558" s="80"/>
    </row>
    <row r="5559" spans="21:21" x14ac:dyDescent="0.25">
      <c r="U5559" s="80"/>
    </row>
    <row r="5560" spans="21:21" x14ac:dyDescent="0.25">
      <c r="U5560" s="80"/>
    </row>
    <row r="5561" spans="21:21" x14ac:dyDescent="0.25">
      <c r="U5561" s="80"/>
    </row>
    <row r="5562" spans="21:21" x14ac:dyDescent="0.25">
      <c r="U5562" s="80"/>
    </row>
    <row r="5563" spans="21:21" x14ac:dyDescent="0.25">
      <c r="U5563" s="80"/>
    </row>
    <row r="5564" spans="21:21" x14ac:dyDescent="0.25">
      <c r="U5564" s="80"/>
    </row>
    <row r="5565" spans="21:21" x14ac:dyDescent="0.25">
      <c r="U5565" s="80"/>
    </row>
    <row r="5566" spans="21:21" x14ac:dyDescent="0.25">
      <c r="U5566" s="80"/>
    </row>
    <row r="5567" spans="21:21" x14ac:dyDescent="0.25">
      <c r="U5567" s="80"/>
    </row>
    <row r="5568" spans="21:21" x14ac:dyDescent="0.25">
      <c r="U5568" s="80"/>
    </row>
    <row r="5569" spans="21:21" x14ac:dyDescent="0.25">
      <c r="U5569" s="80"/>
    </row>
    <row r="5570" spans="21:21" x14ac:dyDescent="0.25">
      <c r="U5570" s="80"/>
    </row>
    <row r="5571" spans="21:21" x14ac:dyDescent="0.25">
      <c r="U5571" s="80"/>
    </row>
    <row r="5572" spans="21:21" x14ac:dyDescent="0.25">
      <c r="U5572" s="80"/>
    </row>
    <row r="5573" spans="21:21" x14ac:dyDescent="0.25">
      <c r="U5573" s="80"/>
    </row>
    <row r="5574" spans="21:21" x14ac:dyDescent="0.25">
      <c r="U5574" s="80"/>
    </row>
    <row r="5575" spans="21:21" x14ac:dyDescent="0.25">
      <c r="U5575" s="80"/>
    </row>
    <row r="5576" spans="21:21" x14ac:dyDescent="0.25">
      <c r="U5576" s="80"/>
    </row>
    <row r="5577" spans="21:21" x14ac:dyDescent="0.25">
      <c r="U5577" s="80"/>
    </row>
    <row r="5578" spans="21:21" x14ac:dyDescent="0.25">
      <c r="U5578" s="80"/>
    </row>
    <row r="5579" spans="21:21" x14ac:dyDescent="0.25">
      <c r="U5579" s="80"/>
    </row>
    <row r="5580" spans="21:21" x14ac:dyDescent="0.25">
      <c r="U5580" s="80"/>
    </row>
    <row r="5581" spans="21:21" x14ac:dyDescent="0.25">
      <c r="U5581" s="80"/>
    </row>
    <row r="5582" spans="21:21" x14ac:dyDescent="0.25">
      <c r="U5582" s="80"/>
    </row>
    <row r="5583" spans="21:21" x14ac:dyDescent="0.25">
      <c r="U5583" s="80"/>
    </row>
    <row r="5584" spans="21:21" x14ac:dyDescent="0.25">
      <c r="U5584" s="80"/>
    </row>
    <row r="5585" spans="21:21" x14ac:dyDescent="0.25">
      <c r="U5585" s="80"/>
    </row>
    <row r="5586" spans="21:21" x14ac:dyDescent="0.25">
      <c r="U5586" s="80"/>
    </row>
    <row r="5587" spans="21:21" x14ac:dyDescent="0.25">
      <c r="U5587" s="80"/>
    </row>
    <row r="5588" spans="21:21" x14ac:dyDescent="0.25">
      <c r="U5588" s="80"/>
    </row>
    <row r="5589" spans="21:21" x14ac:dyDescent="0.25">
      <c r="U5589" s="80"/>
    </row>
    <row r="5590" spans="21:21" x14ac:dyDescent="0.25">
      <c r="U5590" s="80"/>
    </row>
    <row r="5591" spans="21:21" x14ac:dyDescent="0.25">
      <c r="U5591" s="80"/>
    </row>
    <row r="5592" spans="21:21" x14ac:dyDescent="0.25">
      <c r="U5592" s="80"/>
    </row>
    <row r="5593" spans="21:21" x14ac:dyDescent="0.25">
      <c r="U5593" s="80"/>
    </row>
    <row r="5594" spans="21:21" x14ac:dyDescent="0.25">
      <c r="U5594" s="80"/>
    </row>
    <row r="5595" spans="21:21" x14ac:dyDescent="0.25">
      <c r="U5595" s="80"/>
    </row>
    <row r="5596" spans="21:21" x14ac:dyDescent="0.25">
      <c r="U5596" s="80"/>
    </row>
    <row r="5597" spans="21:21" x14ac:dyDescent="0.25">
      <c r="U5597" s="80"/>
    </row>
    <row r="5598" spans="21:21" x14ac:dyDescent="0.25">
      <c r="U5598" s="80"/>
    </row>
    <row r="5599" spans="21:21" x14ac:dyDescent="0.25">
      <c r="U5599" s="80"/>
    </row>
    <row r="5600" spans="21:21" x14ac:dyDescent="0.25">
      <c r="U5600" s="80"/>
    </row>
    <row r="5601" spans="21:21" x14ac:dyDescent="0.25">
      <c r="U5601" s="80"/>
    </row>
    <row r="5602" spans="21:21" x14ac:dyDescent="0.25">
      <c r="U5602" s="80"/>
    </row>
    <row r="5603" spans="21:21" x14ac:dyDescent="0.25">
      <c r="U5603" s="80"/>
    </row>
    <row r="5604" spans="21:21" x14ac:dyDescent="0.25">
      <c r="U5604" s="80"/>
    </row>
    <row r="5605" spans="21:21" x14ac:dyDescent="0.25">
      <c r="U5605" s="80"/>
    </row>
    <row r="5606" spans="21:21" x14ac:dyDescent="0.25">
      <c r="U5606" s="80"/>
    </row>
    <row r="5607" spans="21:21" x14ac:dyDescent="0.25">
      <c r="U5607" s="80"/>
    </row>
    <row r="5608" spans="21:21" x14ac:dyDescent="0.25">
      <c r="U5608" s="80"/>
    </row>
    <row r="5609" spans="21:21" x14ac:dyDescent="0.25">
      <c r="U5609" s="80"/>
    </row>
    <row r="5610" spans="21:21" x14ac:dyDescent="0.25">
      <c r="U5610" s="80"/>
    </row>
    <row r="5611" spans="21:21" x14ac:dyDescent="0.25">
      <c r="U5611" s="80"/>
    </row>
    <row r="5612" spans="21:21" x14ac:dyDescent="0.25">
      <c r="U5612" s="80"/>
    </row>
    <row r="5613" spans="21:21" x14ac:dyDescent="0.25">
      <c r="U5613" s="80"/>
    </row>
    <row r="5614" spans="21:21" x14ac:dyDescent="0.25">
      <c r="U5614" s="80"/>
    </row>
    <row r="5615" spans="21:21" x14ac:dyDescent="0.25">
      <c r="U5615" s="80"/>
    </row>
    <row r="5616" spans="21:21" x14ac:dyDescent="0.25">
      <c r="U5616" s="80"/>
    </row>
    <row r="5617" spans="21:21" x14ac:dyDescent="0.25">
      <c r="U5617" s="80"/>
    </row>
    <row r="5618" spans="21:21" x14ac:dyDescent="0.25">
      <c r="U5618" s="80"/>
    </row>
    <row r="5619" spans="21:21" x14ac:dyDescent="0.25">
      <c r="U5619" s="80"/>
    </row>
    <row r="5620" spans="21:21" x14ac:dyDescent="0.25">
      <c r="U5620" s="80"/>
    </row>
    <row r="5621" spans="21:21" x14ac:dyDescent="0.25">
      <c r="U5621" s="80"/>
    </row>
    <row r="5622" spans="21:21" x14ac:dyDescent="0.25">
      <c r="U5622" s="80"/>
    </row>
    <row r="5623" spans="21:21" x14ac:dyDescent="0.25">
      <c r="U5623" s="80"/>
    </row>
    <row r="5624" spans="21:21" x14ac:dyDescent="0.25">
      <c r="U5624" s="80"/>
    </row>
    <row r="5625" spans="21:21" x14ac:dyDescent="0.25">
      <c r="U5625" s="80"/>
    </row>
    <row r="5626" spans="21:21" x14ac:dyDescent="0.25">
      <c r="U5626" s="80"/>
    </row>
    <row r="5627" spans="21:21" x14ac:dyDescent="0.25">
      <c r="U5627" s="80"/>
    </row>
    <row r="5628" spans="21:21" x14ac:dyDescent="0.25">
      <c r="U5628" s="80"/>
    </row>
    <row r="5629" spans="21:21" x14ac:dyDescent="0.25">
      <c r="U5629" s="80"/>
    </row>
    <row r="5630" spans="21:21" x14ac:dyDescent="0.25">
      <c r="U5630" s="80"/>
    </row>
    <row r="5631" spans="21:21" x14ac:dyDescent="0.25">
      <c r="U5631" s="80"/>
    </row>
    <row r="5632" spans="21:21" x14ac:dyDescent="0.25">
      <c r="U5632" s="80"/>
    </row>
    <row r="5633" spans="21:21" x14ac:dyDescent="0.25">
      <c r="U5633" s="80"/>
    </row>
    <row r="5634" spans="21:21" x14ac:dyDescent="0.25">
      <c r="U5634" s="80"/>
    </row>
    <row r="5635" spans="21:21" x14ac:dyDescent="0.25">
      <c r="U5635" s="80"/>
    </row>
    <row r="5636" spans="21:21" x14ac:dyDescent="0.25">
      <c r="U5636" s="80"/>
    </row>
    <row r="5637" spans="21:21" x14ac:dyDescent="0.25">
      <c r="U5637" s="80"/>
    </row>
    <row r="5638" spans="21:21" x14ac:dyDescent="0.25">
      <c r="U5638" s="80"/>
    </row>
    <row r="5639" spans="21:21" x14ac:dyDescent="0.25">
      <c r="U5639" s="80"/>
    </row>
    <row r="5640" spans="21:21" x14ac:dyDescent="0.25">
      <c r="U5640" s="80"/>
    </row>
    <row r="5641" spans="21:21" x14ac:dyDescent="0.25">
      <c r="U5641" s="80"/>
    </row>
    <row r="5642" spans="21:21" x14ac:dyDescent="0.25">
      <c r="U5642" s="80"/>
    </row>
    <row r="5643" spans="21:21" x14ac:dyDescent="0.25">
      <c r="U5643" s="80"/>
    </row>
    <row r="5644" spans="21:21" x14ac:dyDescent="0.25">
      <c r="U5644" s="80"/>
    </row>
    <row r="5645" spans="21:21" x14ac:dyDescent="0.25">
      <c r="U5645" s="80"/>
    </row>
    <row r="5646" spans="21:21" x14ac:dyDescent="0.25">
      <c r="U5646" s="80"/>
    </row>
    <row r="5647" spans="21:21" x14ac:dyDescent="0.25">
      <c r="U5647" s="80"/>
    </row>
    <row r="5648" spans="21:21" x14ac:dyDescent="0.25">
      <c r="U5648" s="80"/>
    </row>
    <row r="5649" spans="21:21" x14ac:dyDescent="0.25">
      <c r="U5649" s="80"/>
    </row>
    <row r="5650" spans="21:21" x14ac:dyDescent="0.25">
      <c r="U5650" s="80"/>
    </row>
    <row r="5651" spans="21:21" x14ac:dyDescent="0.25">
      <c r="U5651" s="80"/>
    </row>
    <row r="5652" spans="21:21" x14ac:dyDescent="0.25">
      <c r="U5652" s="80"/>
    </row>
    <row r="5653" spans="21:21" x14ac:dyDescent="0.25">
      <c r="U5653" s="80"/>
    </row>
    <row r="5654" spans="21:21" x14ac:dyDescent="0.25">
      <c r="U5654" s="80"/>
    </row>
    <row r="5655" spans="21:21" x14ac:dyDescent="0.25">
      <c r="U5655" s="80"/>
    </row>
    <row r="5656" spans="21:21" x14ac:dyDescent="0.25">
      <c r="U5656" s="80"/>
    </row>
    <row r="5657" spans="21:21" x14ac:dyDescent="0.25">
      <c r="U5657" s="80"/>
    </row>
    <row r="5658" spans="21:21" x14ac:dyDescent="0.25">
      <c r="U5658" s="80"/>
    </row>
    <row r="5659" spans="21:21" x14ac:dyDescent="0.25">
      <c r="U5659" s="80"/>
    </row>
    <row r="5660" spans="21:21" x14ac:dyDescent="0.25">
      <c r="U5660" s="80"/>
    </row>
    <row r="5661" spans="21:21" x14ac:dyDescent="0.25">
      <c r="U5661" s="80"/>
    </row>
    <row r="5662" spans="21:21" x14ac:dyDescent="0.25">
      <c r="U5662" s="80"/>
    </row>
    <row r="5663" spans="21:21" x14ac:dyDescent="0.25">
      <c r="U5663" s="80"/>
    </row>
    <row r="5664" spans="21:21" x14ac:dyDescent="0.25">
      <c r="U5664" s="80"/>
    </row>
    <row r="5665" spans="21:21" x14ac:dyDescent="0.25">
      <c r="U5665" s="80"/>
    </row>
    <row r="5666" spans="21:21" x14ac:dyDescent="0.25">
      <c r="U5666" s="80"/>
    </row>
    <row r="5667" spans="21:21" x14ac:dyDescent="0.25">
      <c r="U5667" s="80"/>
    </row>
    <row r="5668" spans="21:21" x14ac:dyDescent="0.25">
      <c r="U5668" s="80"/>
    </row>
    <row r="5669" spans="21:21" x14ac:dyDescent="0.25">
      <c r="U5669" s="80"/>
    </row>
    <row r="5670" spans="21:21" x14ac:dyDescent="0.25">
      <c r="U5670" s="80"/>
    </row>
    <row r="5671" spans="21:21" x14ac:dyDescent="0.25">
      <c r="U5671" s="80"/>
    </row>
    <row r="5672" spans="21:21" x14ac:dyDescent="0.25">
      <c r="U5672" s="80"/>
    </row>
    <row r="5673" spans="21:21" x14ac:dyDescent="0.25">
      <c r="U5673" s="80"/>
    </row>
    <row r="5674" spans="21:21" x14ac:dyDescent="0.25">
      <c r="U5674" s="80"/>
    </row>
    <row r="5675" spans="21:21" x14ac:dyDescent="0.25">
      <c r="U5675" s="80"/>
    </row>
    <row r="5676" spans="21:21" x14ac:dyDescent="0.25">
      <c r="U5676" s="80"/>
    </row>
    <row r="5677" spans="21:21" x14ac:dyDescent="0.25">
      <c r="U5677" s="80"/>
    </row>
    <row r="5678" spans="21:21" x14ac:dyDescent="0.25">
      <c r="U5678" s="80"/>
    </row>
    <row r="5679" spans="21:21" x14ac:dyDescent="0.25">
      <c r="U5679" s="80"/>
    </row>
    <row r="5680" spans="21:21" x14ac:dyDescent="0.25">
      <c r="U5680" s="80"/>
    </row>
    <row r="5681" spans="21:21" x14ac:dyDescent="0.25">
      <c r="U5681" s="80"/>
    </row>
    <row r="5682" spans="21:21" x14ac:dyDescent="0.25">
      <c r="U5682" s="80"/>
    </row>
    <row r="5683" spans="21:21" x14ac:dyDescent="0.25">
      <c r="U5683" s="80"/>
    </row>
    <row r="5684" spans="21:21" x14ac:dyDescent="0.25">
      <c r="U5684" s="80"/>
    </row>
    <row r="5685" spans="21:21" x14ac:dyDescent="0.25">
      <c r="U5685" s="80"/>
    </row>
    <row r="5686" spans="21:21" x14ac:dyDescent="0.25">
      <c r="U5686" s="80"/>
    </row>
    <row r="5687" spans="21:21" x14ac:dyDescent="0.25">
      <c r="U5687" s="80"/>
    </row>
    <row r="5688" spans="21:21" x14ac:dyDescent="0.25">
      <c r="U5688" s="80"/>
    </row>
    <row r="5689" spans="21:21" x14ac:dyDescent="0.25">
      <c r="U5689" s="80"/>
    </row>
    <row r="5690" spans="21:21" x14ac:dyDescent="0.25">
      <c r="U5690" s="80"/>
    </row>
    <row r="5691" spans="21:21" x14ac:dyDescent="0.25">
      <c r="U5691" s="80"/>
    </row>
    <row r="5692" spans="21:21" x14ac:dyDescent="0.25">
      <c r="U5692" s="80"/>
    </row>
    <row r="5693" spans="21:21" x14ac:dyDescent="0.25">
      <c r="U5693" s="80"/>
    </row>
    <row r="5694" spans="21:21" x14ac:dyDescent="0.25">
      <c r="U5694" s="80"/>
    </row>
    <row r="5695" spans="21:21" x14ac:dyDescent="0.25">
      <c r="U5695" s="80"/>
    </row>
    <row r="5696" spans="21:21" x14ac:dyDescent="0.25">
      <c r="U5696" s="80"/>
    </row>
    <row r="5697" spans="21:21" x14ac:dyDescent="0.25">
      <c r="U5697" s="80"/>
    </row>
    <row r="5698" spans="21:21" x14ac:dyDescent="0.25">
      <c r="U5698" s="80"/>
    </row>
    <row r="5699" spans="21:21" x14ac:dyDescent="0.25">
      <c r="U5699" s="80"/>
    </row>
    <row r="5700" spans="21:21" x14ac:dyDescent="0.25">
      <c r="U5700" s="80"/>
    </row>
    <row r="5701" spans="21:21" x14ac:dyDescent="0.25">
      <c r="U5701" s="80"/>
    </row>
    <row r="5702" spans="21:21" x14ac:dyDescent="0.25">
      <c r="U5702" s="80"/>
    </row>
    <row r="5703" spans="21:21" x14ac:dyDescent="0.25">
      <c r="U5703" s="80"/>
    </row>
    <row r="5704" spans="21:21" x14ac:dyDescent="0.25">
      <c r="U5704" s="80"/>
    </row>
    <row r="5705" spans="21:21" x14ac:dyDescent="0.25">
      <c r="U5705" s="80"/>
    </row>
    <row r="5706" spans="21:21" x14ac:dyDescent="0.25">
      <c r="U5706" s="80"/>
    </row>
    <row r="5707" spans="21:21" x14ac:dyDescent="0.25">
      <c r="U5707" s="80"/>
    </row>
    <row r="5708" spans="21:21" x14ac:dyDescent="0.25">
      <c r="U5708" s="80"/>
    </row>
    <row r="5709" spans="21:21" x14ac:dyDescent="0.25">
      <c r="U5709" s="80"/>
    </row>
    <row r="5710" spans="21:21" x14ac:dyDescent="0.25">
      <c r="U5710" s="80"/>
    </row>
    <row r="5711" spans="21:21" x14ac:dyDescent="0.25">
      <c r="U5711" s="80"/>
    </row>
    <row r="5712" spans="21:21" x14ac:dyDescent="0.25">
      <c r="U5712" s="80"/>
    </row>
    <row r="5713" spans="21:21" x14ac:dyDescent="0.25">
      <c r="U5713" s="80"/>
    </row>
    <row r="5714" spans="21:21" x14ac:dyDescent="0.25">
      <c r="U5714" s="80"/>
    </row>
    <row r="5715" spans="21:21" x14ac:dyDescent="0.25">
      <c r="U5715" s="80"/>
    </row>
    <row r="5716" spans="21:21" x14ac:dyDescent="0.25">
      <c r="U5716" s="80"/>
    </row>
    <row r="5717" spans="21:21" x14ac:dyDescent="0.25">
      <c r="U5717" s="80"/>
    </row>
    <row r="5718" spans="21:21" x14ac:dyDescent="0.25">
      <c r="U5718" s="80"/>
    </row>
    <row r="5719" spans="21:21" x14ac:dyDescent="0.25">
      <c r="U5719" s="80"/>
    </row>
    <row r="5720" spans="21:21" x14ac:dyDescent="0.25">
      <c r="U5720" s="80"/>
    </row>
    <row r="5721" spans="21:21" x14ac:dyDescent="0.25">
      <c r="U5721" s="80"/>
    </row>
    <row r="5722" spans="21:21" x14ac:dyDescent="0.25">
      <c r="U5722" s="80"/>
    </row>
    <row r="5723" spans="21:21" x14ac:dyDescent="0.25">
      <c r="U5723" s="80"/>
    </row>
    <row r="5724" spans="21:21" x14ac:dyDescent="0.25">
      <c r="U5724" s="80"/>
    </row>
    <row r="5725" spans="21:21" x14ac:dyDescent="0.25">
      <c r="U5725" s="80"/>
    </row>
    <row r="5726" spans="21:21" x14ac:dyDescent="0.25">
      <c r="U5726" s="80"/>
    </row>
    <row r="5727" spans="21:21" x14ac:dyDescent="0.25">
      <c r="U5727" s="80"/>
    </row>
    <row r="5728" spans="21:21" x14ac:dyDescent="0.25">
      <c r="U5728" s="80"/>
    </row>
    <row r="5729" spans="21:21" x14ac:dyDescent="0.25">
      <c r="U5729" s="80"/>
    </row>
    <row r="5730" spans="21:21" x14ac:dyDescent="0.25">
      <c r="U5730" s="80"/>
    </row>
    <row r="5731" spans="21:21" x14ac:dyDescent="0.25">
      <c r="U5731" s="80"/>
    </row>
    <row r="5732" spans="21:21" x14ac:dyDescent="0.25">
      <c r="U5732" s="80"/>
    </row>
    <row r="5733" spans="21:21" x14ac:dyDescent="0.25">
      <c r="U5733" s="80"/>
    </row>
    <row r="5734" spans="21:21" x14ac:dyDescent="0.25">
      <c r="U5734" s="80"/>
    </row>
    <row r="5735" spans="21:21" x14ac:dyDescent="0.25">
      <c r="U5735" s="80"/>
    </row>
    <row r="5736" spans="21:21" x14ac:dyDescent="0.25">
      <c r="U5736" s="80"/>
    </row>
    <row r="5737" spans="21:21" x14ac:dyDescent="0.25">
      <c r="U5737" s="80"/>
    </row>
    <row r="5738" spans="21:21" x14ac:dyDescent="0.25">
      <c r="U5738" s="80"/>
    </row>
    <row r="5739" spans="21:21" x14ac:dyDescent="0.25">
      <c r="U5739" s="80"/>
    </row>
    <row r="5740" spans="21:21" x14ac:dyDescent="0.25">
      <c r="U5740" s="80"/>
    </row>
    <row r="5741" spans="21:21" x14ac:dyDescent="0.25">
      <c r="U5741" s="80"/>
    </row>
    <row r="5742" spans="21:21" x14ac:dyDescent="0.25">
      <c r="U5742" s="80"/>
    </row>
    <row r="5743" spans="21:21" x14ac:dyDescent="0.25">
      <c r="U5743" s="80"/>
    </row>
    <row r="5744" spans="21:21" x14ac:dyDescent="0.25">
      <c r="U5744" s="80"/>
    </row>
    <row r="5745" spans="21:21" x14ac:dyDescent="0.25">
      <c r="U5745" s="80"/>
    </row>
    <row r="5746" spans="21:21" x14ac:dyDescent="0.25">
      <c r="U5746" s="80"/>
    </row>
    <row r="5747" spans="21:21" x14ac:dyDescent="0.25">
      <c r="U5747" s="80"/>
    </row>
    <row r="5748" spans="21:21" x14ac:dyDescent="0.25">
      <c r="U5748" s="80"/>
    </row>
    <row r="5749" spans="21:21" x14ac:dyDescent="0.25">
      <c r="U5749" s="80"/>
    </row>
    <row r="5750" spans="21:21" x14ac:dyDescent="0.25">
      <c r="U5750" s="80"/>
    </row>
    <row r="5751" spans="21:21" x14ac:dyDescent="0.25">
      <c r="U5751" s="80"/>
    </row>
    <row r="5752" spans="21:21" x14ac:dyDescent="0.25">
      <c r="U5752" s="80"/>
    </row>
    <row r="5753" spans="21:21" x14ac:dyDescent="0.25">
      <c r="U5753" s="80"/>
    </row>
    <row r="5754" spans="21:21" x14ac:dyDescent="0.25">
      <c r="U5754" s="80"/>
    </row>
    <row r="5755" spans="21:21" x14ac:dyDescent="0.25">
      <c r="U5755" s="80"/>
    </row>
    <row r="5756" spans="21:21" x14ac:dyDescent="0.25">
      <c r="U5756" s="80"/>
    </row>
    <row r="5757" spans="21:21" x14ac:dyDescent="0.25">
      <c r="U5757" s="80"/>
    </row>
    <row r="5758" spans="21:21" x14ac:dyDescent="0.25">
      <c r="U5758" s="80"/>
    </row>
    <row r="5759" spans="21:21" x14ac:dyDescent="0.25">
      <c r="U5759" s="80"/>
    </row>
    <row r="5760" spans="21:21" x14ac:dyDescent="0.25">
      <c r="U5760" s="80"/>
    </row>
    <row r="5761" spans="21:21" x14ac:dyDescent="0.25">
      <c r="U5761" s="80"/>
    </row>
    <row r="5762" spans="21:21" x14ac:dyDescent="0.25">
      <c r="U5762" s="80"/>
    </row>
    <row r="5763" spans="21:21" x14ac:dyDescent="0.25">
      <c r="U5763" s="80"/>
    </row>
    <row r="5764" spans="21:21" x14ac:dyDescent="0.25">
      <c r="U5764" s="80"/>
    </row>
    <row r="5765" spans="21:21" x14ac:dyDescent="0.25">
      <c r="U5765" s="80"/>
    </row>
    <row r="5766" spans="21:21" x14ac:dyDescent="0.25">
      <c r="U5766" s="80"/>
    </row>
    <row r="5767" spans="21:21" x14ac:dyDescent="0.25">
      <c r="U5767" s="80"/>
    </row>
    <row r="5768" spans="21:21" x14ac:dyDescent="0.25">
      <c r="U5768" s="80"/>
    </row>
    <row r="5769" spans="21:21" x14ac:dyDescent="0.25">
      <c r="U5769" s="80"/>
    </row>
    <row r="5770" spans="21:21" x14ac:dyDescent="0.25">
      <c r="U5770" s="80"/>
    </row>
    <row r="5771" spans="21:21" x14ac:dyDescent="0.25">
      <c r="U5771" s="80"/>
    </row>
    <row r="5772" spans="21:21" x14ac:dyDescent="0.25">
      <c r="U5772" s="80"/>
    </row>
    <row r="5773" spans="21:21" x14ac:dyDescent="0.25">
      <c r="U5773" s="80"/>
    </row>
    <row r="5774" spans="21:21" x14ac:dyDescent="0.25">
      <c r="U5774" s="80"/>
    </row>
    <row r="5775" spans="21:21" x14ac:dyDescent="0.25">
      <c r="U5775" s="80"/>
    </row>
    <row r="5776" spans="21:21" x14ac:dyDescent="0.25">
      <c r="U5776" s="80"/>
    </row>
    <row r="5777" spans="21:21" x14ac:dyDescent="0.25">
      <c r="U5777" s="80"/>
    </row>
    <row r="5778" spans="21:21" x14ac:dyDescent="0.25">
      <c r="U5778" s="80"/>
    </row>
    <row r="5779" spans="21:21" x14ac:dyDescent="0.25">
      <c r="U5779" s="80"/>
    </row>
    <row r="5780" spans="21:21" x14ac:dyDescent="0.25">
      <c r="U5780" s="80"/>
    </row>
    <row r="5781" spans="21:21" x14ac:dyDescent="0.25">
      <c r="U5781" s="80"/>
    </row>
    <row r="5782" spans="21:21" x14ac:dyDescent="0.25">
      <c r="U5782" s="80"/>
    </row>
    <row r="5783" spans="21:21" x14ac:dyDescent="0.25">
      <c r="U5783" s="80"/>
    </row>
    <row r="5784" spans="21:21" x14ac:dyDescent="0.25">
      <c r="U5784" s="80"/>
    </row>
    <row r="5785" spans="21:21" x14ac:dyDescent="0.25">
      <c r="U5785" s="80"/>
    </row>
    <row r="5786" spans="21:21" x14ac:dyDescent="0.25">
      <c r="U5786" s="80"/>
    </row>
    <row r="5787" spans="21:21" x14ac:dyDescent="0.25">
      <c r="U5787" s="80"/>
    </row>
    <row r="5788" spans="21:21" x14ac:dyDescent="0.25">
      <c r="U5788" s="80"/>
    </row>
    <row r="5789" spans="21:21" x14ac:dyDescent="0.25">
      <c r="U5789" s="80"/>
    </row>
    <row r="5790" spans="21:21" x14ac:dyDescent="0.25">
      <c r="U5790" s="80"/>
    </row>
    <row r="5791" spans="21:21" x14ac:dyDescent="0.25">
      <c r="U5791" s="80"/>
    </row>
    <row r="5792" spans="21:21" x14ac:dyDescent="0.25">
      <c r="U5792" s="80"/>
    </row>
    <row r="5793" spans="21:21" x14ac:dyDescent="0.25">
      <c r="U5793" s="80"/>
    </row>
    <row r="5794" spans="21:21" x14ac:dyDescent="0.25">
      <c r="U5794" s="80"/>
    </row>
    <row r="5795" spans="21:21" x14ac:dyDescent="0.25">
      <c r="U5795" s="80"/>
    </row>
    <row r="5796" spans="21:21" x14ac:dyDescent="0.25">
      <c r="U5796" s="80"/>
    </row>
    <row r="5797" spans="21:21" x14ac:dyDescent="0.25">
      <c r="U5797" s="80"/>
    </row>
    <row r="5798" spans="21:21" x14ac:dyDescent="0.25">
      <c r="U5798" s="80"/>
    </row>
    <row r="5799" spans="21:21" x14ac:dyDescent="0.25">
      <c r="U5799" s="80"/>
    </row>
    <row r="5800" spans="21:21" x14ac:dyDescent="0.25">
      <c r="U5800" s="80"/>
    </row>
    <row r="5801" spans="21:21" x14ac:dyDescent="0.25">
      <c r="U5801" s="80"/>
    </row>
    <row r="5802" spans="21:21" x14ac:dyDescent="0.25">
      <c r="U5802" s="80"/>
    </row>
    <row r="5803" spans="21:21" x14ac:dyDescent="0.25">
      <c r="U5803" s="80"/>
    </row>
    <row r="5804" spans="21:21" x14ac:dyDescent="0.25">
      <c r="U5804" s="80"/>
    </row>
    <row r="5805" spans="21:21" x14ac:dyDescent="0.25">
      <c r="U5805" s="80"/>
    </row>
    <row r="5806" spans="21:21" x14ac:dyDescent="0.25">
      <c r="U5806" s="80"/>
    </row>
    <row r="5807" spans="21:21" x14ac:dyDescent="0.25">
      <c r="U5807" s="80"/>
    </row>
    <row r="5808" spans="21:21" x14ac:dyDescent="0.25">
      <c r="U5808" s="80"/>
    </row>
    <row r="5809" spans="21:21" x14ac:dyDescent="0.25">
      <c r="U5809" s="80"/>
    </row>
    <row r="5810" spans="21:21" x14ac:dyDescent="0.25">
      <c r="U5810" s="80"/>
    </row>
    <row r="5811" spans="21:21" x14ac:dyDescent="0.25">
      <c r="U5811" s="80"/>
    </row>
    <row r="5812" spans="21:21" x14ac:dyDescent="0.25">
      <c r="U5812" s="80"/>
    </row>
    <row r="5813" spans="21:21" x14ac:dyDescent="0.25">
      <c r="U5813" s="80"/>
    </row>
    <row r="5814" spans="21:21" x14ac:dyDescent="0.25">
      <c r="U5814" s="80"/>
    </row>
    <row r="5815" spans="21:21" x14ac:dyDescent="0.25">
      <c r="U5815" s="80"/>
    </row>
    <row r="5816" spans="21:21" x14ac:dyDescent="0.25">
      <c r="U5816" s="80"/>
    </row>
    <row r="5817" spans="21:21" x14ac:dyDescent="0.25">
      <c r="U5817" s="80"/>
    </row>
    <row r="5818" spans="21:21" x14ac:dyDescent="0.25">
      <c r="U5818" s="80"/>
    </row>
    <row r="5819" spans="21:21" x14ac:dyDescent="0.25">
      <c r="U5819" s="80"/>
    </row>
    <row r="5820" spans="21:21" x14ac:dyDescent="0.25">
      <c r="U5820" s="80"/>
    </row>
    <row r="5821" spans="21:21" x14ac:dyDescent="0.25">
      <c r="U5821" s="80"/>
    </row>
    <row r="5822" spans="21:21" x14ac:dyDescent="0.25">
      <c r="U5822" s="80"/>
    </row>
    <row r="5823" spans="21:21" x14ac:dyDescent="0.25">
      <c r="U5823" s="80"/>
    </row>
    <row r="5824" spans="21:21" x14ac:dyDescent="0.25">
      <c r="U5824" s="80"/>
    </row>
    <row r="5825" spans="21:21" x14ac:dyDescent="0.25">
      <c r="U5825" s="80"/>
    </row>
    <row r="5826" spans="21:21" x14ac:dyDescent="0.25">
      <c r="U5826" s="80"/>
    </row>
    <row r="5827" spans="21:21" x14ac:dyDescent="0.25">
      <c r="U5827" s="80"/>
    </row>
    <row r="5828" spans="21:21" x14ac:dyDescent="0.25">
      <c r="U5828" s="80"/>
    </row>
    <row r="5829" spans="21:21" x14ac:dyDescent="0.25">
      <c r="U5829" s="80"/>
    </row>
    <row r="5830" spans="21:21" x14ac:dyDescent="0.25">
      <c r="U5830" s="80"/>
    </row>
    <row r="5831" spans="21:21" x14ac:dyDescent="0.25">
      <c r="U5831" s="80"/>
    </row>
    <row r="5832" spans="21:21" x14ac:dyDescent="0.25">
      <c r="U5832" s="80"/>
    </row>
    <row r="5833" spans="21:21" x14ac:dyDescent="0.25">
      <c r="U5833" s="80"/>
    </row>
    <row r="5834" spans="21:21" x14ac:dyDescent="0.25">
      <c r="U5834" s="80"/>
    </row>
    <row r="5835" spans="21:21" x14ac:dyDescent="0.25">
      <c r="U5835" s="80"/>
    </row>
    <row r="5836" spans="21:21" x14ac:dyDescent="0.25">
      <c r="U5836" s="80"/>
    </row>
    <row r="5837" spans="21:21" x14ac:dyDescent="0.25">
      <c r="U5837" s="80"/>
    </row>
    <row r="5838" spans="21:21" x14ac:dyDescent="0.25">
      <c r="U5838" s="80"/>
    </row>
    <row r="5839" spans="21:21" x14ac:dyDescent="0.25">
      <c r="U5839" s="80"/>
    </row>
    <row r="5840" spans="21:21" x14ac:dyDescent="0.25">
      <c r="U5840" s="80"/>
    </row>
    <row r="5841" spans="21:21" x14ac:dyDescent="0.25">
      <c r="U5841" s="80"/>
    </row>
    <row r="5842" spans="21:21" x14ac:dyDescent="0.25">
      <c r="U5842" s="80"/>
    </row>
    <row r="5843" spans="21:21" x14ac:dyDescent="0.25">
      <c r="U5843" s="80"/>
    </row>
    <row r="5844" spans="21:21" x14ac:dyDescent="0.25">
      <c r="U5844" s="80"/>
    </row>
    <row r="5845" spans="21:21" x14ac:dyDescent="0.25">
      <c r="U5845" s="80"/>
    </row>
    <row r="5846" spans="21:21" x14ac:dyDescent="0.25">
      <c r="U5846" s="80"/>
    </row>
    <row r="5847" spans="21:21" x14ac:dyDescent="0.25">
      <c r="U5847" s="80"/>
    </row>
    <row r="5848" spans="21:21" x14ac:dyDescent="0.25">
      <c r="U5848" s="80"/>
    </row>
    <row r="5849" spans="21:21" x14ac:dyDescent="0.25">
      <c r="U5849" s="80"/>
    </row>
    <row r="5850" spans="21:21" x14ac:dyDescent="0.25">
      <c r="U5850" s="80"/>
    </row>
    <row r="5851" spans="21:21" x14ac:dyDescent="0.25">
      <c r="U5851" s="80"/>
    </row>
    <row r="5852" spans="21:21" x14ac:dyDescent="0.25">
      <c r="U5852" s="80"/>
    </row>
    <row r="5853" spans="21:21" x14ac:dyDescent="0.25">
      <c r="U5853" s="80"/>
    </row>
    <row r="5854" spans="21:21" x14ac:dyDescent="0.25">
      <c r="U5854" s="80"/>
    </row>
    <row r="5855" spans="21:21" x14ac:dyDescent="0.25">
      <c r="U5855" s="80"/>
    </row>
    <row r="5856" spans="21:21" x14ac:dyDescent="0.25">
      <c r="U5856" s="80"/>
    </row>
    <row r="5857" spans="21:21" x14ac:dyDescent="0.25">
      <c r="U5857" s="80"/>
    </row>
    <row r="5858" spans="21:21" x14ac:dyDescent="0.25">
      <c r="U5858" s="80"/>
    </row>
    <row r="5859" spans="21:21" x14ac:dyDescent="0.25">
      <c r="U5859" s="80"/>
    </row>
    <row r="5860" spans="21:21" x14ac:dyDescent="0.25">
      <c r="U5860" s="80"/>
    </row>
    <row r="5861" spans="21:21" x14ac:dyDescent="0.25">
      <c r="U5861" s="80"/>
    </row>
    <row r="5862" spans="21:21" x14ac:dyDescent="0.25">
      <c r="U5862" s="80"/>
    </row>
    <row r="5863" spans="21:21" x14ac:dyDescent="0.25">
      <c r="U5863" s="80"/>
    </row>
    <row r="5864" spans="21:21" x14ac:dyDescent="0.25">
      <c r="U5864" s="80"/>
    </row>
    <row r="5865" spans="21:21" x14ac:dyDescent="0.25">
      <c r="U5865" s="80"/>
    </row>
    <row r="5866" spans="21:21" x14ac:dyDescent="0.25">
      <c r="U5866" s="80"/>
    </row>
    <row r="5867" spans="21:21" x14ac:dyDescent="0.25">
      <c r="U5867" s="80"/>
    </row>
    <row r="5868" spans="21:21" x14ac:dyDescent="0.25">
      <c r="U5868" s="80"/>
    </row>
    <row r="5869" spans="21:21" x14ac:dyDescent="0.25">
      <c r="U5869" s="80"/>
    </row>
    <row r="5870" spans="21:21" x14ac:dyDescent="0.25">
      <c r="U5870" s="80"/>
    </row>
    <row r="5871" spans="21:21" x14ac:dyDescent="0.25">
      <c r="U5871" s="80"/>
    </row>
    <row r="5872" spans="21:21" x14ac:dyDescent="0.25">
      <c r="U5872" s="80"/>
    </row>
    <row r="5873" spans="21:21" x14ac:dyDescent="0.25">
      <c r="U5873" s="80"/>
    </row>
    <row r="5874" spans="21:21" x14ac:dyDescent="0.25">
      <c r="U5874" s="80"/>
    </row>
    <row r="5875" spans="21:21" x14ac:dyDescent="0.25">
      <c r="U5875" s="80"/>
    </row>
    <row r="5876" spans="21:21" x14ac:dyDescent="0.25">
      <c r="U5876" s="80"/>
    </row>
    <row r="5877" spans="21:21" x14ac:dyDescent="0.25">
      <c r="U5877" s="80"/>
    </row>
    <row r="5878" spans="21:21" x14ac:dyDescent="0.25">
      <c r="U5878" s="80"/>
    </row>
    <row r="5879" spans="21:21" x14ac:dyDescent="0.25">
      <c r="U5879" s="80"/>
    </row>
    <row r="5880" spans="21:21" x14ac:dyDescent="0.25">
      <c r="U5880" s="80"/>
    </row>
    <row r="5881" spans="21:21" x14ac:dyDescent="0.25">
      <c r="U5881" s="80"/>
    </row>
    <row r="5882" spans="21:21" x14ac:dyDescent="0.25">
      <c r="U5882" s="80"/>
    </row>
    <row r="5883" spans="21:21" x14ac:dyDescent="0.25">
      <c r="U5883" s="80"/>
    </row>
    <row r="5884" spans="21:21" x14ac:dyDescent="0.25">
      <c r="U5884" s="80"/>
    </row>
    <row r="5885" spans="21:21" x14ac:dyDescent="0.25">
      <c r="U5885" s="80"/>
    </row>
    <row r="5886" spans="21:21" x14ac:dyDescent="0.25">
      <c r="U5886" s="80"/>
    </row>
    <row r="5887" spans="21:21" x14ac:dyDescent="0.25">
      <c r="U5887" s="80"/>
    </row>
    <row r="5888" spans="21:21" x14ac:dyDescent="0.25">
      <c r="U5888" s="80"/>
    </row>
    <row r="5889" spans="21:21" x14ac:dyDescent="0.25">
      <c r="U5889" s="80"/>
    </row>
    <row r="5890" spans="21:21" x14ac:dyDescent="0.25">
      <c r="U5890" s="80"/>
    </row>
    <row r="5891" spans="21:21" x14ac:dyDescent="0.25">
      <c r="U5891" s="80"/>
    </row>
    <row r="5892" spans="21:21" x14ac:dyDescent="0.25">
      <c r="U5892" s="80"/>
    </row>
    <row r="5893" spans="21:21" x14ac:dyDescent="0.25">
      <c r="U5893" s="80"/>
    </row>
    <row r="5894" spans="21:21" x14ac:dyDescent="0.25">
      <c r="U5894" s="80"/>
    </row>
    <row r="5895" spans="21:21" x14ac:dyDescent="0.25">
      <c r="U5895" s="80"/>
    </row>
    <row r="5896" spans="21:21" x14ac:dyDescent="0.25">
      <c r="U5896" s="80"/>
    </row>
    <row r="5897" spans="21:21" x14ac:dyDescent="0.25">
      <c r="U5897" s="80"/>
    </row>
    <row r="5898" spans="21:21" x14ac:dyDescent="0.25">
      <c r="U5898" s="80"/>
    </row>
    <row r="5899" spans="21:21" x14ac:dyDescent="0.25">
      <c r="U5899" s="80"/>
    </row>
    <row r="5900" spans="21:21" x14ac:dyDescent="0.25">
      <c r="U5900" s="80"/>
    </row>
    <row r="5901" spans="21:21" x14ac:dyDescent="0.25">
      <c r="U5901" s="80"/>
    </row>
    <row r="5902" spans="21:21" x14ac:dyDescent="0.25">
      <c r="U5902" s="80"/>
    </row>
    <row r="5903" spans="21:21" x14ac:dyDescent="0.25">
      <c r="U5903" s="80"/>
    </row>
    <row r="5904" spans="21:21" x14ac:dyDescent="0.25">
      <c r="U5904" s="80"/>
    </row>
    <row r="5905" spans="21:21" x14ac:dyDescent="0.25">
      <c r="U5905" s="80"/>
    </row>
    <row r="5906" spans="21:21" x14ac:dyDescent="0.25">
      <c r="U5906" s="80"/>
    </row>
    <row r="5907" spans="21:21" x14ac:dyDescent="0.25">
      <c r="U5907" s="80"/>
    </row>
    <row r="5908" spans="21:21" x14ac:dyDescent="0.25">
      <c r="U5908" s="80"/>
    </row>
    <row r="5909" spans="21:21" x14ac:dyDescent="0.25">
      <c r="U5909" s="80"/>
    </row>
    <row r="5910" spans="21:21" x14ac:dyDescent="0.25">
      <c r="U5910" s="80"/>
    </row>
    <row r="5911" spans="21:21" x14ac:dyDescent="0.25">
      <c r="U5911" s="80"/>
    </row>
    <row r="5912" spans="21:21" x14ac:dyDescent="0.25">
      <c r="U5912" s="80"/>
    </row>
    <row r="5913" spans="21:21" x14ac:dyDescent="0.25">
      <c r="U5913" s="80"/>
    </row>
    <row r="5914" spans="21:21" x14ac:dyDescent="0.25">
      <c r="U5914" s="80"/>
    </row>
    <row r="5915" spans="21:21" x14ac:dyDescent="0.25">
      <c r="U5915" s="80"/>
    </row>
    <row r="5916" spans="21:21" x14ac:dyDescent="0.25">
      <c r="U5916" s="80"/>
    </row>
    <row r="5917" spans="21:21" x14ac:dyDescent="0.25">
      <c r="U5917" s="80"/>
    </row>
    <row r="5918" spans="21:21" x14ac:dyDescent="0.25">
      <c r="U5918" s="80"/>
    </row>
    <row r="5919" spans="21:21" x14ac:dyDescent="0.25">
      <c r="U5919" s="80"/>
    </row>
    <row r="5920" spans="21:21" x14ac:dyDescent="0.25">
      <c r="U5920" s="80"/>
    </row>
    <row r="5921" spans="21:21" x14ac:dyDescent="0.25">
      <c r="U5921" s="80"/>
    </row>
    <row r="5922" spans="21:21" x14ac:dyDescent="0.25">
      <c r="U5922" s="80"/>
    </row>
    <row r="5923" spans="21:21" x14ac:dyDescent="0.25">
      <c r="U5923" s="80"/>
    </row>
    <row r="5924" spans="21:21" x14ac:dyDescent="0.25">
      <c r="U5924" s="80"/>
    </row>
    <row r="5925" spans="21:21" x14ac:dyDescent="0.25">
      <c r="U5925" s="80"/>
    </row>
    <row r="5926" spans="21:21" x14ac:dyDescent="0.25">
      <c r="U5926" s="80"/>
    </row>
    <row r="5927" spans="21:21" x14ac:dyDescent="0.25">
      <c r="U5927" s="80"/>
    </row>
    <row r="5928" spans="21:21" x14ac:dyDescent="0.25">
      <c r="U5928" s="80"/>
    </row>
    <row r="5929" spans="21:21" x14ac:dyDescent="0.25">
      <c r="U5929" s="80"/>
    </row>
    <row r="5930" spans="21:21" x14ac:dyDescent="0.25">
      <c r="U5930" s="80"/>
    </row>
    <row r="5931" spans="21:21" x14ac:dyDescent="0.25">
      <c r="U5931" s="80"/>
    </row>
    <row r="5932" spans="21:21" x14ac:dyDescent="0.25">
      <c r="U5932" s="80"/>
    </row>
    <row r="5933" spans="21:21" x14ac:dyDescent="0.25">
      <c r="U5933" s="80"/>
    </row>
    <row r="5934" spans="21:21" x14ac:dyDescent="0.25">
      <c r="U5934" s="80"/>
    </row>
    <row r="5935" spans="21:21" x14ac:dyDescent="0.25">
      <c r="U5935" s="80"/>
    </row>
    <row r="5936" spans="21:21" x14ac:dyDescent="0.25">
      <c r="U5936" s="80"/>
    </row>
    <row r="5937" spans="21:21" x14ac:dyDescent="0.25">
      <c r="U5937" s="80"/>
    </row>
    <row r="5938" spans="21:21" x14ac:dyDescent="0.25">
      <c r="U5938" s="80"/>
    </row>
    <row r="5939" spans="21:21" x14ac:dyDescent="0.25">
      <c r="U5939" s="80"/>
    </row>
    <row r="5940" spans="21:21" x14ac:dyDescent="0.25">
      <c r="U5940" s="80"/>
    </row>
    <row r="5941" spans="21:21" x14ac:dyDescent="0.25">
      <c r="U5941" s="80"/>
    </row>
    <row r="5942" spans="21:21" x14ac:dyDescent="0.25">
      <c r="U5942" s="80"/>
    </row>
    <row r="5943" spans="21:21" x14ac:dyDescent="0.25">
      <c r="U5943" s="80"/>
    </row>
    <row r="5944" spans="21:21" x14ac:dyDescent="0.25">
      <c r="U5944" s="80"/>
    </row>
    <row r="5945" spans="21:21" x14ac:dyDescent="0.25">
      <c r="U5945" s="80"/>
    </row>
    <row r="5946" spans="21:21" x14ac:dyDescent="0.25">
      <c r="U5946" s="80"/>
    </row>
    <row r="5947" spans="21:21" x14ac:dyDescent="0.25">
      <c r="U5947" s="80"/>
    </row>
    <row r="5948" spans="21:21" x14ac:dyDescent="0.25">
      <c r="U5948" s="80"/>
    </row>
    <row r="5949" spans="21:21" x14ac:dyDescent="0.25">
      <c r="U5949" s="80"/>
    </row>
    <row r="5950" spans="21:21" x14ac:dyDescent="0.25">
      <c r="U5950" s="80"/>
    </row>
    <row r="5951" spans="21:21" x14ac:dyDescent="0.25">
      <c r="U5951" s="80"/>
    </row>
    <row r="5952" spans="21:21" x14ac:dyDescent="0.25">
      <c r="U5952" s="80"/>
    </row>
    <row r="5953" spans="21:21" x14ac:dyDescent="0.25">
      <c r="U5953" s="80"/>
    </row>
    <row r="5954" spans="21:21" x14ac:dyDescent="0.25">
      <c r="U5954" s="80"/>
    </row>
    <row r="5955" spans="21:21" x14ac:dyDescent="0.25">
      <c r="U5955" s="80"/>
    </row>
    <row r="5956" spans="21:21" x14ac:dyDescent="0.25">
      <c r="U5956" s="80"/>
    </row>
    <row r="5957" spans="21:21" x14ac:dyDescent="0.25">
      <c r="U5957" s="80"/>
    </row>
    <row r="5958" spans="21:21" x14ac:dyDescent="0.25">
      <c r="U5958" s="80"/>
    </row>
    <row r="5959" spans="21:21" x14ac:dyDescent="0.25">
      <c r="U5959" s="80"/>
    </row>
    <row r="5960" spans="21:21" x14ac:dyDescent="0.25">
      <c r="U5960" s="80"/>
    </row>
    <row r="5961" spans="21:21" x14ac:dyDescent="0.25">
      <c r="U5961" s="80"/>
    </row>
    <row r="5962" spans="21:21" x14ac:dyDescent="0.25">
      <c r="U5962" s="80"/>
    </row>
    <row r="5963" spans="21:21" x14ac:dyDescent="0.25">
      <c r="U5963" s="80"/>
    </row>
    <row r="5964" spans="21:21" x14ac:dyDescent="0.25">
      <c r="U5964" s="80"/>
    </row>
    <row r="5965" spans="21:21" x14ac:dyDescent="0.25">
      <c r="U5965" s="80"/>
    </row>
    <row r="5966" spans="21:21" x14ac:dyDescent="0.25">
      <c r="U5966" s="80"/>
    </row>
    <row r="5967" spans="21:21" x14ac:dyDescent="0.25">
      <c r="U5967" s="80"/>
    </row>
    <row r="5968" spans="21:21" x14ac:dyDescent="0.25">
      <c r="U5968" s="80"/>
    </row>
    <row r="5969" spans="21:21" x14ac:dyDescent="0.25">
      <c r="U5969" s="80"/>
    </row>
    <row r="5970" spans="21:21" x14ac:dyDescent="0.25">
      <c r="U5970" s="80"/>
    </row>
    <row r="5971" spans="21:21" x14ac:dyDescent="0.25">
      <c r="U5971" s="80"/>
    </row>
    <row r="5972" spans="21:21" x14ac:dyDescent="0.25">
      <c r="U5972" s="80"/>
    </row>
    <row r="5973" spans="21:21" x14ac:dyDescent="0.25">
      <c r="U5973" s="80"/>
    </row>
    <row r="5974" spans="21:21" x14ac:dyDescent="0.25">
      <c r="U5974" s="80"/>
    </row>
    <row r="5975" spans="21:21" x14ac:dyDescent="0.25">
      <c r="U5975" s="80"/>
    </row>
    <row r="5976" spans="21:21" x14ac:dyDescent="0.25">
      <c r="U5976" s="80"/>
    </row>
    <row r="5977" spans="21:21" x14ac:dyDescent="0.25">
      <c r="U5977" s="80"/>
    </row>
    <row r="5978" spans="21:21" x14ac:dyDescent="0.25">
      <c r="U5978" s="80"/>
    </row>
    <row r="5979" spans="21:21" x14ac:dyDescent="0.25">
      <c r="U5979" s="80"/>
    </row>
    <row r="5980" spans="21:21" x14ac:dyDescent="0.25">
      <c r="U5980" s="80"/>
    </row>
    <row r="5981" spans="21:21" x14ac:dyDescent="0.25">
      <c r="U5981" s="80"/>
    </row>
    <row r="5982" spans="21:21" x14ac:dyDescent="0.25">
      <c r="U5982" s="80"/>
    </row>
    <row r="5983" spans="21:21" x14ac:dyDescent="0.25">
      <c r="U5983" s="80"/>
    </row>
    <row r="5984" spans="21:21" x14ac:dyDescent="0.25">
      <c r="U5984" s="80"/>
    </row>
    <row r="5985" spans="21:21" x14ac:dyDescent="0.25">
      <c r="U5985" s="80"/>
    </row>
    <row r="5986" spans="21:21" x14ac:dyDescent="0.25">
      <c r="U5986" s="80"/>
    </row>
    <row r="5987" spans="21:21" x14ac:dyDescent="0.25">
      <c r="U5987" s="80"/>
    </row>
    <row r="5988" spans="21:21" x14ac:dyDescent="0.25">
      <c r="U5988" s="80"/>
    </row>
    <row r="5989" spans="21:21" x14ac:dyDescent="0.25">
      <c r="U5989" s="80"/>
    </row>
    <row r="5990" spans="21:21" x14ac:dyDescent="0.25">
      <c r="U5990" s="80"/>
    </row>
    <row r="5991" spans="21:21" x14ac:dyDescent="0.25">
      <c r="U5991" s="80"/>
    </row>
    <row r="5992" spans="21:21" x14ac:dyDescent="0.25">
      <c r="U5992" s="80"/>
    </row>
    <row r="5993" spans="21:21" x14ac:dyDescent="0.25">
      <c r="U5993" s="80"/>
    </row>
    <row r="5994" spans="21:21" x14ac:dyDescent="0.25">
      <c r="U5994" s="80"/>
    </row>
    <row r="5995" spans="21:21" x14ac:dyDescent="0.25">
      <c r="U5995" s="80"/>
    </row>
    <row r="5996" spans="21:21" x14ac:dyDescent="0.25">
      <c r="U5996" s="80"/>
    </row>
    <row r="5997" spans="21:21" x14ac:dyDescent="0.25">
      <c r="U5997" s="80"/>
    </row>
    <row r="5998" spans="21:21" x14ac:dyDescent="0.25">
      <c r="U5998" s="80"/>
    </row>
    <row r="5999" spans="21:21" x14ac:dyDescent="0.25">
      <c r="U5999" s="80"/>
    </row>
    <row r="6000" spans="21:21" x14ac:dyDescent="0.25">
      <c r="U6000" s="80"/>
    </row>
    <row r="6001" spans="21:21" x14ac:dyDescent="0.25">
      <c r="U6001" s="80"/>
    </row>
    <row r="6002" spans="21:21" x14ac:dyDescent="0.25">
      <c r="U6002" s="80"/>
    </row>
    <row r="6003" spans="21:21" x14ac:dyDescent="0.25">
      <c r="U6003" s="80"/>
    </row>
    <row r="6004" spans="21:21" x14ac:dyDescent="0.25">
      <c r="U6004" s="80"/>
    </row>
    <row r="6005" spans="21:21" x14ac:dyDescent="0.25">
      <c r="U6005" s="80"/>
    </row>
    <row r="6006" spans="21:21" x14ac:dyDescent="0.25">
      <c r="U6006" s="80"/>
    </row>
    <row r="6007" spans="21:21" x14ac:dyDescent="0.25">
      <c r="U6007" s="80"/>
    </row>
    <row r="6008" spans="21:21" x14ac:dyDescent="0.25">
      <c r="U6008" s="80"/>
    </row>
    <row r="6009" spans="21:21" x14ac:dyDescent="0.25">
      <c r="U6009" s="80"/>
    </row>
    <row r="6010" spans="21:21" x14ac:dyDescent="0.25">
      <c r="U6010" s="80"/>
    </row>
    <row r="6011" spans="21:21" x14ac:dyDescent="0.25">
      <c r="U6011" s="80"/>
    </row>
    <row r="6012" spans="21:21" x14ac:dyDescent="0.25">
      <c r="U6012" s="80"/>
    </row>
    <row r="6013" spans="21:21" x14ac:dyDescent="0.25">
      <c r="U6013" s="80"/>
    </row>
    <row r="6014" spans="21:21" x14ac:dyDescent="0.25">
      <c r="U6014" s="80"/>
    </row>
    <row r="6015" spans="21:21" x14ac:dyDescent="0.25">
      <c r="U6015" s="80"/>
    </row>
    <row r="6016" spans="21:21" x14ac:dyDescent="0.25">
      <c r="U6016" s="80"/>
    </row>
    <row r="6017" spans="21:21" x14ac:dyDescent="0.25">
      <c r="U6017" s="80"/>
    </row>
    <row r="6018" spans="21:21" x14ac:dyDescent="0.25">
      <c r="U6018" s="80"/>
    </row>
    <row r="6019" spans="21:21" x14ac:dyDescent="0.25">
      <c r="U6019" s="80"/>
    </row>
    <row r="6020" spans="21:21" x14ac:dyDescent="0.25">
      <c r="U6020" s="80"/>
    </row>
    <row r="6021" spans="21:21" x14ac:dyDescent="0.25">
      <c r="U6021" s="80"/>
    </row>
    <row r="6022" spans="21:21" x14ac:dyDescent="0.25">
      <c r="U6022" s="80"/>
    </row>
    <row r="6023" spans="21:21" x14ac:dyDescent="0.25">
      <c r="U6023" s="80"/>
    </row>
    <row r="6024" spans="21:21" x14ac:dyDescent="0.25">
      <c r="U6024" s="80"/>
    </row>
    <row r="6025" spans="21:21" x14ac:dyDescent="0.25">
      <c r="U6025" s="80"/>
    </row>
    <row r="6026" spans="21:21" x14ac:dyDescent="0.25">
      <c r="U6026" s="80"/>
    </row>
    <row r="6027" spans="21:21" x14ac:dyDescent="0.25">
      <c r="U6027" s="80"/>
    </row>
    <row r="6028" spans="21:21" x14ac:dyDescent="0.25">
      <c r="U6028" s="80"/>
    </row>
    <row r="6029" spans="21:21" x14ac:dyDescent="0.25">
      <c r="U6029" s="80"/>
    </row>
    <row r="6030" spans="21:21" x14ac:dyDescent="0.25">
      <c r="U6030" s="80"/>
    </row>
    <row r="6031" spans="21:21" x14ac:dyDescent="0.25">
      <c r="U6031" s="80"/>
    </row>
    <row r="6032" spans="21:21" x14ac:dyDescent="0.25">
      <c r="U6032" s="80"/>
    </row>
    <row r="6033" spans="21:21" x14ac:dyDescent="0.25">
      <c r="U6033" s="80"/>
    </row>
    <row r="6034" spans="21:21" x14ac:dyDescent="0.25">
      <c r="U6034" s="80"/>
    </row>
    <row r="6035" spans="21:21" x14ac:dyDescent="0.25">
      <c r="U6035" s="80"/>
    </row>
    <row r="6036" spans="21:21" x14ac:dyDescent="0.25">
      <c r="U6036" s="80"/>
    </row>
    <row r="6037" spans="21:21" x14ac:dyDescent="0.25">
      <c r="U6037" s="80"/>
    </row>
    <row r="6038" spans="21:21" x14ac:dyDescent="0.25">
      <c r="U6038" s="80"/>
    </row>
    <row r="6039" spans="21:21" x14ac:dyDescent="0.25">
      <c r="U6039" s="80"/>
    </row>
    <row r="6040" spans="21:21" x14ac:dyDescent="0.25">
      <c r="U6040" s="80"/>
    </row>
    <row r="6041" spans="21:21" x14ac:dyDescent="0.25">
      <c r="U6041" s="80"/>
    </row>
    <row r="6042" spans="21:21" x14ac:dyDescent="0.25">
      <c r="U6042" s="80"/>
    </row>
    <row r="6043" spans="21:21" x14ac:dyDescent="0.25">
      <c r="U6043" s="80"/>
    </row>
    <row r="6044" spans="21:21" x14ac:dyDescent="0.25">
      <c r="U6044" s="80"/>
    </row>
    <row r="6045" spans="21:21" x14ac:dyDescent="0.25">
      <c r="U6045" s="80"/>
    </row>
    <row r="6046" spans="21:21" x14ac:dyDescent="0.25">
      <c r="U6046" s="80"/>
    </row>
    <row r="6047" spans="21:21" x14ac:dyDescent="0.25">
      <c r="U6047" s="80"/>
    </row>
    <row r="6048" spans="21:21" x14ac:dyDescent="0.25">
      <c r="U6048" s="80"/>
    </row>
    <row r="6049" spans="21:21" x14ac:dyDescent="0.25">
      <c r="U6049" s="80"/>
    </row>
    <row r="6050" spans="21:21" x14ac:dyDescent="0.25">
      <c r="U6050" s="80"/>
    </row>
    <row r="6051" spans="21:21" x14ac:dyDescent="0.25">
      <c r="U6051" s="80"/>
    </row>
    <row r="6052" spans="21:21" x14ac:dyDescent="0.25">
      <c r="U6052" s="80"/>
    </row>
    <row r="6053" spans="21:21" x14ac:dyDescent="0.25">
      <c r="U6053" s="80"/>
    </row>
    <row r="6054" spans="21:21" x14ac:dyDescent="0.25">
      <c r="U6054" s="80"/>
    </row>
    <row r="6055" spans="21:21" x14ac:dyDescent="0.25">
      <c r="U6055" s="80"/>
    </row>
    <row r="6056" spans="21:21" x14ac:dyDescent="0.25">
      <c r="U6056" s="80"/>
    </row>
    <row r="6057" spans="21:21" x14ac:dyDescent="0.25">
      <c r="U6057" s="80"/>
    </row>
    <row r="6058" spans="21:21" x14ac:dyDescent="0.25">
      <c r="U6058" s="80"/>
    </row>
    <row r="6059" spans="21:21" x14ac:dyDescent="0.25">
      <c r="U6059" s="80"/>
    </row>
    <row r="6060" spans="21:21" x14ac:dyDescent="0.25">
      <c r="U6060" s="80"/>
    </row>
    <row r="6061" spans="21:21" x14ac:dyDescent="0.25">
      <c r="U6061" s="80"/>
    </row>
    <row r="6062" spans="21:21" x14ac:dyDescent="0.25">
      <c r="U6062" s="80"/>
    </row>
    <row r="6063" spans="21:21" x14ac:dyDescent="0.25">
      <c r="U6063" s="80"/>
    </row>
    <row r="6064" spans="21:21" x14ac:dyDescent="0.25">
      <c r="U6064" s="80"/>
    </row>
    <row r="6065" spans="21:21" x14ac:dyDescent="0.25">
      <c r="U6065" s="80"/>
    </row>
    <row r="6066" spans="21:21" x14ac:dyDescent="0.25">
      <c r="U6066" s="80"/>
    </row>
    <row r="6067" spans="21:21" x14ac:dyDescent="0.25">
      <c r="U6067" s="80"/>
    </row>
    <row r="6068" spans="21:21" x14ac:dyDescent="0.25">
      <c r="U6068" s="80"/>
    </row>
    <row r="6069" spans="21:21" x14ac:dyDescent="0.25">
      <c r="U6069" s="80"/>
    </row>
    <row r="6070" spans="21:21" x14ac:dyDescent="0.25">
      <c r="U6070" s="80"/>
    </row>
    <row r="6071" spans="21:21" x14ac:dyDescent="0.25">
      <c r="U6071" s="80"/>
    </row>
    <row r="6072" spans="21:21" x14ac:dyDescent="0.25">
      <c r="U6072" s="80"/>
    </row>
    <row r="6073" spans="21:21" x14ac:dyDescent="0.25">
      <c r="U6073" s="80"/>
    </row>
    <row r="6074" spans="21:21" x14ac:dyDescent="0.25">
      <c r="U6074" s="80"/>
    </row>
    <row r="6075" spans="21:21" x14ac:dyDescent="0.25">
      <c r="U6075" s="80"/>
    </row>
    <row r="6076" spans="21:21" x14ac:dyDescent="0.25">
      <c r="U6076" s="80"/>
    </row>
    <row r="6077" spans="21:21" x14ac:dyDescent="0.25">
      <c r="U6077" s="80"/>
    </row>
    <row r="6078" spans="21:21" x14ac:dyDescent="0.25">
      <c r="U6078" s="80"/>
    </row>
    <row r="6079" spans="21:21" x14ac:dyDescent="0.25">
      <c r="U6079" s="80"/>
    </row>
    <row r="6080" spans="21:21" x14ac:dyDescent="0.25">
      <c r="U6080" s="80"/>
    </row>
    <row r="6081" spans="21:21" x14ac:dyDescent="0.25">
      <c r="U6081" s="80"/>
    </row>
    <row r="6082" spans="21:21" x14ac:dyDescent="0.25">
      <c r="U6082" s="80"/>
    </row>
    <row r="6083" spans="21:21" x14ac:dyDescent="0.25">
      <c r="U6083" s="80"/>
    </row>
    <row r="6084" spans="21:21" x14ac:dyDescent="0.25">
      <c r="U6084" s="80"/>
    </row>
    <row r="6085" spans="21:21" x14ac:dyDescent="0.25">
      <c r="U6085" s="80"/>
    </row>
    <row r="6086" spans="21:21" x14ac:dyDescent="0.25">
      <c r="U6086" s="80"/>
    </row>
    <row r="6087" spans="21:21" x14ac:dyDescent="0.25">
      <c r="U6087" s="80"/>
    </row>
    <row r="6088" spans="21:21" x14ac:dyDescent="0.25">
      <c r="U6088" s="80"/>
    </row>
    <row r="6089" spans="21:21" x14ac:dyDescent="0.25">
      <c r="U6089" s="80"/>
    </row>
    <row r="6090" spans="21:21" x14ac:dyDescent="0.25">
      <c r="U6090" s="80"/>
    </row>
    <row r="6091" spans="21:21" x14ac:dyDescent="0.25">
      <c r="U6091" s="80"/>
    </row>
    <row r="6092" spans="21:21" x14ac:dyDescent="0.25">
      <c r="U6092" s="80"/>
    </row>
    <row r="6093" spans="21:21" x14ac:dyDescent="0.25">
      <c r="U6093" s="80"/>
    </row>
    <row r="6094" spans="21:21" x14ac:dyDescent="0.25">
      <c r="U6094" s="80"/>
    </row>
    <row r="6095" spans="21:21" x14ac:dyDescent="0.25">
      <c r="U6095" s="80"/>
    </row>
    <row r="6096" spans="21:21" x14ac:dyDescent="0.25">
      <c r="U6096" s="80"/>
    </row>
    <row r="6097" spans="21:21" x14ac:dyDescent="0.25">
      <c r="U6097" s="80"/>
    </row>
    <row r="6098" spans="21:21" x14ac:dyDescent="0.25">
      <c r="U6098" s="80"/>
    </row>
    <row r="6099" spans="21:21" x14ac:dyDescent="0.25">
      <c r="U6099" s="80"/>
    </row>
    <row r="6100" spans="21:21" x14ac:dyDescent="0.25">
      <c r="U6100" s="80"/>
    </row>
    <row r="6101" spans="21:21" x14ac:dyDescent="0.25">
      <c r="U6101" s="80"/>
    </row>
    <row r="6102" spans="21:21" x14ac:dyDescent="0.25">
      <c r="U6102" s="80"/>
    </row>
    <row r="6103" spans="21:21" x14ac:dyDescent="0.25">
      <c r="U6103" s="80"/>
    </row>
    <row r="6104" spans="21:21" x14ac:dyDescent="0.25">
      <c r="U6104" s="80"/>
    </row>
    <row r="6105" spans="21:21" x14ac:dyDescent="0.25">
      <c r="U6105" s="80"/>
    </row>
    <row r="6106" spans="21:21" x14ac:dyDescent="0.25">
      <c r="U6106" s="80"/>
    </row>
    <row r="6107" spans="21:21" x14ac:dyDescent="0.25">
      <c r="U6107" s="80"/>
    </row>
    <row r="6108" spans="21:21" x14ac:dyDescent="0.25">
      <c r="U6108" s="80"/>
    </row>
    <row r="6109" spans="21:21" x14ac:dyDescent="0.25">
      <c r="U6109" s="80"/>
    </row>
    <row r="6110" spans="21:21" x14ac:dyDescent="0.25">
      <c r="U6110" s="80"/>
    </row>
    <row r="6111" spans="21:21" x14ac:dyDescent="0.25">
      <c r="U6111" s="80"/>
    </row>
    <row r="6112" spans="21:21" x14ac:dyDescent="0.25">
      <c r="U6112" s="80"/>
    </row>
    <row r="6113" spans="21:21" x14ac:dyDescent="0.25">
      <c r="U6113" s="80"/>
    </row>
    <row r="6114" spans="21:21" x14ac:dyDescent="0.25">
      <c r="U6114" s="80"/>
    </row>
    <row r="6115" spans="21:21" x14ac:dyDescent="0.25">
      <c r="U6115" s="80"/>
    </row>
    <row r="6116" spans="21:21" x14ac:dyDescent="0.25">
      <c r="U6116" s="80"/>
    </row>
    <row r="6117" spans="21:21" x14ac:dyDescent="0.25">
      <c r="U6117" s="80"/>
    </row>
    <row r="6118" spans="21:21" x14ac:dyDescent="0.25">
      <c r="U6118" s="80"/>
    </row>
    <row r="6119" spans="21:21" x14ac:dyDescent="0.25">
      <c r="U6119" s="80"/>
    </row>
    <row r="6120" spans="21:21" x14ac:dyDescent="0.25">
      <c r="U6120" s="80"/>
    </row>
    <row r="6121" spans="21:21" x14ac:dyDescent="0.25">
      <c r="U6121" s="80"/>
    </row>
    <row r="6122" spans="21:21" x14ac:dyDescent="0.25">
      <c r="U6122" s="80"/>
    </row>
    <row r="6123" spans="21:21" x14ac:dyDescent="0.25">
      <c r="U6123" s="80"/>
    </row>
    <row r="6124" spans="21:21" x14ac:dyDescent="0.25">
      <c r="U6124" s="80"/>
    </row>
    <row r="6125" spans="21:21" x14ac:dyDescent="0.25">
      <c r="U6125" s="80"/>
    </row>
    <row r="6126" spans="21:21" x14ac:dyDescent="0.25">
      <c r="U6126" s="80"/>
    </row>
    <row r="6127" spans="21:21" x14ac:dyDescent="0.25">
      <c r="U6127" s="80"/>
    </row>
    <row r="6128" spans="21:21" x14ac:dyDescent="0.25">
      <c r="U6128" s="80"/>
    </row>
    <row r="6129" spans="21:21" x14ac:dyDescent="0.25">
      <c r="U6129" s="80"/>
    </row>
    <row r="6130" spans="21:21" x14ac:dyDescent="0.25">
      <c r="U6130" s="80"/>
    </row>
    <row r="6131" spans="21:21" x14ac:dyDescent="0.25">
      <c r="U6131" s="80"/>
    </row>
    <row r="6132" spans="21:21" x14ac:dyDescent="0.25">
      <c r="U6132" s="80"/>
    </row>
    <row r="6133" spans="21:21" x14ac:dyDescent="0.25">
      <c r="U6133" s="80"/>
    </row>
    <row r="6134" spans="21:21" x14ac:dyDescent="0.25">
      <c r="U6134" s="80"/>
    </row>
    <row r="6135" spans="21:21" x14ac:dyDescent="0.25">
      <c r="U6135" s="80"/>
    </row>
    <row r="6136" spans="21:21" x14ac:dyDescent="0.25">
      <c r="U6136" s="80"/>
    </row>
    <row r="6137" spans="21:21" x14ac:dyDescent="0.25">
      <c r="U6137" s="80"/>
    </row>
    <row r="6138" spans="21:21" x14ac:dyDescent="0.25">
      <c r="U6138" s="80"/>
    </row>
    <row r="6139" spans="21:21" x14ac:dyDescent="0.25">
      <c r="U6139" s="80"/>
    </row>
    <row r="6140" spans="21:21" x14ac:dyDescent="0.25">
      <c r="U6140" s="80"/>
    </row>
    <row r="6141" spans="21:21" x14ac:dyDescent="0.25">
      <c r="U6141" s="80"/>
    </row>
    <row r="6142" spans="21:21" x14ac:dyDescent="0.25">
      <c r="U6142" s="80"/>
    </row>
    <row r="6143" spans="21:21" x14ac:dyDescent="0.25">
      <c r="U6143" s="80"/>
    </row>
    <row r="6144" spans="21:21" x14ac:dyDescent="0.25">
      <c r="U6144" s="80"/>
    </row>
    <row r="6145" spans="21:21" x14ac:dyDescent="0.25">
      <c r="U6145" s="80"/>
    </row>
    <row r="6146" spans="21:21" x14ac:dyDescent="0.25">
      <c r="U6146" s="80"/>
    </row>
    <row r="6147" spans="21:21" x14ac:dyDescent="0.25">
      <c r="U6147" s="80"/>
    </row>
    <row r="6148" spans="21:21" x14ac:dyDescent="0.25">
      <c r="U6148" s="80"/>
    </row>
    <row r="6149" spans="21:21" x14ac:dyDescent="0.25">
      <c r="U6149" s="80"/>
    </row>
    <row r="6150" spans="21:21" x14ac:dyDescent="0.25">
      <c r="U6150" s="80"/>
    </row>
    <row r="6151" spans="21:21" x14ac:dyDescent="0.25">
      <c r="U6151" s="80"/>
    </row>
    <row r="6152" spans="21:21" x14ac:dyDescent="0.25">
      <c r="U6152" s="80"/>
    </row>
    <row r="6153" spans="21:21" x14ac:dyDescent="0.25">
      <c r="U6153" s="80"/>
    </row>
    <row r="6154" spans="21:21" x14ac:dyDescent="0.25">
      <c r="U6154" s="80"/>
    </row>
    <row r="6155" spans="21:21" x14ac:dyDescent="0.25">
      <c r="U6155" s="80"/>
    </row>
    <row r="6156" spans="21:21" x14ac:dyDescent="0.25">
      <c r="U6156" s="80"/>
    </row>
    <row r="6157" spans="21:21" x14ac:dyDescent="0.25">
      <c r="U6157" s="80"/>
    </row>
    <row r="6158" spans="21:21" x14ac:dyDescent="0.25">
      <c r="U6158" s="80"/>
    </row>
    <row r="6159" spans="21:21" x14ac:dyDescent="0.25">
      <c r="U6159" s="80"/>
    </row>
    <row r="6160" spans="21:21" x14ac:dyDescent="0.25">
      <c r="U6160" s="80"/>
    </row>
    <row r="6161" spans="21:21" x14ac:dyDescent="0.25">
      <c r="U6161" s="80"/>
    </row>
    <row r="6162" spans="21:21" x14ac:dyDescent="0.25">
      <c r="U6162" s="80"/>
    </row>
    <row r="6163" spans="21:21" x14ac:dyDescent="0.25">
      <c r="U6163" s="80"/>
    </row>
    <row r="6164" spans="21:21" x14ac:dyDescent="0.25">
      <c r="U6164" s="80"/>
    </row>
    <row r="6165" spans="21:21" x14ac:dyDescent="0.25">
      <c r="U6165" s="80"/>
    </row>
    <row r="6166" spans="21:21" x14ac:dyDescent="0.25">
      <c r="U6166" s="80"/>
    </row>
    <row r="6167" spans="21:21" x14ac:dyDescent="0.25">
      <c r="U6167" s="80"/>
    </row>
    <row r="6168" spans="21:21" x14ac:dyDescent="0.25">
      <c r="U6168" s="80"/>
    </row>
    <row r="6169" spans="21:21" x14ac:dyDescent="0.25">
      <c r="U6169" s="80"/>
    </row>
    <row r="6170" spans="21:21" x14ac:dyDescent="0.25">
      <c r="U6170" s="80"/>
    </row>
    <row r="6171" spans="21:21" x14ac:dyDescent="0.25">
      <c r="U6171" s="80"/>
    </row>
    <row r="6172" spans="21:21" x14ac:dyDescent="0.25">
      <c r="U6172" s="80"/>
    </row>
    <row r="6173" spans="21:21" x14ac:dyDescent="0.25">
      <c r="U6173" s="80"/>
    </row>
    <row r="6174" spans="21:21" x14ac:dyDescent="0.25">
      <c r="U6174" s="80"/>
    </row>
    <row r="6175" spans="21:21" x14ac:dyDescent="0.25">
      <c r="U6175" s="80"/>
    </row>
    <row r="6176" spans="21:21" x14ac:dyDescent="0.25">
      <c r="U6176" s="80"/>
    </row>
    <row r="6177" spans="21:21" x14ac:dyDescent="0.25">
      <c r="U6177" s="80"/>
    </row>
    <row r="6178" spans="21:21" x14ac:dyDescent="0.25">
      <c r="U6178" s="80"/>
    </row>
    <row r="6179" spans="21:21" x14ac:dyDescent="0.25">
      <c r="U6179" s="80"/>
    </row>
    <row r="6180" spans="21:21" x14ac:dyDescent="0.25">
      <c r="U6180" s="80"/>
    </row>
    <row r="6181" spans="21:21" x14ac:dyDescent="0.25">
      <c r="U6181" s="80"/>
    </row>
    <row r="6182" spans="21:21" x14ac:dyDescent="0.25">
      <c r="U6182" s="80"/>
    </row>
    <row r="6183" spans="21:21" x14ac:dyDescent="0.25">
      <c r="U6183" s="80"/>
    </row>
    <row r="6184" spans="21:21" x14ac:dyDescent="0.25">
      <c r="U6184" s="80"/>
    </row>
    <row r="6185" spans="21:21" x14ac:dyDescent="0.25">
      <c r="U6185" s="80"/>
    </row>
    <row r="6186" spans="21:21" x14ac:dyDescent="0.25">
      <c r="U6186" s="80"/>
    </row>
    <row r="6187" spans="21:21" x14ac:dyDescent="0.25">
      <c r="U6187" s="80"/>
    </row>
    <row r="6188" spans="21:21" x14ac:dyDescent="0.25">
      <c r="U6188" s="80"/>
    </row>
    <row r="6189" spans="21:21" x14ac:dyDescent="0.25">
      <c r="U6189" s="80"/>
    </row>
    <row r="6190" spans="21:21" x14ac:dyDescent="0.25">
      <c r="U6190" s="80"/>
    </row>
    <row r="6191" spans="21:21" x14ac:dyDescent="0.25">
      <c r="U6191" s="80"/>
    </row>
    <row r="6192" spans="21:21" x14ac:dyDescent="0.25">
      <c r="U6192" s="80"/>
    </row>
    <row r="6193" spans="21:21" x14ac:dyDescent="0.25">
      <c r="U6193" s="80"/>
    </row>
    <row r="6194" spans="21:21" x14ac:dyDescent="0.25">
      <c r="U6194" s="80"/>
    </row>
    <row r="6195" spans="21:21" x14ac:dyDescent="0.25">
      <c r="U6195" s="80"/>
    </row>
    <row r="6196" spans="21:21" x14ac:dyDescent="0.25">
      <c r="U6196" s="80"/>
    </row>
    <row r="6197" spans="21:21" x14ac:dyDescent="0.25">
      <c r="U6197" s="80"/>
    </row>
    <row r="6198" spans="21:21" x14ac:dyDescent="0.25">
      <c r="U6198" s="80"/>
    </row>
    <row r="6199" spans="21:21" x14ac:dyDescent="0.25">
      <c r="U6199" s="80"/>
    </row>
    <row r="6200" spans="21:21" x14ac:dyDescent="0.25">
      <c r="U6200" s="80"/>
    </row>
    <row r="6201" spans="21:21" x14ac:dyDescent="0.25">
      <c r="U6201" s="80"/>
    </row>
    <row r="6202" spans="21:21" x14ac:dyDescent="0.25">
      <c r="U6202" s="80"/>
    </row>
    <row r="6203" spans="21:21" x14ac:dyDescent="0.25">
      <c r="U6203" s="80"/>
    </row>
    <row r="6204" spans="21:21" x14ac:dyDescent="0.25">
      <c r="U6204" s="80"/>
    </row>
    <row r="6205" spans="21:21" x14ac:dyDescent="0.25">
      <c r="U6205" s="80"/>
    </row>
    <row r="6206" spans="21:21" x14ac:dyDescent="0.25">
      <c r="U6206" s="80"/>
    </row>
    <row r="6207" spans="21:21" x14ac:dyDescent="0.25">
      <c r="U6207" s="80"/>
    </row>
    <row r="6208" spans="21:21" x14ac:dyDescent="0.25">
      <c r="U6208" s="80"/>
    </row>
    <row r="6209" spans="21:21" x14ac:dyDescent="0.25">
      <c r="U6209" s="80"/>
    </row>
    <row r="6210" spans="21:21" x14ac:dyDescent="0.25">
      <c r="U6210" s="80"/>
    </row>
    <row r="6211" spans="21:21" x14ac:dyDescent="0.25">
      <c r="U6211" s="80"/>
    </row>
    <row r="6212" spans="21:21" x14ac:dyDescent="0.25">
      <c r="U6212" s="80"/>
    </row>
    <row r="6213" spans="21:21" x14ac:dyDescent="0.25">
      <c r="U6213" s="80"/>
    </row>
    <row r="6214" spans="21:21" x14ac:dyDescent="0.25">
      <c r="U6214" s="80"/>
    </row>
    <row r="6215" spans="21:21" x14ac:dyDescent="0.25">
      <c r="U6215" s="80"/>
    </row>
    <row r="6216" spans="21:21" x14ac:dyDescent="0.25">
      <c r="U6216" s="80"/>
    </row>
    <row r="6217" spans="21:21" x14ac:dyDescent="0.25">
      <c r="U6217" s="80"/>
    </row>
    <row r="6218" spans="21:21" x14ac:dyDescent="0.25">
      <c r="U6218" s="80"/>
    </row>
    <row r="6219" spans="21:21" x14ac:dyDescent="0.25">
      <c r="U6219" s="80"/>
    </row>
    <row r="6220" spans="21:21" x14ac:dyDescent="0.25">
      <c r="U6220" s="80"/>
    </row>
    <row r="6221" spans="21:21" x14ac:dyDescent="0.25">
      <c r="U6221" s="80"/>
    </row>
    <row r="6222" spans="21:21" x14ac:dyDescent="0.25">
      <c r="U6222" s="80"/>
    </row>
    <row r="6223" spans="21:21" x14ac:dyDescent="0.25">
      <c r="U6223" s="80"/>
    </row>
    <row r="6224" spans="21:21" x14ac:dyDescent="0.25">
      <c r="U6224" s="80"/>
    </row>
    <row r="6225" spans="21:21" x14ac:dyDescent="0.25">
      <c r="U6225" s="80"/>
    </row>
    <row r="6226" spans="21:21" x14ac:dyDescent="0.25">
      <c r="U6226" s="80"/>
    </row>
    <row r="6227" spans="21:21" x14ac:dyDescent="0.25">
      <c r="U6227" s="80"/>
    </row>
    <row r="6228" spans="21:21" x14ac:dyDescent="0.25">
      <c r="U6228" s="80"/>
    </row>
    <row r="6229" spans="21:21" x14ac:dyDescent="0.25">
      <c r="U6229" s="80"/>
    </row>
    <row r="6230" spans="21:21" x14ac:dyDescent="0.25">
      <c r="U6230" s="80"/>
    </row>
    <row r="6231" spans="21:21" x14ac:dyDescent="0.25">
      <c r="U6231" s="80"/>
    </row>
    <row r="6232" spans="21:21" x14ac:dyDescent="0.25">
      <c r="U6232" s="80"/>
    </row>
    <row r="6233" spans="21:21" x14ac:dyDescent="0.25">
      <c r="U6233" s="80"/>
    </row>
    <row r="6234" spans="21:21" x14ac:dyDescent="0.25">
      <c r="U6234" s="80"/>
    </row>
    <row r="6235" spans="21:21" x14ac:dyDescent="0.25">
      <c r="U6235" s="80"/>
    </row>
    <row r="6236" spans="21:21" x14ac:dyDescent="0.25">
      <c r="U6236" s="80"/>
    </row>
    <row r="6237" spans="21:21" x14ac:dyDescent="0.25">
      <c r="U6237" s="80"/>
    </row>
    <row r="6238" spans="21:21" x14ac:dyDescent="0.25">
      <c r="U6238" s="80"/>
    </row>
    <row r="6239" spans="21:21" x14ac:dyDescent="0.25">
      <c r="U6239" s="80"/>
    </row>
    <row r="6240" spans="21:21" x14ac:dyDescent="0.25">
      <c r="U6240" s="80"/>
    </row>
    <row r="6241" spans="21:21" x14ac:dyDescent="0.25">
      <c r="U6241" s="80"/>
    </row>
    <row r="6242" spans="21:21" x14ac:dyDescent="0.25">
      <c r="U6242" s="80"/>
    </row>
    <row r="6243" spans="21:21" x14ac:dyDescent="0.25">
      <c r="U6243" s="80"/>
    </row>
    <row r="6244" spans="21:21" x14ac:dyDescent="0.25">
      <c r="U6244" s="80"/>
    </row>
    <row r="6245" spans="21:21" x14ac:dyDescent="0.25">
      <c r="U6245" s="80"/>
    </row>
    <row r="6246" spans="21:21" x14ac:dyDescent="0.25">
      <c r="U6246" s="80"/>
    </row>
    <row r="6247" spans="21:21" x14ac:dyDescent="0.25">
      <c r="U6247" s="80"/>
    </row>
    <row r="6248" spans="21:21" x14ac:dyDescent="0.25">
      <c r="U6248" s="80"/>
    </row>
    <row r="6249" spans="21:21" x14ac:dyDescent="0.25">
      <c r="U6249" s="80"/>
    </row>
    <row r="6250" spans="21:21" x14ac:dyDescent="0.25">
      <c r="U6250" s="80"/>
    </row>
    <row r="6251" spans="21:21" x14ac:dyDescent="0.25">
      <c r="U6251" s="80"/>
    </row>
    <row r="6252" spans="21:21" x14ac:dyDescent="0.25">
      <c r="U6252" s="80"/>
    </row>
    <row r="6253" spans="21:21" x14ac:dyDescent="0.25">
      <c r="U6253" s="80"/>
    </row>
    <row r="6254" spans="21:21" x14ac:dyDescent="0.25">
      <c r="U6254" s="80"/>
    </row>
    <row r="6255" spans="21:21" x14ac:dyDescent="0.25">
      <c r="U6255" s="80"/>
    </row>
    <row r="6256" spans="21:21" x14ac:dyDescent="0.25">
      <c r="U6256" s="80"/>
    </row>
    <row r="6257" spans="21:21" x14ac:dyDescent="0.25">
      <c r="U6257" s="80"/>
    </row>
    <row r="6258" spans="21:21" x14ac:dyDescent="0.25">
      <c r="U6258" s="80"/>
    </row>
    <row r="6259" spans="21:21" x14ac:dyDescent="0.25">
      <c r="U6259" s="80"/>
    </row>
    <row r="6260" spans="21:21" x14ac:dyDescent="0.25">
      <c r="U6260" s="80"/>
    </row>
    <row r="6261" spans="21:21" x14ac:dyDescent="0.25">
      <c r="U6261" s="80"/>
    </row>
    <row r="6262" spans="21:21" x14ac:dyDescent="0.25">
      <c r="U6262" s="80"/>
    </row>
    <row r="6263" spans="21:21" x14ac:dyDescent="0.25">
      <c r="U6263" s="80"/>
    </row>
    <row r="6264" spans="21:21" x14ac:dyDescent="0.25">
      <c r="U6264" s="80"/>
    </row>
    <row r="6265" spans="21:21" x14ac:dyDescent="0.25">
      <c r="U6265" s="80"/>
    </row>
    <row r="6266" spans="21:21" x14ac:dyDescent="0.25">
      <c r="U6266" s="80"/>
    </row>
    <row r="6267" spans="21:21" x14ac:dyDescent="0.25">
      <c r="U6267" s="80"/>
    </row>
    <row r="6268" spans="21:21" x14ac:dyDescent="0.25">
      <c r="U6268" s="80"/>
    </row>
    <row r="6269" spans="21:21" x14ac:dyDescent="0.25">
      <c r="U6269" s="80"/>
    </row>
    <row r="6270" spans="21:21" x14ac:dyDescent="0.25">
      <c r="U6270" s="80"/>
    </row>
    <row r="6271" spans="21:21" x14ac:dyDescent="0.25">
      <c r="U6271" s="80"/>
    </row>
    <row r="6272" spans="21:21" x14ac:dyDescent="0.25">
      <c r="U6272" s="80"/>
    </row>
    <row r="6273" spans="21:21" x14ac:dyDescent="0.25">
      <c r="U6273" s="80"/>
    </row>
    <row r="6274" spans="21:21" x14ac:dyDescent="0.25">
      <c r="U6274" s="80"/>
    </row>
    <row r="6275" spans="21:21" x14ac:dyDescent="0.25">
      <c r="U6275" s="80"/>
    </row>
    <row r="6276" spans="21:21" x14ac:dyDescent="0.25">
      <c r="U6276" s="80"/>
    </row>
    <row r="6277" spans="21:21" x14ac:dyDescent="0.25">
      <c r="U6277" s="80"/>
    </row>
    <row r="6278" spans="21:21" x14ac:dyDescent="0.25">
      <c r="U6278" s="80"/>
    </row>
    <row r="6279" spans="21:21" x14ac:dyDescent="0.25">
      <c r="U6279" s="80"/>
    </row>
    <row r="6280" spans="21:21" x14ac:dyDescent="0.25">
      <c r="U6280" s="80"/>
    </row>
    <row r="6281" spans="21:21" x14ac:dyDescent="0.25">
      <c r="U6281" s="80"/>
    </row>
    <row r="6282" spans="21:21" x14ac:dyDescent="0.25">
      <c r="U6282" s="80"/>
    </row>
    <row r="6283" spans="21:21" x14ac:dyDescent="0.25">
      <c r="U6283" s="80"/>
    </row>
    <row r="6284" spans="21:21" x14ac:dyDescent="0.25">
      <c r="U6284" s="80"/>
    </row>
    <row r="6285" spans="21:21" x14ac:dyDescent="0.25">
      <c r="U6285" s="80"/>
    </row>
    <row r="6286" spans="21:21" x14ac:dyDescent="0.25">
      <c r="U6286" s="80"/>
    </row>
    <row r="6287" spans="21:21" x14ac:dyDescent="0.25">
      <c r="U6287" s="80"/>
    </row>
    <row r="6288" spans="21:21" x14ac:dyDescent="0.25">
      <c r="U6288" s="80"/>
    </row>
    <row r="6289" spans="21:21" x14ac:dyDescent="0.25">
      <c r="U6289" s="80"/>
    </row>
    <row r="6290" spans="21:21" x14ac:dyDescent="0.25">
      <c r="U6290" s="80"/>
    </row>
    <row r="6291" spans="21:21" x14ac:dyDescent="0.25">
      <c r="U6291" s="80"/>
    </row>
    <row r="6292" spans="21:21" x14ac:dyDescent="0.25">
      <c r="U6292" s="80"/>
    </row>
    <row r="6293" spans="21:21" x14ac:dyDescent="0.25">
      <c r="U6293" s="80"/>
    </row>
    <row r="6294" spans="21:21" x14ac:dyDescent="0.25">
      <c r="U6294" s="80"/>
    </row>
    <row r="6295" spans="21:21" x14ac:dyDescent="0.25">
      <c r="U6295" s="80"/>
    </row>
    <row r="6296" spans="21:21" x14ac:dyDescent="0.25">
      <c r="U6296" s="80"/>
    </row>
    <row r="6297" spans="21:21" x14ac:dyDescent="0.25">
      <c r="U6297" s="80"/>
    </row>
    <row r="6298" spans="21:21" x14ac:dyDescent="0.25">
      <c r="U6298" s="80"/>
    </row>
    <row r="6299" spans="21:21" x14ac:dyDescent="0.25">
      <c r="U6299" s="80"/>
    </row>
    <row r="6300" spans="21:21" x14ac:dyDescent="0.25">
      <c r="U6300" s="80"/>
    </row>
    <row r="6301" spans="21:21" x14ac:dyDescent="0.25">
      <c r="U6301" s="80"/>
    </row>
    <row r="6302" spans="21:21" x14ac:dyDescent="0.25">
      <c r="U6302" s="80"/>
    </row>
    <row r="6303" spans="21:21" x14ac:dyDescent="0.25">
      <c r="U6303" s="80"/>
    </row>
    <row r="6304" spans="21:21" x14ac:dyDescent="0.25">
      <c r="U6304" s="80"/>
    </row>
    <row r="6305" spans="21:21" x14ac:dyDescent="0.25">
      <c r="U6305" s="80"/>
    </row>
    <row r="6306" spans="21:21" x14ac:dyDescent="0.25">
      <c r="U6306" s="80"/>
    </row>
    <row r="6307" spans="21:21" x14ac:dyDescent="0.25">
      <c r="U6307" s="80"/>
    </row>
    <row r="6308" spans="21:21" x14ac:dyDescent="0.25">
      <c r="U6308" s="80"/>
    </row>
    <row r="6309" spans="21:21" x14ac:dyDescent="0.25">
      <c r="U6309" s="80"/>
    </row>
    <row r="6310" spans="21:21" x14ac:dyDescent="0.25">
      <c r="U6310" s="80"/>
    </row>
    <row r="6311" spans="21:21" x14ac:dyDescent="0.25">
      <c r="U6311" s="80"/>
    </row>
    <row r="6312" spans="21:21" x14ac:dyDescent="0.25">
      <c r="U6312" s="80"/>
    </row>
    <row r="6313" spans="21:21" x14ac:dyDescent="0.25">
      <c r="U6313" s="80"/>
    </row>
    <row r="6314" spans="21:21" x14ac:dyDescent="0.25">
      <c r="U6314" s="80"/>
    </row>
    <row r="6315" spans="21:21" x14ac:dyDescent="0.25">
      <c r="U6315" s="80"/>
    </row>
    <row r="6316" spans="21:21" x14ac:dyDescent="0.25">
      <c r="U6316" s="80"/>
    </row>
    <row r="6317" spans="21:21" x14ac:dyDescent="0.25">
      <c r="U6317" s="80"/>
    </row>
    <row r="6318" spans="21:21" x14ac:dyDescent="0.25">
      <c r="U6318" s="80"/>
    </row>
    <row r="6319" spans="21:21" x14ac:dyDescent="0.25">
      <c r="U6319" s="80"/>
    </row>
    <row r="6320" spans="21:21" x14ac:dyDescent="0.25">
      <c r="U6320" s="80"/>
    </row>
    <row r="6321" spans="21:21" x14ac:dyDescent="0.25">
      <c r="U6321" s="80"/>
    </row>
    <row r="6322" spans="21:21" x14ac:dyDescent="0.25">
      <c r="U6322" s="80"/>
    </row>
    <row r="6323" spans="21:21" x14ac:dyDescent="0.25">
      <c r="U6323" s="80"/>
    </row>
    <row r="6324" spans="21:21" x14ac:dyDescent="0.25">
      <c r="U6324" s="80"/>
    </row>
    <row r="6325" spans="21:21" x14ac:dyDescent="0.25">
      <c r="U6325" s="80"/>
    </row>
    <row r="6326" spans="21:21" x14ac:dyDescent="0.25">
      <c r="U6326" s="80"/>
    </row>
    <row r="6327" spans="21:21" x14ac:dyDescent="0.25">
      <c r="U6327" s="80"/>
    </row>
    <row r="6328" spans="21:21" x14ac:dyDescent="0.25">
      <c r="U6328" s="80"/>
    </row>
    <row r="6329" spans="21:21" x14ac:dyDescent="0.25">
      <c r="U6329" s="80"/>
    </row>
    <row r="6330" spans="21:21" x14ac:dyDescent="0.25">
      <c r="U6330" s="80"/>
    </row>
    <row r="6331" spans="21:21" x14ac:dyDescent="0.25">
      <c r="U6331" s="80"/>
    </row>
    <row r="6332" spans="21:21" x14ac:dyDescent="0.25">
      <c r="U6332" s="80"/>
    </row>
    <row r="6333" spans="21:21" x14ac:dyDescent="0.25">
      <c r="U6333" s="80"/>
    </row>
    <row r="6334" spans="21:21" x14ac:dyDescent="0.25">
      <c r="U6334" s="80"/>
    </row>
    <row r="6335" spans="21:21" x14ac:dyDescent="0.25">
      <c r="U6335" s="80"/>
    </row>
    <row r="6336" spans="21:21" x14ac:dyDescent="0.25">
      <c r="U6336" s="80"/>
    </row>
    <row r="6337" spans="21:21" x14ac:dyDescent="0.25">
      <c r="U6337" s="80"/>
    </row>
    <row r="6338" spans="21:21" x14ac:dyDescent="0.25">
      <c r="U6338" s="80"/>
    </row>
    <row r="6339" spans="21:21" x14ac:dyDescent="0.25">
      <c r="U6339" s="80"/>
    </row>
    <row r="6340" spans="21:21" x14ac:dyDescent="0.25">
      <c r="U6340" s="80"/>
    </row>
    <row r="6341" spans="21:21" x14ac:dyDescent="0.25">
      <c r="U6341" s="80"/>
    </row>
    <row r="6342" spans="21:21" x14ac:dyDescent="0.25">
      <c r="U6342" s="80"/>
    </row>
    <row r="6343" spans="21:21" x14ac:dyDescent="0.25">
      <c r="U6343" s="80"/>
    </row>
    <row r="6344" spans="21:21" x14ac:dyDescent="0.25">
      <c r="U6344" s="80"/>
    </row>
    <row r="6345" spans="21:21" x14ac:dyDescent="0.25">
      <c r="U6345" s="80"/>
    </row>
    <row r="6346" spans="21:21" x14ac:dyDescent="0.25">
      <c r="U6346" s="80"/>
    </row>
    <row r="6347" spans="21:21" x14ac:dyDescent="0.25">
      <c r="U6347" s="80"/>
    </row>
    <row r="6348" spans="21:21" x14ac:dyDescent="0.25">
      <c r="U6348" s="80"/>
    </row>
    <row r="6349" spans="21:21" x14ac:dyDescent="0.25">
      <c r="U6349" s="80"/>
    </row>
    <row r="6350" spans="21:21" x14ac:dyDescent="0.25">
      <c r="U6350" s="80"/>
    </row>
    <row r="6351" spans="21:21" x14ac:dyDescent="0.25">
      <c r="U6351" s="80"/>
    </row>
    <row r="6352" spans="21:21" x14ac:dyDescent="0.25">
      <c r="U6352" s="80"/>
    </row>
    <row r="6353" spans="21:21" x14ac:dyDescent="0.25">
      <c r="U6353" s="80"/>
    </row>
    <row r="6354" spans="21:21" x14ac:dyDescent="0.25">
      <c r="U6354" s="80"/>
    </row>
    <row r="6355" spans="21:21" x14ac:dyDescent="0.25">
      <c r="U6355" s="80"/>
    </row>
    <row r="6356" spans="21:21" x14ac:dyDescent="0.25">
      <c r="U6356" s="80"/>
    </row>
    <row r="6357" spans="21:21" x14ac:dyDescent="0.25">
      <c r="U6357" s="80"/>
    </row>
    <row r="6358" spans="21:21" x14ac:dyDescent="0.25">
      <c r="U6358" s="80"/>
    </row>
    <row r="6359" spans="21:21" x14ac:dyDescent="0.25">
      <c r="U6359" s="80"/>
    </row>
    <row r="6360" spans="21:21" x14ac:dyDescent="0.25">
      <c r="U6360" s="80"/>
    </row>
    <row r="6361" spans="21:21" x14ac:dyDescent="0.25">
      <c r="U6361" s="80"/>
    </row>
    <row r="6362" spans="21:21" x14ac:dyDescent="0.25">
      <c r="U6362" s="80"/>
    </row>
    <row r="6363" spans="21:21" x14ac:dyDescent="0.25">
      <c r="U6363" s="80"/>
    </row>
    <row r="6364" spans="21:21" x14ac:dyDescent="0.25">
      <c r="U6364" s="80"/>
    </row>
    <row r="6365" spans="21:21" x14ac:dyDescent="0.25">
      <c r="U6365" s="80"/>
    </row>
    <row r="6366" spans="21:21" x14ac:dyDescent="0.25">
      <c r="U6366" s="80"/>
    </row>
    <row r="6367" spans="21:21" x14ac:dyDescent="0.25">
      <c r="U6367" s="80"/>
    </row>
    <row r="6368" spans="21:21" x14ac:dyDescent="0.25">
      <c r="U6368" s="80"/>
    </row>
    <row r="6369" spans="21:21" x14ac:dyDescent="0.25">
      <c r="U6369" s="80"/>
    </row>
    <row r="6370" spans="21:21" x14ac:dyDescent="0.25">
      <c r="U6370" s="80"/>
    </row>
    <row r="6371" spans="21:21" x14ac:dyDescent="0.25">
      <c r="U6371" s="80"/>
    </row>
    <row r="6372" spans="21:21" x14ac:dyDescent="0.25">
      <c r="U6372" s="80"/>
    </row>
    <row r="6373" spans="21:21" x14ac:dyDescent="0.25">
      <c r="U6373" s="80"/>
    </row>
    <row r="6374" spans="21:21" x14ac:dyDescent="0.25">
      <c r="U6374" s="80"/>
    </row>
    <row r="6375" spans="21:21" x14ac:dyDescent="0.25">
      <c r="U6375" s="80"/>
    </row>
    <row r="6376" spans="21:21" x14ac:dyDescent="0.25">
      <c r="U6376" s="80"/>
    </row>
    <row r="6377" spans="21:21" x14ac:dyDescent="0.25">
      <c r="U6377" s="80"/>
    </row>
    <row r="6378" spans="21:21" x14ac:dyDescent="0.25">
      <c r="U6378" s="80"/>
    </row>
    <row r="6379" spans="21:21" x14ac:dyDescent="0.25">
      <c r="U6379" s="80"/>
    </row>
    <row r="6380" spans="21:21" x14ac:dyDescent="0.25">
      <c r="U6380" s="80"/>
    </row>
    <row r="6381" spans="21:21" x14ac:dyDescent="0.25">
      <c r="U6381" s="80"/>
    </row>
    <row r="6382" spans="21:21" x14ac:dyDescent="0.25">
      <c r="U6382" s="80"/>
    </row>
    <row r="6383" spans="21:21" x14ac:dyDescent="0.25">
      <c r="U6383" s="80"/>
    </row>
    <row r="6384" spans="21:21" x14ac:dyDescent="0.25">
      <c r="U6384" s="80"/>
    </row>
    <row r="6385" spans="21:21" x14ac:dyDescent="0.25">
      <c r="U6385" s="80"/>
    </row>
    <row r="6386" spans="21:21" x14ac:dyDescent="0.25">
      <c r="U6386" s="80"/>
    </row>
    <row r="6387" spans="21:21" x14ac:dyDescent="0.25">
      <c r="U6387" s="80"/>
    </row>
    <row r="6388" spans="21:21" x14ac:dyDescent="0.25">
      <c r="U6388" s="80"/>
    </row>
    <row r="6389" spans="21:21" x14ac:dyDescent="0.25">
      <c r="U6389" s="80"/>
    </row>
    <row r="6390" spans="21:21" x14ac:dyDescent="0.25">
      <c r="U6390" s="80"/>
    </row>
    <row r="6391" spans="21:21" x14ac:dyDescent="0.25">
      <c r="U6391" s="80"/>
    </row>
    <row r="6392" spans="21:21" x14ac:dyDescent="0.25">
      <c r="U6392" s="80"/>
    </row>
    <row r="6393" spans="21:21" x14ac:dyDescent="0.25">
      <c r="U6393" s="80"/>
    </row>
    <row r="6394" spans="21:21" x14ac:dyDescent="0.25">
      <c r="U6394" s="80"/>
    </row>
    <row r="6395" spans="21:21" x14ac:dyDescent="0.25">
      <c r="U6395" s="80"/>
    </row>
    <row r="6396" spans="21:21" x14ac:dyDescent="0.25">
      <c r="U6396" s="80"/>
    </row>
    <row r="6397" spans="21:21" x14ac:dyDescent="0.25">
      <c r="U6397" s="80"/>
    </row>
    <row r="6398" spans="21:21" x14ac:dyDescent="0.25">
      <c r="U6398" s="80"/>
    </row>
    <row r="6399" spans="21:21" x14ac:dyDescent="0.25">
      <c r="U6399" s="80"/>
    </row>
    <row r="6400" spans="21:21" x14ac:dyDescent="0.25">
      <c r="U6400" s="80"/>
    </row>
    <row r="6401" spans="21:21" x14ac:dyDescent="0.25">
      <c r="U6401" s="80"/>
    </row>
    <row r="6402" spans="21:21" x14ac:dyDescent="0.25">
      <c r="U6402" s="80"/>
    </row>
    <row r="6403" spans="21:21" x14ac:dyDescent="0.25">
      <c r="U6403" s="80"/>
    </row>
    <row r="6404" spans="21:21" x14ac:dyDescent="0.25">
      <c r="U6404" s="80"/>
    </row>
    <row r="6405" spans="21:21" x14ac:dyDescent="0.25">
      <c r="U6405" s="80"/>
    </row>
    <row r="6406" spans="21:21" x14ac:dyDescent="0.25">
      <c r="U6406" s="80"/>
    </row>
    <row r="6407" spans="21:21" x14ac:dyDescent="0.25">
      <c r="U6407" s="80"/>
    </row>
    <row r="6408" spans="21:21" x14ac:dyDescent="0.25">
      <c r="U6408" s="80"/>
    </row>
    <row r="6409" spans="21:21" x14ac:dyDescent="0.25">
      <c r="U6409" s="80"/>
    </row>
    <row r="6410" spans="21:21" x14ac:dyDescent="0.25">
      <c r="U6410" s="80"/>
    </row>
    <row r="6411" spans="21:21" x14ac:dyDescent="0.25">
      <c r="U6411" s="80"/>
    </row>
    <row r="6412" spans="21:21" x14ac:dyDescent="0.25">
      <c r="U6412" s="80"/>
    </row>
    <row r="6413" spans="21:21" x14ac:dyDescent="0.25">
      <c r="U6413" s="80"/>
    </row>
    <row r="6414" spans="21:21" x14ac:dyDescent="0.25">
      <c r="U6414" s="80"/>
    </row>
    <row r="6415" spans="21:21" x14ac:dyDescent="0.25">
      <c r="U6415" s="80"/>
    </row>
    <row r="6416" spans="21:21" x14ac:dyDescent="0.25">
      <c r="U6416" s="80"/>
    </row>
    <row r="6417" spans="21:21" x14ac:dyDescent="0.25">
      <c r="U6417" s="80"/>
    </row>
    <row r="6418" spans="21:21" x14ac:dyDescent="0.25">
      <c r="U6418" s="80"/>
    </row>
    <row r="6419" spans="21:21" x14ac:dyDescent="0.25">
      <c r="U6419" s="80"/>
    </row>
    <row r="6420" spans="21:21" x14ac:dyDescent="0.25">
      <c r="U6420" s="80"/>
    </row>
    <row r="6421" spans="21:21" x14ac:dyDescent="0.25">
      <c r="U6421" s="80"/>
    </row>
    <row r="6422" spans="21:21" x14ac:dyDescent="0.25">
      <c r="U6422" s="80"/>
    </row>
    <row r="6423" spans="21:21" x14ac:dyDescent="0.25">
      <c r="U6423" s="80"/>
    </row>
    <row r="6424" spans="21:21" x14ac:dyDescent="0.25">
      <c r="U6424" s="80"/>
    </row>
    <row r="6425" spans="21:21" x14ac:dyDescent="0.25">
      <c r="U6425" s="80"/>
    </row>
    <row r="6426" spans="21:21" x14ac:dyDescent="0.25">
      <c r="U6426" s="80"/>
    </row>
    <row r="6427" spans="21:21" x14ac:dyDescent="0.25">
      <c r="U6427" s="80"/>
    </row>
    <row r="6428" spans="21:21" x14ac:dyDescent="0.25">
      <c r="U6428" s="80"/>
    </row>
    <row r="6429" spans="21:21" x14ac:dyDescent="0.25">
      <c r="U6429" s="80"/>
    </row>
    <row r="6430" spans="21:21" x14ac:dyDescent="0.25">
      <c r="U6430" s="80"/>
    </row>
    <row r="6431" spans="21:21" x14ac:dyDescent="0.25">
      <c r="U6431" s="80"/>
    </row>
    <row r="6432" spans="21:21" x14ac:dyDescent="0.25">
      <c r="U6432" s="80"/>
    </row>
    <row r="6433" spans="21:21" x14ac:dyDescent="0.25">
      <c r="U6433" s="80"/>
    </row>
    <row r="6434" spans="21:21" x14ac:dyDescent="0.25">
      <c r="U6434" s="80"/>
    </row>
    <row r="6435" spans="21:21" x14ac:dyDescent="0.25">
      <c r="U6435" s="80"/>
    </row>
    <row r="6436" spans="21:21" x14ac:dyDescent="0.25">
      <c r="U6436" s="80"/>
    </row>
    <row r="6437" spans="21:21" x14ac:dyDescent="0.25">
      <c r="U6437" s="80"/>
    </row>
    <row r="6438" spans="21:21" x14ac:dyDescent="0.25">
      <c r="U6438" s="80"/>
    </row>
    <row r="6439" spans="21:21" x14ac:dyDescent="0.25">
      <c r="U6439" s="80"/>
    </row>
    <row r="6440" spans="21:21" x14ac:dyDescent="0.25">
      <c r="U6440" s="80"/>
    </row>
    <row r="6441" spans="21:21" x14ac:dyDescent="0.25">
      <c r="U6441" s="80"/>
    </row>
    <row r="6442" spans="21:21" x14ac:dyDescent="0.25">
      <c r="U6442" s="80"/>
    </row>
    <row r="6443" spans="21:21" x14ac:dyDescent="0.25">
      <c r="U6443" s="80"/>
    </row>
    <row r="6444" spans="21:21" x14ac:dyDescent="0.25">
      <c r="U6444" s="80"/>
    </row>
    <row r="6445" spans="21:21" x14ac:dyDescent="0.25">
      <c r="U6445" s="80"/>
    </row>
    <row r="6446" spans="21:21" x14ac:dyDescent="0.25">
      <c r="U6446" s="80"/>
    </row>
    <row r="6447" spans="21:21" x14ac:dyDescent="0.25">
      <c r="U6447" s="80"/>
    </row>
    <row r="6448" spans="21:21" x14ac:dyDescent="0.25">
      <c r="U6448" s="80"/>
    </row>
    <row r="6449" spans="21:21" x14ac:dyDescent="0.25">
      <c r="U6449" s="80"/>
    </row>
    <row r="6450" spans="21:21" x14ac:dyDescent="0.25">
      <c r="U6450" s="80"/>
    </row>
    <row r="6451" spans="21:21" x14ac:dyDescent="0.25">
      <c r="U6451" s="80"/>
    </row>
    <row r="6452" spans="21:21" x14ac:dyDescent="0.25">
      <c r="U6452" s="80"/>
    </row>
    <row r="6453" spans="21:21" x14ac:dyDescent="0.25">
      <c r="U6453" s="80"/>
    </row>
    <row r="6454" spans="21:21" x14ac:dyDescent="0.25">
      <c r="U6454" s="80"/>
    </row>
    <row r="6455" spans="21:21" x14ac:dyDescent="0.25">
      <c r="U6455" s="80"/>
    </row>
    <row r="6456" spans="21:21" x14ac:dyDescent="0.25">
      <c r="U6456" s="80"/>
    </row>
    <row r="6457" spans="21:21" x14ac:dyDescent="0.25">
      <c r="U6457" s="80"/>
    </row>
    <row r="6458" spans="21:21" x14ac:dyDescent="0.25">
      <c r="U6458" s="80"/>
    </row>
    <row r="6459" spans="21:21" x14ac:dyDescent="0.25">
      <c r="U6459" s="80"/>
    </row>
    <row r="6460" spans="21:21" x14ac:dyDescent="0.25">
      <c r="U6460" s="80"/>
    </row>
    <row r="6461" spans="21:21" x14ac:dyDescent="0.25">
      <c r="U6461" s="80"/>
    </row>
    <row r="6462" spans="21:21" x14ac:dyDescent="0.25">
      <c r="U6462" s="80"/>
    </row>
    <row r="6463" spans="21:21" x14ac:dyDescent="0.25">
      <c r="U6463" s="80"/>
    </row>
    <row r="6464" spans="21:21" x14ac:dyDescent="0.25">
      <c r="U6464" s="80"/>
    </row>
    <row r="6465" spans="21:21" x14ac:dyDescent="0.25">
      <c r="U6465" s="80"/>
    </row>
    <row r="6466" spans="21:21" x14ac:dyDescent="0.25">
      <c r="U6466" s="80"/>
    </row>
    <row r="6467" spans="21:21" x14ac:dyDescent="0.25">
      <c r="U6467" s="80"/>
    </row>
    <row r="6468" spans="21:21" x14ac:dyDescent="0.25">
      <c r="U6468" s="80"/>
    </row>
    <row r="6469" spans="21:21" x14ac:dyDescent="0.25">
      <c r="U6469" s="80"/>
    </row>
    <row r="6470" spans="21:21" x14ac:dyDescent="0.25">
      <c r="U6470" s="80"/>
    </row>
    <row r="6471" spans="21:21" x14ac:dyDescent="0.25">
      <c r="U6471" s="80"/>
    </row>
    <row r="6472" spans="21:21" x14ac:dyDescent="0.25">
      <c r="U6472" s="80"/>
    </row>
    <row r="6473" spans="21:21" x14ac:dyDescent="0.25">
      <c r="U6473" s="80"/>
    </row>
    <row r="6474" spans="21:21" x14ac:dyDescent="0.25">
      <c r="U6474" s="80"/>
    </row>
    <row r="6475" spans="21:21" x14ac:dyDescent="0.25">
      <c r="U6475" s="80"/>
    </row>
    <row r="6476" spans="21:21" x14ac:dyDescent="0.25">
      <c r="U6476" s="80"/>
    </row>
    <row r="6477" spans="21:21" x14ac:dyDescent="0.25">
      <c r="U6477" s="80"/>
    </row>
    <row r="6478" spans="21:21" x14ac:dyDescent="0.25">
      <c r="U6478" s="80"/>
    </row>
    <row r="6479" spans="21:21" x14ac:dyDescent="0.25">
      <c r="U6479" s="80"/>
    </row>
    <row r="6480" spans="21:21" x14ac:dyDescent="0.25">
      <c r="U6480" s="80"/>
    </row>
    <row r="6481" spans="21:21" x14ac:dyDescent="0.25">
      <c r="U6481" s="80"/>
    </row>
    <row r="6482" spans="21:21" x14ac:dyDescent="0.25">
      <c r="U6482" s="80"/>
    </row>
    <row r="6483" spans="21:21" x14ac:dyDescent="0.25">
      <c r="U6483" s="80"/>
    </row>
    <row r="6484" spans="21:21" x14ac:dyDescent="0.25">
      <c r="U6484" s="80"/>
    </row>
    <row r="6485" spans="21:21" x14ac:dyDescent="0.25">
      <c r="U6485" s="80"/>
    </row>
    <row r="6486" spans="21:21" x14ac:dyDescent="0.25">
      <c r="U6486" s="80"/>
    </row>
    <row r="6487" spans="21:21" x14ac:dyDescent="0.25">
      <c r="U6487" s="80"/>
    </row>
    <row r="6488" spans="21:21" x14ac:dyDescent="0.25">
      <c r="U6488" s="80"/>
    </row>
    <row r="6489" spans="21:21" x14ac:dyDescent="0.25">
      <c r="U6489" s="80"/>
    </row>
    <row r="6490" spans="21:21" x14ac:dyDescent="0.25">
      <c r="U6490" s="80"/>
    </row>
    <row r="6491" spans="21:21" x14ac:dyDescent="0.25">
      <c r="U6491" s="80"/>
    </row>
    <row r="6492" spans="21:21" x14ac:dyDescent="0.25">
      <c r="U6492" s="80"/>
    </row>
    <row r="6493" spans="21:21" x14ac:dyDescent="0.25">
      <c r="U6493" s="80"/>
    </row>
    <row r="6494" spans="21:21" x14ac:dyDescent="0.25">
      <c r="U6494" s="80"/>
    </row>
    <row r="6495" spans="21:21" x14ac:dyDescent="0.25">
      <c r="U6495" s="80"/>
    </row>
    <row r="6496" spans="21:21" x14ac:dyDescent="0.25">
      <c r="U6496" s="80"/>
    </row>
    <row r="6497" spans="21:21" x14ac:dyDescent="0.25">
      <c r="U6497" s="80"/>
    </row>
    <row r="6498" spans="21:21" x14ac:dyDescent="0.25">
      <c r="U6498" s="80"/>
    </row>
    <row r="6499" spans="21:21" x14ac:dyDescent="0.25">
      <c r="U6499" s="80"/>
    </row>
    <row r="6500" spans="21:21" x14ac:dyDescent="0.25">
      <c r="U6500" s="80"/>
    </row>
    <row r="6501" spans="21:21" x14ac:dyDescent="0.25">
      <c r="U6501" s="80"/>
    </row>
    <row r="6502" spans="21:21" x14ac:dyDescent="0.25">
      <c r="U6502" s="80"/>
    </row>
    <row r="6503" spans="21:21" x14ac:dyDescent="0.25">
      <c r="U6503" s="80"/>
    </row>
    <row r="6504" spans="21:21" x14ac:dyDescent="0.25">
      <c r="U6504" s="80"/>
    </row>
    <row r="6505" spans="21:21" x14ac:dyDescent="0.25">
      <c r="U6505" s="80"/>
    </row>
    <row r="6506" spans="21:21" x14ac:dyDescent="0.25">
      <c r="U6506" s="80"/>
    </row>
    <row r="6507" spans="21:21" x14ac:dyDescent="0.25">
      <c r="U6507" s="80"/>
    </row>
    <row r="6508" spans="21:21" x14ac:dyDescent="0.25">
      <c r="U6508" s="80"/>
    </row>
    <row r="6509" spans="21:21" x14ac:dyDescent="0.25">
      <c r="U6509" s="80"/>
    </row>
    <row r="6510" spans="21:21" x14ac:dyDescent="0.25">
      <c r="U6510" s="80"/>
    </row>
    <row r="6511" spans="21:21" x14ac:dyDescent="0.25">
      <c r="U6511" s="80"/>
    </row>
    <row r="6512" spans="21:21" x14ac:dyDescent="0.25">
      <c r="U6512" s="80"/>
    </row>
    <row r="6513" spans="21:21" x14ac:dyDescent="0.25">
      <c r="U6513" s="80"/>
    </row>
    <row r="6514" spans="21:21" x14ac:dyDescent="0.25">
      <c r="U6514" s="80"/>
    </row>
    <row r="6515" spans="21:21" x14ac:dyDescent="0.25">
      <c r="U6515" s="80"/>
    </row>
    <row r="6516" spans="21:21" x14ac:dyDescent="0.25">
      <c r="U6516" s="80"/>
    </row>
    <row r="6517" spans="21:21" x14ac:dyDescent="0.25">
      <c r="U6517" s="80"/>
    </row>
    <row r="6518" spans="21:21" x14ac:dyDescent="0.25">
      <c r="U6518" s="80"/>
    </row>
    <row r="6519" spans="21:21" x14ac:dyDescent="0.25">
      <c r="U6519" s="80"/>
    </row>
    <row r="6520" spans="21:21" x14ac:dyDescent="0.25">
      <c r="U6520" s="80"/>
    </row>
    <row r="6521" spans="21:21" x14ac:dyDescent="0.25">
      <c r="U6521" s="80"/>
    </row>
    <row r="6522" spans="21:21" x14ac:dyDescent="0.25">
      <c r="U6522" s="80"/>
    </row>
    <row r="6523" spans="21:21" x14ac:dyDescent="0.25">
      <c r="U6523" s="80"/>
    </row>
    <row r="6524" spans="21:21" x14ac:dyDescent="0.25">
      <c r="U6524" s="80"/>
    </row>
    <row r="6525" spans="21:21" x14ac:dyDescent="0.25">
      <c r="U6525" s="80"/>
    </row>
    <row r="6526" spans="21:21" x14ac:dyDescent="0.25">
      <c r="U6526" s="80"/>
    </row>
    <row r="6527" spans="21:21" x14ac:dyDescent="0.25">
      <c r="U6527" s="80"/>
    </row>
    <row r="6528" spans="21:21" x14ac:dyDescent="0.25">
      <c r="U6528" s="80"/>
    </row>
    <row r="6529" spans="21:21" x14ac:dyDescent="0.25">
      <c r="U6529" s="80"/>
    </row>
    <row r="6530" spans="21:21" x14ac:dyDescent="0.25">
      <c r="U6530" s="80"/>
    </row>
    <row r="6531" spans="21:21" x14ac:dyDescent="0.25">
      <c r="U6531" s="80"/>
    </row>
    <row r="6532" spans="21:21" x14ac:dyDescent="0.25">
      <c r="U6532" s="80"/>
    </row>
    <row r="6533" spans="21:21" x14ac:dyDescent="0.25">
      <c r="U6533" s="80"/>
    </row>
    <row r="6534" spans="21:21" x14ac:dyDescent="0.25">
      <c r="U6534" s="80"/>
    </row>
    <row r="6535" spans="21:21" x14ac:dyDescent="0.25">
      <c r="U6535" s="80"/>
    </row>
    <row r="6536" spans="21:21" x14ac:dyDescent="0.25">
      <c r="U6536" s="80"/>
    </row>
    <row r="6537" spans="21:21" x14ac:dyDescent="0.25">
      <c r="U6537" s="80"/>
    </row>
    <row r="6538" spans="21:21" x14ac:dyDescent="0.25">
      <c r="U6538" s="80"/>
    </row>
    <row r="6539" spans="21:21" x14ac:dyDescent="0.25">
      <c r="U6539" s="80"/>
    </row>
    <row r="6540" spans="21:21" x14ac:dyDescent="0.25">
      <c r="U6540" s="80"/>
    </row>
    <row r="6541" spans="21:21" x14ac:dyDescent="0.25">
      <c r="U6541" s="80"/>
    </row>
    <row r="6542" spans="21:21" x14ac:dyDescent="0.25">
      <c r="U6542" s="80"/>
    </row>
    <row r="6543" spans="21:21" x14ac:dyDescent="0.25">
      <c r="U6543" s="80"/>
    </row>
    <row r="6544" spans="21:21" x14ac:dyDescent="0.25">
      <c r="U6544" s="80"/>
    </row>
    <row r="6545" spans="21:21" x14ac:dyDescent="0.25">
      <c r="U6545" s="80"/>
    </row>
    <row r="6546" spans="21:21" x14ac:dyDescent="0.25">
      <c r="U6546" s="80"/>
    </row>
    <row r="6547" spans="21:21" x14ac:dyDescent="0.25">
      <c r="U6547" s="80"/>
    </row>
    <row r="6548" spans="21:21" x14ac:dyDescent="0.25">
      <c r="U6548" s="80"/>
    </row>
    <row r="6549" spans="21:21" x14ac:dyDescent="0.25">
      <c r="U6549" s="80"/>
    </row>
    <row r="6550" spans="21:21" x14ac:dyDescent="0.25">
      <c r="U6550" s="80"/>
    </row>
    <row r="6551" spans="21:21" x14ac:dyDescent="0.25">
      <c r="U6551" s="80"/>
    </row>
    <row r="6552" spans="21:21" x14ac:dyDescent="0.25">
      <c r="U6552" s="80"/>
    </row>
    <row r="6553" spans="21:21" x14ac:dyDescent="0.25">
      <c r="U6553" s="80"/>
    </row>
    <row r="6554" spans="21:21" x14ac:dyDescent="0.25">
      <c r="U6554" s="80"/>
    </row>
    <row r="6555" spans="21:21" x14ac:dyDescent="0.25">
      <c r="U6555" s="80"/>
    </row>
    <row r="6556" spans="21:21" x14ac:dyDescent="0.25">
      <c r="U6556" s="80"/>
    </row>
    <row r="6557" spans="21:21" x14ac:dyDescent="0.25">
      <c r="U6557" s="80"/>
    </row>
    <row r="6558" spans="21:21" x14ac:dyDescent="0.25">
      <c r="U6558" s="80"/>
    </row>
    <row r="6559" spans="21:21" x14ac:dyDescent="0.25">
      <c r="U6559" s="80"/>
    </row>
    <row r="6560" spans="21:21" x14ac:dyDescent="0.25">
      <c r="U6560" s="80"/>
    </row>
    <row r="6561" spans="21:21" x14ac:dyDescent="0.25">
      <c r="U6561" s="80"/>
    </row>
    <row r="6562" spans="21:21" x14ac:dyDescent="0.25">
      <c r="U6562" s="80"/>
    </row>
    <row r="6563" spans="21:21" x14ac:dyDescent="0.25">
      <c r="U6563" s="80"/>
    </row>
    <row r="6564" spans="21:21" x14ac:dyDescent="0.25">
      <c r="U6564" s="80"/>
    </row>
    <row r="6565" spans="21:21" x14ac:dyDescent="0.25">
      <c r="U6565" s="80"/>
    </row>
    <row r="6566" spans="21:21" x14ac:dyDescent="0.25">
      <c r="U6566" s="80"/>
    </row>
    <row r="6567" spans="21:21" x14ac:dyDescent="0.25">
      <c r="U6567" s="80"/>
    </row>
    <row r="6568" spans="21:21" x14ac:dyDescent="0.25">
      <c r="U6568" s="80"/>
    </row>
    <row r="6569" spans="21:21" x14ac:dyDescent="0.25">
      <c r="U6569" s="80"/>
    </row>
    <row r="6570" spans="21:21" x14ac:dyDescent="0.25">
      <c r="U6570" s="80"/>
    </row>
    <row r="6571" spans="21:21" x14ac:dyDescent="0.25">
      <c r="U6571" s="80"/>
    </row>
    <row r="6572" spans="21:21" x14ac:dyDescent="0.25">
      <c r="U6572" s="80"/>
    </row>
    <row r="6573" spans="21:21" x14ac:dyDescent="0.25">
      <c r="U6573" s="80"/>
    </row>
    <row r="6574" spans="21:21" x14ac:dyDescent="0.25">
      <c r="U6574" s="80"/>
    </row>
    <row r="6575" spans="21:21" x14ac:dyDescent="0.25">
      <c r="U6575" s="80"/>
    </row>
    <row r="6576" spans="21:21" x14ac:dyDescent="0.25">
      <c r="U6576" s="80"/>
    </row>
    <row r="6577" spans="21:21" x14ac:dyDescent="0.25">
      <c r="U6577" s="80"/>
    </row>
    <row r="6578" spans="21:21" x14ac:dyDescent="0.25">
      <c r="U6578" s="80"/>
    </row>
    <row r="6579" spans="21:21" x14ac:dyDescent="0.25">
      <c r="U6579" s="80"/>
    </row>
    <row r="6580" spans="21:21" x14ac:dyDescent="0.25">
      <c r="U6580" s="80"/>
    </row>
    <row r="6581" spans="21:21" x14ac:dyDescent="0.25">
      <c r="U6581" s="80"/>
    </row>
    <row r="6582" spans="21:21" x14ac:dyDescent="0.25">
      <c r="U6582" s="80"/>
    </row>
    <row r="6583" spans="21:21" x14ac:dyDescent="0.25">
      <c r="U6583" s="80"/>
    </row>
    <row r="6584" spans="21:21" x14ac:dyDescent="0.25">
      <c r="U6584" s="80"/>
    </row>
    <row r="6585" spans="21:21" x14ac:dyDescent="0.25">
      <c r="U6585" s="80"/>
    </row>
    <row r="6586" spans="21:21" x14ac:dyDescent="0.25">
      <c r="U6586" s="80"/>
    </row>
    <row r="6587" spans="21:21" x14ac:dyDescent="0.25">
      <c r="U6587" s="80"/>
    </row>
    <row r="6588" spans="21:21" x14ac:dyDescent="0.25">
      <c r="U6588" s="80"/>
    </row>
    <row r="6589" spans="21:21" x14ac:dyDescent="0.25">
      <c r="U6589" s="80"/>
    </row>
    <row r="6590" spans="21:21" x14ac:dyDescent="0.25">
      <c r="U6590" s="80"/>
    </row>
    <row r="6591" spans="21:21" x14ac:dyDescent="0.25">
      <c r="U6591" s="80"/>
    </row>
    <row r="6592" spans="21:21" x14ac:dyDescent="0.25">
      <c r="U6592" s="80"/>
    </row>
    <row r="6593" spans="21:21" x14ac:dyDescent="0.25">
      <c r="U6593" s="80"/>
    </row>
    <row r="6594" spans="21:21" x14ac:dyDescent="0.25">
      <c r="U6594" s="80"/>
    </row>
    <row r="6595" spans="21:21" x14ac:dyDescent="0.25">
      <c r="U6595" s="80"/>
    </row>
    <row r="6596" spans="21:21" x14ac:dyDescent="0.25">
      <c r="U6596" s="80"/>
    </row>
    <row r="6597" spans="21:21" x14ac:dyDescent="0.25">
      <c r="U6597" s="80"/>
    </row>
    <row r="6598" spans="21:21" x14ac:dyDescent="0.25">
      <c r="U6598" s="80"/>
    </row>
    <row r="6599" spans="21:21" x14ac:dyDescent="0.25">
      <c r="U6599" s="80"/>
    </row>
    <row r="6600" spans="21:21" x14ac:dyDescent="0.25">
      <c r="U6600" s="80"/>
    </row>
    <row r="6601" spans="21:21" x14ac:dyDescent="0.25">
      <c r="U6601" s="80"/>
    </row>
    <row r="6602" spans="21:21" x14ac:dyDescent="0.25">
      <c r="U6602" s="80"/>
    </row>
    <row r="6603" spans="21:21" x14ac:dyDescent="0.25">
      <c r="U6603" s="80"/>
    </row>
    <row r="6604" spans="21:21" x14ac:dyDescent="0.25">
      <c r="U6604" s="80"/>
    </row>
    <row r="6605" spans="21:21" x14ac:dyDescent="0.25">
      <c r="U6605" s="80"/>
    </row>
    <row r="6606" spans="21:21" x14ac:dyDescent="0.25">
      <c r="U6606" s="80"/>
    </row>
    <row r="6607" spans="21:21" x14ac:dyDescent="0.25">
      <c r="U6607" s="80"/>
    </row>
    <row r="6608" spans="21:21" x14ac:dyDescent="0.25">
      <c r="U6608" s="80"/>
    </row>
    <row r="6609" spans="21:21" x14ac:dyDescent="0.25">
      <c r="U6609" s="80"/>
    </row>
    <row r="6610" spans="21:21" x14ac:dyDescent="0.25">
      <c r="U6610" s="80"/>
    </row>
    <row r="6611" spans="21:21" x14ac:dyDescent="0.25">
      <c r="U6611" s="80"/>
    </row>
    <row r="6612" spans="21:21" x14ac:dyDescent="0.25">
      <c r="U6612" s="80"/>
    </row>
    <row r="6613" spans="21:21" x14ac:dyDescent="0.25">
      <c r="U6613" s="80"/>
    </row>
    <row r="6614" spans="21:21" x14ac:dyDescent="0.25">
      <c r="U6614" s="80"/>
    </row>
    <row r="6615" spans="21:21" x14ac:dyDescent="0.25">
      <c r="U6615" s="80"/>
    </row>
    <row r="6616" spans="21:21" x14ac:dyDescent="0.25">
      <c r="U6616" s="80"/>
    </row>
    <row r="6617" spans="21:21" x14ac:dyDescent="0.25">
      <c r="U6617" s="80"/>
    </row>
    <row r="6618" spans="21:21" x14ac:dyDescent="0.25">
      <c r="U6618" s="80"/>
    </row>
    <row r="6619" spans="21:21" x14ac:dyDescent="0.25">
      <c r="U6619" s="80"/>
    </row>
    <row r="6620" spans="21:21" x14ac:dyDescent="0.25">
      <c r="U6620" s="80"/>
    </row>
    <row r="6621" spans="21:21" x14ac:dyDescent="0.25">
      <c r="U6621" s="80"/>
    </row>
    <row r="6622" spans="21:21" x14ac:dyDescent="0.25">
      <c r="U6622" s="80"/>
    </row>
    <row r="6623" spans="21:21" x14ac:dyDescent="0.25">
      <c r="U6623" s="80"/>
    </row>
    <row r="6624" spans="21:21" x14ac:dyDescent="0.25">
      <c r="U6624" s="80"/>
    </row>
    <row r="6625" spans="21:21" x14ac:dyDescent="0.25">
      <c r="U6625" s="80"/>
    </row>
    <row r="6626" spans="21:21" x14ac:dyDescent="0.25">
      <c r="U6626" s="80"/>
    </row>
    <row r="6627" spans="21:21" x14ac:dyDescent="0.25">
      <c r="U6627" s="80"/>
    </row>
    <row r="6628" spans="21:21" x14ac:dyDescent="0.25">
      <c r="U6628" s="80"/>
    </row>
    <row r="6629" spans="21:21" x14ac:dyDescent="0.25">
      <c r="U6629" s="80"/>
    </row>
    <row r="6630" spans="21:21" x14ac:dyDescent="0.25">
      <c r="U6630" s="80"/>
    </row>
    <row r="6631" spans="21:21" x14ac:dyDescent="0.25">
      <c r="U6631" s="80"/>
    </row>
    <row r="6632" spans="21:21" x14ac:dyDescent="0.25">
      <c r="U6632" s="80"/>
    </row>
    <row r="6633" spans="21:21" x14ac:dyDescent="0.25">
      <c r="U6633" s="80"/>
    </row>
    <row r="6634" spans="21:21" x14ac:dyDescent="0.25">
      <c r="U6634" s="80"/>
    </row>
    <row r="6635" spans="21:21" x14ac:dyDescent="0.25">
      <c r="U6635" s="80"/>
    </row>
    <row r="6636" spans="21:21" x14ac:dyDescent="0.25">
      <c r="U6636" s="80"/>
    </row>
    <row r="6637" spans="21:21" x14ac:dyDescent="0.25">
      <c r="U6637" s="80"/>
    </row>
    <row r="6638" spans="21:21" x14ac:dyDescent="0.25">
      <c r="U6638" s="80"/>
    </row>
    <row r="6639" spans="21:21" x14ac:dyDescent="0.25">
      <c r="U6639" s="80"/>
    </row>
    <row r="6640" spans="21:21" x14ac:dyDescent="0.25">
      <c r="U6640" s="80"/>
    </row>
    <row r="6641" spans="21:21" x14ac:dyDescent="0.25">
      <c r="U6641" s="80"/>
    </row>
    <row r="6642" spans="21:21" x14ac:dyDescent="0.25">
      <c r="U6642" s="80"/>
    </row>
    <row r="6643" spans="21:21" x14ac:dyDescent="0.25">
      <c r="U6643" s="80"/>
    </row>
    <row r="6644" spans="21:21" x14ac:dyDescent="0.25">
      <c r="U6644" s="80"/>
    </row>
    <row r="6645" spans="21:21" x14ac:dyDescent="0.25">
      <c r="U6645" s="80"/>
    </row>
    <row r="6646" spans="21:21" x14ac:dyDescent="0.25">
      <c r="U6646" s="80"/>
    </row>
    <row r="6647" spans="21:21" x14ac:dyDescent="0.25">
      <c r="U6647" s="80"/>
    </row>
    <row r="6648" spans="21:21" x14ac:dyDescent="0.25">
      <c r="U6648" s="80"/>
    </row>
    <row r="6649" spans="21:21" x14ac:dyDescent="0.25">
      <c r="U6649" s="80"/>
    </row>
    <row r="6650" spans="21:21" x14ac:dyDescent="0.25">
      <c r="U6650" s="80"/>
    </row>
    <row r="6651" spans="21:21" x14ac:dyDescent="0.25">
      <c r="U6651" s="80"/>
    </row>
    <row r="6652" spans="21:21" x14ac:dyDescent="0.25">
      <c r="U6652" s="80"/>
    </row>
    <row r="6653" spans="21:21" x14ac:dyDescent="0.25">
      <c r="U6653" s="80"/>
    </row>
    <row r="6654" spans="21:21" x14ac:dyDescent="0.25">
      <c r="U6654" s="80"/>
    </row>
    <row r="6655" spans="21:21" x14ac:dyDescent="0.25">
      <c r="U6655" s="80"/>
    </row>
    <row r="6656" spans="21:21" x14ac:dyDescent="0.25">
      <c r="U6656" s="80"/>
    </row>
    <row r="6657" spans="21:21" x14ac:dyDescent="0.25">
      <c r="U6657" s="80"/>
    </row>
    <row r="6658" spans="21:21" x14ac:dyDescent="0.25">
      <c r="U6658" s="80"/>
    </row>
    <row r="6659" spans="21:21" x14ac:dyDescent="0.25">
      <c r="U6659" s="80"/>
    </row>
    <row r="6660" spans="21:21" x14ac:dyDescent="0.25">
      <c r="U6660" s="80"/>
    </row>
    <row r="6661" spans="21:21" x14ac:dyDescent="0.25">
      <c r="U6661" s="80"/>
    </row>
    <row r="6662" spans="21:21" x14ac:dyDescent="0.25">
      <c r="U6662" s="80"/>
    </row>
    <row r="6663" spans="21:21" x14ac:dyDescent="0.25">
      <c r="U6663" s="80"/>
    </row>
    <row r="6664" spans="21:21" x14ac:dyDescent="0.25">
      <c r="U6664" s="80"/>
    </row>
    <row r="6665" spans="21:21" x14ac:dyDescent="0.25">
      <c r="U6665" s="80"/>
    </row>
    <row r="6666" spans="21:21" x14ac:dyDescent="0.25">
      <c r="U6666" s="80"/>
    </row>
    <row r="6667" spans="21:21" x14ac:dyDescent="0.25">
      <c r="U6667" s="80"/>
    </row>
    <row r="6668" spans="21:21" x14ac:dyDescent="0.25">
      <c r="U6668" s="80"/>
    </row>
    <row r="6669" spans="21:21" x14ac:dyDescent="0.25">
      <c r="U6669" s="80"/>
    </row>
    <row r="6670" spans="21:21" x14ac:dyDescent="0.25">
      <c r="U6670" s="80"/>
    </row>
    <row r="6671" spans="21:21" x14ac:dyDescent="0.25">
      <c r="U6671" s="80"/>
    </row>
    <row r="6672" spans="21:21" x14ac:dyDescent="0.25">
      <c r="U6672" s="80"/>
    </row>
    <row r="6673" spans="21:21" x14ac:dyDescent="0.25">
      <c r="U6673" s="80"/>
    </row>
    <row r="6674" spans="21:21" x14ac:dyDescent="0.25">
      <c r="U6674" s="80"/>
    </row>
    <row r="6675" spans="21:21" x14ac:dyDescent="0.25">
      <c r="U6675" s="80"/>
    </row>
    <row r="6676" spans="21:21" x14ac:dyDescent="0.25">
      <c r="U6676" s="80"/>
    </row>
    <row r="6677" spans="21:21" x14ac:dyDescent="0.25">
      <c r="U6677" s="80"/>
    </row>
    <row r="6678" spans="21:21" x14ac:dyDescent="0.25">
      <c r="U6678" s="80"/>
    </row>
    <row r="6679" spans="21:21" x14ac:dyDescent="0.25">
      <c r="U6679" s="80"/>
    </row>
    <row r="6680" spans="21:21" x14ac:dyDescent="0.25">
      <c r="U6680" s="80"/>
    </row>
    <row r="6681" spans="21:21" x14ac:dyDescent="0.25">
      <c r="U6681" s="80"/>
    </row>
    <row r="6682" spans="21:21" x14ac:dyDescent="0.25">
      <c r="U6682" s="80"/>
    </row>
    <row r="6683" spans="21:21" x14ac:dyDescent="0.25">
      <c r="U6683" s="80"/>
    </row>
    <row r="6684" spans="21:21" x14ac:dyDescent="0.25">
      <c r="U6684" s="80"/>
    </row>
    <row r="6685" spans="21:21" x14ac:dyDescent="0.25">
      <c r="U6685" s="80"/>
    </row>
    <row r="6686" spans="21:21" x14ac:dyDescent="0.25">
      <c r="U6686" s="80"/>
    </row>
    <row r="6687" spans="21:21" x14ac:dyDescent="0.25">
      <c r="U6687" s="80"/>
    </row>
    <row r="6688" spans="21:21" x14ac:dyDescent="0.25">
      <c r="U6688" s="80"/>
    </row>
    <row r="6689" spans="21:21" x14ac:dyDescent="0.25">
      <c r="U6689" s="80"/>
    </row>
    <row r="6690" spans="21:21" x14ac:dyDescent="0.25">
      <c r="U6690" s="80"/>
    </row>
    <row r="6691" spans="21:21" x14ac:dyDescent="0.25">
      <c r="U6691" s="80"/>
    </row>
    <row r="6692" spans="21:21" x14ac:dyDescent="0.25">
      <c r="U6692" s="80"/>
    </row>
    <row r="6693" spans="21:21" x14ac:dyDescent="0.25">
      <c r="U6693" s="80"/>
    </row>
    <row r="6694" spans="21:21" x14ac:dyDescent="0.25">
      <c r="U6694" s="80"/>
    </row>
    <row r="6695" spans="21:21" x14ac:dyDescent="0.25">
      <c r="U6695" s="80"/>
    </row>
    <row r="6696" spans="21:21" x14ac:dyDescent="0.25">
      <c r="U6696" s="80"/>
    </row>
    <row r="6697" spans="21:21" x14ac:dyDescent="0.25">
      <c r="U6697" s="80"/>
    </row>
    <row r="6698" spans="21:21" x14ac:dyDescent="0.25">
      <c r="U6698" s="80"/>
    </row>
    <row r="6699" spans="21:21" x14ac:dyDescent="0.25">
      <c r="U6699" s="80"/>
    </row>
    <row r="6700" spans="21:21" x14ac:dyDescent="0.25">
      <c r="U6700" s="80"/>
    </row>
    <row r="6701" spans="21:21" x14ac:dyDescent="0.25">
      <c r="U6701" s="80"/>
    </row>
    <row r="6702" spans="21:21" x14ac:dyDescent="0.25">
      <c r="U6702" s="80"/>
    </row>
    <row r="6703" spans="21:21" x14ac:dyDescent="0.25">
      <c r="U6703" s="80"/>
    </row>
    <row r="6704" spans="21:21" x14ac:dyDescent="0.25">
      <c r="U6704" s="80"/>
    </row>
    <row r="6705" spans="21:21" x14ac:dyDescent="0.25">
      <c r="U6705" s="80"/>
    </row>
    <row r="6706" spans="21:21" x14ac:dyDescent="0.25">
      <c r="U6706" s="80"/>
    </row>
    <row r="6707" spans="21:21" x14ac:dyDescent="0.25">
      <c r="U6707" s="80"/>
    </row>
    <row r="6708" spans="21:21" x14ac:dyDescent="0.25">
      <c r="U6708" s="80"/>
    </row>
    <row r="6709" spans="21:21" x14ac:dyDescent="0.25">
      <c r="U6709" s="80"/>
    </row>
    <row r="6710" spans="21:21" x14ac:dyDescent="0.25">
      <c r="U6710" s="80"/>
    </row>
    <row r="6711" spans="21:21" x14ac:dyDescent="0.25">
      <c r="U6711" s="80"/>
    </row>
    <row r="6712" spans="21:21" x14ac:dyDescent="0.25">
      <c r="U6712" s="80"/>
    </row>
    <row r="6713" spans="21:21" x14ac:dyDescent="0.25">
      <c r="U6713" s="80"/>
    </row>
    <row r="6714" spans="21:21" x14ac:dyDescent="0.25">
      <c r="U6714" s="80"/>
    </row>
    <row r="6715" spans="21:21" x14ac:dyDescent="0.25">
      <c r="U6715" s="80"/>
    </row>
    <row r="6716" spans="21:21" x14ac:dyDescent="0.25">
      <c r="U6716" s="80"/>
    </row>
    <row r="6717" spans="21:21" x14ac:dyDescent="0.25">
      <c r="U6717" s="80"/>
    </row>
    <row r="6718" spans="21:21" x14ac:dyDescent="0.25">
      <c r="U6718" s="80"/>
    </row>
    <row r="6719" spans="21:21" x14ac:dyDescent="0.25">
      <c r="U6719" s="80"/>
    </row>
    <row r="6720" spans="21:21" x14ac:dyDescent="0.25">
      <c r="U6720" s="80"/>
    </row>
    <row r="6721" spans="21:21" x14ac:dyDescent="0.25">
      <c r="U6721" s="80"/>
    </row>
    <row r="6722" spans="21:21" x14ac:dyDescent="0.25">
      <c r="U6722" s="80"/>
    </row>
    <row r="6723" spans="21:21" x14ac:dyDescent="0.25">
      <c r="U6723" s="80"/>
    </row>
    <row r="6724" spans="21:21" x14ac:dyDescent="0.25">
      <c r="U6724" s="80"/>
    </row>
    <row r="6725" spans="21:21" x14ac:dyDescent="0.25">
      <c r="U6725" s="80"/>
    </row>
    <row r="6726" spans="21:21" x14ac:dyDescent="0.25">
      <c r="U6726" s="80"/>
    </row>
    <row r="6727" spans="21:21" x14ac:dyDescent="0.25">
      <c r="U6727" s="80"/>
    </row>
    <row r="6728" spans="21:21" x14ac:dyDescent="0.25">
      <c r="U6728" s="80"/>
    </row>
    <row r="6729" spans="21:21" x14ac:dyDescent="0.25">
      <c r="U6729" s="80"/>
    </row>
    <row r="6730" spans="21:21" x14ac:dyDescent="0.25">
      <c r="U6730" s="80"/>
    </row>
    <row r="6731" spans="21:21" x14ac:dyDescent="0.25">
      <c r="U6731" s="80"/>
    </row>
    <row r="6732" spans="21:21" x14ac:dyDescent="0.25">
      <c r="U6732" s="80"/>
    </row>
    <row r="6733" spans="21:21" x14ac:dyDescent="0.25">
      <c r="U6733" s="80"/>
    </row>
    <row r="6734" spans="21:21" x14ac:dyDescent="0.25">
      <c r="U6734" s="80"/>
    </row>
    <row r="6735" spans="21:21" x14ac:dyDescent="0.25">
      <c r="U6735" s="80"/>
    </row>
    <row r="6736" spans="21:21" x14ac:dyDescent="0.25">
      <c r="U6736" s="80"/>
    </row>
    <row r="6737" spans="21:21" x14ac:dyDescent="0.25">
      <c r="U6737" s="80"/>
    </row>
    <row r="6738" spans="21:21" x14ac:dyDescent="0.25">
      <c r="U6738" s="80"/>
    </row>
    <row r="6739" spans="21:21" x14ac:dyDescent="0.25">
      <c r="U6739" s="80"/>
    </row>
    <row r="6740" spans="21:21" x14ac:dyDescent="0.25">
      <c r="U6740" s="80"/>
    </row>
    <row r="6741" spans="21:21" x14ac:dyDescent="0.25">
      <c r="U6741" s="80"/>
    </row>
    <row r="6742" spans="21:21" x14ac:dyDescent="0.25">
      <c r="U6742" s="80"/>
    </row>
    <row r="6743" spans="21:21" x14ac:dyDescent="0.25">
      <c r="U6743" s="80"/>
    </row>
    <row r="6744" spans="21:21" x14ac:dyDescent="0.25">
      <c r="U6744" s="80"/>
    </row>
    <row r="6745" spans="21:21" x14ac:dyDescent="0.25">
      <c r="U6745" s="80"/>
    </row>
    <row r="6746" spans="21:21" x14ac:dyDescent="0.25">
      <c r="U6746" s="80"/>
    </row>
    <row r="6747" spans="21:21" x14ac:dyDescent="0.25">
      <c r="U6747" s="80"/>
    </row>
    <row r="6748" spans="21:21" x14ac:dyDescent="0.25">
      <c r="U6748" s="80"/>
    </row>
    <row r="6749" spans="21:21" x14ac:dyDescent="0.25">
      <c r="U6749" s="80"/>
    </row>
    <row r="6750" spans="21:21" x14ac:dyDescent="0.25">
      <c r="U6750" s="80"/>
    </row>
    <row r="6751" spans="21:21" x14ac:dyDescent="0.25">
      <c r="U6751" s="80"/>
    </row>
    <row r="6752" spans="21:21" x14ac:dyDescent="0.25">
      <c r="U6752" s="80"/>
    </row>
    <row r="6753" spans="21:21" x14ac:dyDescent="0.25">
      <c r="U6753" s="80"/>
    </row>
    <row r="6754" spans="21:21" x14ac:dyDescent="0.25">
      <c r="U6754" s="80"/>
    </row>
    <row r="6755" spans="21:21" x14ac:dyDescent="0.25">
      <c r="U6755" s="80"/>
    </row>
    <row r="6756" spans="21:21" x14ac:dyDescent="0.25">
      <c r="U6756" s="80"/>
    </row>
    <row r="6757" spans="21:21" x14ac:dyDescent="0.25">
      <c r="U6757" s="80"/>
    </row>
    <row r="6758" spans="21:21" x14ac:dyDescent="0.25">
      <c r="U6758" s="80"/>
    </row>
    <row r="6759" spans="21:21" x14ac:dyDescent="0.25">
      <c r="U6759" s="80"/>
    </row>
    <row r="6760" spans="21:21" x14ac:dyDescent="0.25">
      <c r="U6760" s="80"/>
    </row>
    <row r="6761" spans="21:21" x14ac:dyDescent="0.25">
      <c r="U6761" s="80"/>
    </row>
    <row r="6762" spans="21:21" x14ac:dyDescent="0.25">
      <c r="U6762" s="80"/>
    </row>
    <row r="6763" spans="21:21" x14ac:dyDescent="0.25">
      <c r="U6763" s="80"/>
    </row>
    <row r="6764" spans="21:21" x14ac:dyDescent="0.25">
      <c r="U6764" s="80"/>
    </row>
    <row r="6765" spans="21:21" x14ac:dyDescent="0.25">
      <c r="U6765" s="80"/>
    </row>
    <row r="6766" spans="21:21" x14ac:dyDescent="0.25">
      <c r="U6766" s="80"/>
    </row>
    <row r="6767" spans="21:21" x14ac:dyDescent="0.25">
      <c r="U6767" s="80"/>
    </row>
    <row r="6768" spans="21:21" x14ac:dyDescent="0.25">
      <c r="U6768" s="80"/>
    </row>
    <row r="6769" spans="21:21" x14ac:dyDescent="0.25">
      <c r="U6769" s="80"/>
    </row>
    <row r="6770" spans="21:21" x14ac:dyDescent="0.25">
      <c r="U6770" s="80"/>
    </row>
    <row r="6771" spans="21:21" x14ac:dyDescent="0.25">
      <c r="U6771" s="80"/>
    </row>
    <row r="6772" spans="21:21" x14ac:dyDescent="0.25">
      <c r="U6772" s="80"/>
    </row>
    <row r="6773" spans="21:21" x14ac:dyDescent="0.25">
      <c r="U6773" s="80"/>
    </row>
    <row r="6774" spans="21:21" x14ac:dyDescent="0.25">
      <c r="U6774" s="80"/>
    </row>
    <row r="6775" spans="21:21" x14ac:dyDescent="0.25">
      <c r="U6775" s="80"/>
    </row>
    <row r="6776" spans="21:21" x14ac:dyDescent="0.25">
      <c r="U6776" s="80"/>
    </row>
    <row r="6777" spans="21:21" x14ac:dyDescent="0.25">
      <c r="U6777" s="80"/>
    </row>
    <row r="6778" spans="21:21" x14ac:dyDescent="0.25">
      <c r="U6778" s="80"/>
    </row>
    <row r="6779" spans="21:21" x14ac:dyDescent="0.25">
      <c r="U6779" s="80"/>
    </row>
    <row r="6780" spans="21:21" x14ac:dyDescent="0.25">
      <c r="U6780" s="80"/>
    </row>
    <row r="6781" spans="21:21" x14ac:dyDescent="0.25">
      <c r="U6781" s="80"/>
    </row>
    <row r="6782" spans="21:21" x14ac:dyDescent="0.25">
      <c r="U6782" s="80"/>
    </row>
    <row r="6783" spans="21:21" x14ac:dyDescent="0.25">
      <c r="U6783" s="80"/>
    </row>
    <row r="6784" spans="21:21" x14ac:dyDescent="0.25">
      <c r="U6784" s="80"/>
    </row>
    <row r="6785" spans="21:21" x14ac:dyDescent="0.25">
      <c r="U6785" s="80"/>
    </row>
    <row r="6786" spans="21:21" x14ac:dyDescent="0.25">
      <c r="U6786" s="80"/>
    </row>
    <row r="6787" spans="21:21" x14ac:dyDescent="0.25">
      <c r="U6787" s="80"/>
    </row>
    <row r="6788" spans="21:21" x14ac:dyDescent="0.25">
      <c r="U6788" s="80"/>
    </row>
    <row r="6789" spans="21:21" x14ac:dyDescent="0.25">
      <c r="U6789" s="80"/>
    </row>
    <row r="6790" spans="21:21" x14ac:dyDescent="0.25">
      <c r="U6790" s="80"/>
    </row>
    <row r="6791" spans="21:21" x14ac:dyDescent="0.25">
      <c r="U6791" s="80"/>
    </row>
    <row r="6792" spans="21:21" x14ac:dyDescent="0.25">
      <c r="U6792" s="80"/>
    </row>
    <row r="6793" spans="21:21" x14ac:dyDescent="0.25">
      <c r="U6793" s="80"/>
    </row>
    <row r="6794" spans="21:21" x14ac:dyDescent="0.25">
      <c r="U6794" s="80"/>
    </row>
    <row r="6795" spans="21:21" x14ac:dyDescent="0.25">
      <c r="U6795" s="80"/>
    </row>
    <row r="6796" spans="21:21" x14ac:dyDescent="0.25">
      <c r="U6796" s="80"/>
    </row>
    <row r="6797" spans="21:21" x14ac:dyDescent="0.25">
      <c r="U6797" s="80"/>
    </row>
    <row r="6798" spans="21:21" x14ac:dyDescent="0.25">
      <c r="U6798" s="80"/>
    </row>
    <row r="6799" spans="21:21" x14ac:dyDescent="0.25">
      <c r="U6799" s="80"/>
    </row>
    <row r="6800" spans="21:21" x14ac:dyDescent="0.25">
      <c r="U6800" s="80"/>
    </row>
    <row r="6801" spans="21:21" x14ac:dyDescent="0.25">
      <c r="U6801" s="80"/>
    </row>
    <row r="6802" spans="21:21" x14ac:dyDescent="0.25">
      <c r="U6802" s="80"/>
    </row>
    <row r="6803" spans="21:21" x14ac:dyDescent="0.25">
      <c r="U6803" s="80"/>
    </row>
    <row r="6804" spans="21:21" x14ac:dyDescent="0.25">
      <c r="U6804" s="80"/>
    </row>
    <row r="6805" spans="21:21" x14ac:dyDescent="0.25">
      <c r="U6805" s="80"/>
    </row>
    <row r="6806" spans="21:21" x14ac:dyDescent="0.25">
      <c r="U6806" s="80"/>
    </row>
    <row r="6807" spans="21:21" x14ac:dyDescent="0.25">
      <c r="U6807" s="80"/>
    </row>
    <row r="6808" spans="21:21" x14ac:dyDescent="0.25">
      <c r="U6808" s="80"/>
    </row>
    <row r="6809" spans="21:21" x14ac:dyDescent="0.25">
      <c r="U6809" s="80"/>
    </row>
    <row r="6810" spans="21:21" x14ac:dyDescent="0.25">
      <c r="U6810" s="80"/>
    </row>
    <row r="6811" spans="21:21" x14ac:dyDescent="0.25">
      <c r="U6811" s="80"/>
    </row>
    <row r="6812" spans="21:21" x14ac:dyDescent="0.25">
      <c r="U6812" s="80"/>
    </row>
    <row r="6813" spans="21:21" x14ac:dyDescent="0.25">
      <c r="U6813" s="80"/>
    </row>
    <row r="6814" spans="21:21" x14ac:dyDescent="0.25">
      <c r="U6814" s="80"/>
    </row>
    <row r="6815" spans="21:21" x14ac:dyDescent="0.25">
      <c r="U6815" s="80"/>
    </row>
    <row r="6816" spans="21:21" x14ac:dyDescent="0.25">
      <c r="U6816" s="80"/>
    </row>
    <row r="6817" spans="21:21" x14ac:dyDescent="0.25">
      <c r="U6817" s="80"/>
    </row>
    <row r="6818" spans="21:21" x14ac:dyDescent="0.25">
      <c r="U6818" s="80"/>
    </row>
    <row r="6819" spans="21:21" x14ac:dyDescent="0.25">
      <c r="U6819" s="80"/>
    </row>
    <row r="6820" spans="21:21" x14ac:dyDescent="0.25">
      <c r="U6820" s="80"/>
    </row>
    <row r="6821" spans="21:21" x14ac:dyDescent="0.25">
      <c r="U6821" s="80"/>
    </row>
    <row r="6822" spans="21:21" x14ac:dyDescent="0.25">
      <c r="U6822" s="80"/>
    </row>
    <row r="6823" spans="21:21" x14ac:dyDescent="0.25">
      <c r="U6823" s="80"/>
    </row>
    <row r="6824" spans="21:21" x14ac:dyDescent="0.25">
      <c r="U6824" s="80"/>
    </row>
    <row r="6825" spans="21:21" x14ac:dyDescent="0.25">
      <c r="U6825" s="80"/>
    </row>
    <row r="6826" spans="21:21" x14ac:dyDescent="0.25">
      <c r="U6826" s="80"/>
    </row>
    <row r="6827" spans="21:21" x14ac:dyDescent="0.25">
      <c r="U6827" s="80"/>
    </row>
    <row r="6828" spans="21:21" x14ac:dyDescent="0.25">
      <c r="U6828" s="80"/>
    </row>
    <row r="6829" spans="21:21" x14ac:dyDescent="0.25">
      <c r="U6829" s="80"/>
    </row>
    <row r="6830" spans="21:21" x14ac:dyDescent="0.25">
      <c r="U6830" s="80"/>
    </row>
    <row r="6831" spans="21:21" x14ac:dyDescent="0.25">
      <c r="U6831" s="80"/>
    </row>
    <row r="6832" spans="21:21" x14ac:dyDescent="0.25">
      <c r="U6832" s="80"/>
    </row>
    <row r="6833" spans="21:21" x14ac:dyDescent="0.25">
      <c r="U6833" s="80"/>
    </row>
    <row r="6834" spans="21:21" x14ac:dyDescent="0.25">
      <c r="U6834" s="80"/>
    </row>
    <row r="6835" spans="21:21" x14ac:dyDescent="0.25">
      <c r="U6835" s="80"/>
    </row>
    <row r="6836" spans="21:21" x14ac:dyDescent="0.25">
      <c r="U6836" s="80"/>
    </row>
    <row r="6837" spans="21:21" x14ac:dyDescent="0.25">
      <c r="U6837" s="80"/>
    </row>
    <row r="6838" spans="21:21" x14ac:dyDescent="0.25">
      <c r="U6838" s="80"/>
    </row>
    <row r="6839" spans="21:21" x14ac:dyDescent="0.25">
      <c r="U6839" s="80"/>
    </row>
    <row r="6840" spans="21:21" x14ac:dyDescent="0.25">
      <c r="U6840" s="80"/>
    </row>
    <row r="6841" spans="21:21" x14ac:dyDescent="0.25">
      <c r="U6841" s="80"/>
    </row>
    <row r="6842" spans="21:21" x14ac:dyDescent="0.25">
      <c r="U6842" s="80"/>
    </row>
    <row r="6843" spans="21:21" x14ac:dyDescent="0.25">
      <c r="U6843" s="80"/>
    </row>
    <row r="6844" spans="21:21" x14ac:dyDescent="0.25">
      <c r="U6844" s="80"/>
    </row>
    <row r="6845" spans="21:21" x14ac:dyDescent="0.25">
      <c r="U6845" s="80"/>
    </row>
    <row r="6846" spans="21:21" x14ac:dyDescent="0.25">
      <c r="U6846" s="80"/>
    </row>
    <row r="6847" spans="21:21" x14ac:dyDescent="0.25">
      <c r="U6847" s="80"/>
    </row>
    <row r="6848" spans="21:21" x14ac:dyDescent="0.25">
      <c r="U6848" s="80"/>
    </row>
    <row r="6849" spans="21:21" x14ac:dyDescent="0.25">
      <c r="U6849" s="80"/>
    </row>
    <row r="6850" spans="21:21" x14ac:dyDescent="0.25">
      <c r="U6850" s="80"/>
    </row>
    <row r="6851" spans="21:21" x14ac:dyDescent="0.25">
      <c r="U6851" s="80"/>
    </row>
    <row r="6852" spans="21:21" x14ac:dyDescent="0.25">
      <c r="U6852" s="80"/>
    </row>
    <row r="6853" spans="21:21" x14ac:dyDescent="0.25">
      <c r="U6853" s="80"/>
    </row>
    <row r="6854" spans="21:21" x14ac:dyDescent="0.25">
      <c r="U6854" s="80"/>
    </row>
    <row r="6855" spans="21:21" x14ac:dyDescent="0.25">
      <c r="U6855" s="80"/>
    </row>
    <row r="6856" spans="21:21" x14ac:dyDescent="0.25">
      <c r="U6856" s="80"/>
    </row>
    <row r="6857" spans="21:21" x14ac:dyDescent="0.25">
      <c r="U6857" s="80"/>
    </row>
    <row r="6858" spans="21:21" x14ac:dyDescent="0.25">
      <c r="U6858" s="80"/>
    </row>
    <row r="6859" spans="21:21" x14ac:dyDescent="0.25">
      <c r="U6859" s="80"/>
    </row>
    <row r="6860" spans="21:21" x14ac:dyDescent="0.25">
      <c r="U6860" s="80"/>
    </row>
    <row r="6861" spans="21:21" x14ac:dyDescent="0.25">
      <c r="U6861" s="80"/>
    </row>
    <row r="6862" spans="21:21" x14ac:dyDescent="0.25">
      <c r="U6862" s="80"/>
    </row>
    <row r="6863" spans="21:21" x14ac:dyDescent="0.25">
      <c r="U6863" s="80"/>
    </row>
    <row r="6864" spans="21:21" x14ac:dyDescent="0.25">
      <c r="U6864" s="80"/>
    </row>
    <row r="6865" spans="21:21" x14ac:dyDescent="0.25">
      <c r="U6865" s="80"/>
    </row>
    <row r="6866" spans="21:21" x14ac:dyDescent="0.25">
      <c r="U6866" s="80"/>
    </row>
    <row r="6867" spans="21:21" x14ac:dyDescent="0.25">
      <c r="U6867" s="80"/>
    </row>
    <row r="6868" spans="21:21" x14ac:dyDescent="0.25">
      <c r="U6868" s="80"/>
    </row>
    <row r="6869" spans="21:21" x14ac:dyDescent="0.25">
      <c r="U6869" s="80"/>
    </row>
    <row r="6870" spans="21:21" x14ac:dyDescent="0.25">
      <c r="U6870" s="80"/>
    </row>
    <row r="6871" spans="21:21" x14ac:dyDescent="0.25">
      <c r="U6871" s="80"/>
    </row>
    <row r="6872" spans="21:21" x14ac:dyDescent="0.25">
      <c r="U6872" s="80"/>
    </row>
    <row r="6873" spans="21:21" x14ac:dyDescent="0.25">
      <c r="U6873" s="80"/>
    </row>
    <row r="6874" spans="21:21" x14ac:dyDescent="0.25">
      <c r="U6874" s="80"/>
    </row>
    <row r="6875" spans="21:21" x14ac:dyDescent="0.25">
      <c r="U6875" s="80"/>
    </row>
    <row r="6876" spans="21:21" x14ac:dyDescent="0.25">
      <c r="U6876" s="80"/>
    </row>
    <row r="6877" spans="21:21" x14ac:dyDescent="0.25">
      <c r="U6877" s="80"/>
    </row>
    <row r="6878" spans="21:21" x14ac:dyDescent="0.25">
      <c r="U6878" s="80"/>
    </row>
    <row r="6879" spans="21:21" x14ac:dyDescent="0.25">
      <c r="U6879" s="80"/>
    </row>
    <row r="6880" spans="21:21" x14ac:dyDescent="0.25">
      <c r="U6880" s="80"/>
    </row>
    <row r="6881" spans="21:21" x14ac:dyDescent="0.25">
      <c r="U6881" s="80"/>
    </row>
    <row r="6882" spans="21:21" x14ac:dyDescent="0.25">
      <c r="U6882" s="80"/>
    </row>
    <row r="6883" spans="21:21" x14ac:dyDescent="0.25">
      <c r="U6883" s="80"/>
    </row>
    <row r="6884" spans="21:21" x14ac:dyDescent="0.25">
      <c r="U6884" s="80"/>
    </row>
    <row r="6885" spans="21:21" x14ac:dyDescent="0.25">
      <c r="U6885" s="80"/>
    </row>
    <row r="6886" spans="21:21" x14ac:dyDescent="0.25">
      <c r="U6886" s="80"/>
    </row>
    <row r="6887" spans="21:21" x14ac:dyDescent="0.25">
      <c r="U6887" s="80"/>
    </row>
    <row r="6888" spans="21:21" x14ac:dyDescent="0.25">
      <c r="U6888" s="80"/>
    </row>
    <row r="6889" spans="21:21" x14ac:dyDescent="0.25">
      <c r="U6889" s="80"/>
    </row>
    <row r="6890" spans="21:21" x14ac:dyDescent="0.25">
      <c r="U6890" s="80"/>
    </row>
    <row r="6891" spans="21:21" x14ac:dyDescent="0.25">
      <c r="U6891" s="80"/>
    </row>
    <row r="6892" spans="21:21" x14ac:dyDescent="0.25">
      <c r="U6892" s="80"/>
    </row>
    <row r="6893" spans="21:21" x14ac:dyDescent="0.25">
      <c r="U6893" s="80"/>
    </row>
    <row r="6894" spans="21:21" x14ac:dyDescent="0.25">
      <c r="U6894" s="80"/>
    </row>
    <row r="6895" spans="21:21" x14ac:dyDescent="0.25">
      <c r="U6895" s="80"/>
    </row>
    <row r="6896" spans="21:21" x14ac:dyDescent="0.25">
      <c r="U6896" s="80"/>
    </row>
    <row r="6897" spans="21:21" x14ac:dyDescent="0.25">
      <c r="U6897" s="80"/>
    </row>
    <row r="6898" spans="21:21" x14ac:dyDescent="0.25">
      <c r="U6898" s="80"/>
    </row>
    <row r="6899" spans="21:21" x14ac:dyDescent="0.25">
      <c r="U6899" s="80"/>
    </row>
    <row r="6900" spans="21:21" x14ac:dyDescent="0.25">
      <c r="U6900" s="80"/>
    </row>
    <row r="6901" spans="21:21" x14ac:dyDescent="0.25">
      <c r="U6901" s="80"/>
    </row>
    <row r="6902" spans="21:21" x14ac:dyDescent="0.25">
      <c r="U6902" s="80"/>
    </row>
    <row r="6903" spans="21:21" x14ac:dyDescent="0.25">
      <c r="U6903" s="80"/>
    </row>
    <row r="6904" spans="21:21" x14ac:dyDescent="0.25">
      <c r="U6904" s="80"/>
    </row>
    <row r="6905" spans="21:21" x14ac:dyDescent="0.25">
      <c r="U6905" s="80"/>
    </row>
    <row r="6906" spans="21:21" x14ac:dyDescent="0.25">
      <c r="U6906" s="80"/>
    </row>
    <row r="6907" spans="21:21" x14ac:dyDescent="0.25">
      <c r="U6907" s="80"/>
    </row>
    <row r="6908" spans="21:21" x14ac:dyDescent="0.25">
      <c r="U6908" s="80"/>
    </row>
    <row r="6909" spans="21:21" x14ac:dyDescent="0.25">
      <c r="U6909" s="80"/>
    </row>
    <row r="6910" spans="21:21" x14ac:dyDescent="0.25">
      <c r="U6910" s="80"/>
    </row>
    <row r="6911" spans="21:21" x14ac:dyDescent="0.25">
      <c r="U6911" s="80"/>
    </row>
    <row r="6912" spans="21:21" x14ac:dyDescent="0.25">
      <c r="U6912" s="80"/>
    </row>
    <row r="6913" spans="21:21" x14ac:dyDescent="0.25">
      <c r="U6913" s="80"/>
    </row>
    <row r="6914" spans="21:21" x14ac:dyDescent="0.25">
      <c r="U6914" s="80"/>
    </row>
    <row r="6915" spans="21:21" x14ac:dyDescent="0.25">
      <c r="U6915" s="80"/>
    </row>
    <row r="6916" spans="21:21" x14ac:dyDescent="0.25">
      <c r="U6916" s="80"/>
    </row>
    <row r="6917" spans="21:21" x14ac:dyDescent="0.25">
      <c r="U6917" s="80"/>
    </row>
    <row r="6918" spans="21:21" x14ac:dyDescent="0.25">
      <c r="U6918" s="80"/>
    </row>
    <row r="6919" spans="21:21" x14ac:dyDescent="0.25">
      <c r="U6919" s="80"/>
    </row>
    <row r="6920" spans="21:21" x14ac:dyDescent="0.25">
      <c r="U6920" s="80"/>
    </row>
    <row r="6921" spans="21:21" x14ac:dyDescent="0.25">
      <c r="U6921" s="80"/>
    </row>
    <row r="6922" spans="21:21" x14ac:dyDescent="0.25">
      <c r="U6922" s="80"/>
    </row>
    <row r="6923" spans="21:21" x14ac:dyDescent="0.25">
      <c r="U6923" s="80"/>
    </row>
    <row r="6924" spans="21:21" x14ac:dyDescent="0.25">
      <c r="U6924" s="80"/>
    </row>
    <row r="6925" spans="21:21" x14ac:dyDescent="0.25">
      <c r="U6925" s="80"/>
    </row>
    <row r="6926" spans="21:21" x14ac:dyDescent="0.25">
      <c r="U6926" s="80"/>
    </row>
    <row r="6927" spans="21:21" x14ac:dyDescent="0.25">
      <c r="U6927" s="80"/>
    </row>
    <row r="6928" spans="21:21" x14ac:dyDescent="0.25">
      <c r="U6928" s="80"/>
    </row>
    <row r="6929" spans="21:21" x14ac:dyDescent="0.25">
      <c r="U6929" s="80"/>
    </row>
    <row r="6930" spans="21:21" x14ac:dyDescent="0.25">
      <c r="U6930" s="80"/>
    </row>
    <row r="6931" spans="21:21" x14ac:dyDescent="0.25">
      <c r="U6931" s="80"/>
    </row>
    <row r="6932" spans="21:21" x14ac:dyDescent="0.25">
      <c r="U6932" s="80"/>
    </row>
    <row r="6933" spans="21:21" x14ac:dyDescent="0.25">
      <c r="U6933" s="80"/>
    </row>
    <row r="6934" spans="21:21" x14ac:dyDescent="0.25">
      <c r="U6934" s="80"/>
    </row>
    <row r="6935" spans="21:21" x14ac:dyDescent="0.25">
      <c r="U6935" s="80"/>
    </row>
    <row r="6936" spans="21:21" x14ac:dyDescent="0.25">
      <c r="U6936" s="80"/>
    </row>
    <row r="6937" spans="21:21" x14ac:dyDescent="0.25">
      <c r="U6937" s="80"/>
    </row>
    <row r="6938" spans="21:21" x14ac:dyDescent="0.25">
      <c r="U6938" s="80"/>
    </row>
    <row r="6939" spans="21:21" x14ac:dyDescent="0.25">
      <c r="U6939" s="80"/>
    </row>
    <row r="6940" spans="21:21" x14ac:dyDescent="0.25">
      <c r="U6940" s="80"/>
    </row>
    <row r="6941" spans="21:21" x14ac:dyDescent="0.25">
      <c r="U6941" s="80"/>
    </row>
    <row r="6942" spans="21:21" x14ac:dyDescent="0.25">
      <c r="U6942" s="80"/>
    </row>
    <row r="6943" spans="21:21" x14ac:dyDescent="0.25">
      <c r="U6943" s="80"/>
    </row>
    <row r="6944" spans="21:21" x14ac:dyDescent="0.25">
      <c r="U6944" s="80"/>
    </row>
    <row r="6945" spans="21:21" x14ac:dyDescent="0.25">
      <c r="U6945" s="80"/>
    </row>
    <row r="6946" spans="21:21" x14ac:dyDescent="0.25">
      <c r="U6946" s="80"/>
    </row>
    <row r="6947" spans="21:21" x14ac:dyDescent="0.25">
      <c r="U6947" s="80"/>
    </row>
    <row r="6948" spans="21:21" x14ac:dyDescent="0.25">
      <c r="U6948" s="80"/>
    </row>
    <row r="6949" spans="21:21" x14ac:dyDescent="0.25">
      <c r="U6949" s="80"/>
    </row>
    <row r="6950" spans="21:21" x14ac:dyDescent="0.25">
      <c r="U6950" s="80"/>
    </row>
    <row r="6951" spans="21:21" x14ac:dyDescent="0.25">
      <c r="U6951" s="80"/>
    </row>
    <row r="6952" spans="21:21" x14ac:dyDescent="0.25">
      <c r="U6952" s="80"/>
    </row>
    <row r="6953" spans="21:21" x14ac:dyDescent="0.25">
      <c r="U6953" s="80"/>
    </row>
    <row r="6954" spans="21:21" x14ac:dyDescent="0.25">
      <c r="U6954" s="80"/>
    </row>
    <row r="6955" spans="21:21" x14ac:dyDescent="0.25">
      <c r="U6955" s="80"/>
    </row>
    <row r="6956" spans="21:21" x14ac:dyDescent="0.25">
      <c r="U6956" s="80"/>
    </row>
    <row r="6957" spans="21:21" x14ac:dyDescent="0.25">
      <c r="U6957" s="80"/>
    </row>
    <row r="6958" spans="21:21" x14ac:dyDescent="0.25">
      <c r="U6958" s="80"/>
    </row>
    <row r="6959" spans="21:21" x14ac:dyDescent="0.25">
      <c r="U6959" s="80"/>
    </row>
    <row r="6960" spans="21:21" x14ac:dyDescent="0.25">
      <c r="U6960" s="80"/>
    </row>
    <row r="6961" spans="21:21" x14ac:dyDescent="0.25">
      <c r="U6961" s="80"/>
    </row>
    <row r="6962" spans="21:21" x14ac:dyDescent="0.25">
      <c r="U6962" s="80"/>
    </row>
    <row r="6963" spans="21:21" x14ac:dyDescent="0.25">
      <c r="U6963" s="80"/>
    </row>
    <row r="6964" spans="21:21" x14ac:dyDescent="0.25">
      <c r="U6964" s="80"/>
    </row>
    <row r="6965" spans="21:21" x14ac:dyDescent="0.25">
      <c r="U6965" s="80"/>
    </row>
    <row r="6966" spans="21:21" x14ac:dyDescent="0.25">
      <c r="U6966" s="80"/>
    </row>
    <row r="6967" spans="21:21" x14ac:dyDescent="0.25">
      <c r="U6967" s="80"/>
    </row>
    <row r="6968" spans="21:21" x14ac:dyDescent="0.25">
      <c r="U6968" s="80"/>
    </row>
    <row r="6969" spans="21:21" x14ac:dyDescent="0.25">
      <c r="U6969" s="80"/>
    </row>
    <row r="6970" spans="21:21" x14ac:dyDescent="0.25">
      <c r="U6970" s="80"/>
    </row>
    <row r="6971" spans="21:21" x14ac:dyDescent="0.25">
      <c r="U6971" s="80"/>
    </row>
    <row r="6972" spans="21:21" x14ac:dyDescent="0.25">
      <c r="U6972" s="80"/>
    </row>
    <row r="6973" spans="21:21" x14ac:dyDescent="0.25">
      <c r="U6973" s="80"/>
    </row>
    <row r="6974" spans="21:21" x14ac:dyDescent="0.25">
      <c r="U6974" s="80"/>
    </row>
    <row r="6975" spans="21:21" x14ac:dyDescent="0.25">
      <c r="U6975" s="80"/>
    </row>
    <row r="6976" spans="21:21" x14ac:dyDescent="0.25">
      <c r="U6976" s="80"/>
    </row>
    <row r="6977" spans="21:21" x14ac:dyDescent="0.25">
      <c r="U6977" s="80"/>
    </row>
    <row r="6978" spans="21:21" x14ac:dyDescent="0.25">
      <c r="U6978" s="80"/>
    </row>
    <row r="6979" spans="21:21" x14ac:dyDescent="0.25">
      <c r="U6979" s="80"/>
    </row>
    <row r="6980" spans="21:21" x14ac:dyDescent="0.25">
      <c r="U6980" s="80"/>
    </row>
    <row r="6981" spans="21:21" x14ac:dyDescent="0.25">
      <c r="U6981" s="80"/>
    </row>
    <row r="6982" spans="21:21" x14ac:dyDescent="0.25">
      <c r="U6982" s="80"/>
    </row>
    <row r="6983" spans="21:21" x14ac:dyDescent="0.25">
      <c r="U6983" s="80"/>
    </row>
    <row r="6984" spans="21:21" x14ac:dyDescent="0.25">
      <c r="U6984" s="80"/>
    </row>
    <row r="6985" spans="21:21" x14ac:dyDescent="0.25">
      <c r="U6985" s="80"/>
    </row>
    <row r="6986" spans="21:21" x14ac:dyDescent="0.25">
      <c r="U6986" s="80"/>
    </row>
    <row r="6987" spans="21:21" x14ac:dyDescent="0.25">
      <c r="U6987" s="80"/>
    </row>
    <row r="6988" spans="21:21" x14ac:dyDescent="0.25">
      <c r="U6988" s="80"/>
    </row>
    <row r="6989" spans="21:21" x14ac:dyDescent="0.25">
      <c r="U6989" s="80"/>
    </row>
    <row r="6990" spans="21:21" x14ac:dyDescent="0.25">
      <c r="U6990" s="80"/>
    </row>
    <row r="6991" spans="21:21" x14ac:dyDescent="0.25">
      <c r="U6991" s="80"/>
    </row>
    <row r="6992" spans="21:21" x14ac:dyDescent="0.25">
      <c r="U6992" s="80"/>
    </row>
    <row r="6993" spans="21:21" x14ac:dyDescent="0.25">
      <c r="U6993" s="80"/>
    </row>
    <row r="6994" spans="21:21" x14ac:dyDescent="0.25">
      <c r="U6994" s="80"/>
    </row>
    <row r="6995" spans="21:21" x14ac:dyDescent="0.25">
      <c r="U6995" s="80"/>
    </row>
    <row r="6996" spans="21:21" x14ac:dyDescent="0.25">
      <c r="U6996" s="80"/>
    </row>
    <row r="6997" spans="21:21" x14ac:dyDescent="0.25">
      <c r="U6997" s="80"/>
    </row>
    <row r="6998" spans="21:21" x14ac:dyDescent="0.25">
      <c r="U6998" s="80"/>
    </row>
    <row r="6999" spans="21:21" x14ac:dyDescent="0.25">
      <c r="U6999" s="80"/>
    </row>
    <row r="7000" spans="21:21" x14ac:dyDescent="0.25">
      <c r="U7000" s="80"/>
    </row>
    <row r="7001" spans="21:21" x14ac:dyDescent="0.25">
      <c r="U7001" s="80"/>
    </row>
    <row r="7002" spans="21:21" x14ac:dyDescent="0.25">
      <c r="U7002" s="80"/>
    </row>
    <row r="7003" spans="21:21" x14ac:dyDescent="0.25">
      <c r="U7003" s="80"/>
    </row>
    <row r="7004" spans="21:21" x14ac:dyDescent="0.25">
      <c r="U7004" s="80"/>
    </row>
    <row r="7005" spans="21:21" x14ac:dyDescent="0.25">
      <c r="U7005" s="80"/>
    </row>
    <row r="7006" spans="21:21" x14ac:dyDescent="0.25">
      <c r="U7006" s="80"/>
    </row>
    <row r="7007" spans="21:21" x14ac:dyDescent="0.25">
      <c r="U7007" s="80"/>
    </row>
    <row r="7008" spans="21:21" x14ac:dyDescent="0.25">
      <c r="U7008" s="80"/>
    </row>
    <row r="7009" spans="21:21" x14ac:dyDescent="0.25">
      <c r="U7009" s="80"/>
    </row>
    <row r="7010" spans="21:21" x14ac:dyDescent="0.25">
      <c r="U7010" s="80"/>
    </row>
    <row r="7011" spans="21:21" x14ac:dyDescent="0.25">
      <c r="U7011" s="80"/>
    </row>
    <row r="7012" spans="21:21" x14ac:dyDescent="0.25">
      <c r="U7012" s="80"/>
    </row>
    <row r="7013" spans="21:21" x14ac:dyDescent="0.25">
      <c r="U7013" s="80"/>
    </row>
    <row r="7014" spans="21:21" x14ac:dyDescent="0.25">
      <c r="U7014" s="80"/>
    </row>
    <row r="7015" spans="21:21" x14ac:dyDescent="0.25">
      <c r="U7015" s="80"/>
    </row>
    <row r="7016" spans="21:21" x14ac:dyDescent="0.25">
      <c r="U7016" s="80"/>
    </row>
    <row r="7017" spans="21:21" x14ac:dyDescent="0.25">
      <c r="U7017" s="80"/>
    </row>
    <row r="7018" spans="21:21" x14ac:dyDescent="0.25">
      <c r="U7018" s="80"/>
    </row>
    <row r="7019" spans="21:21" x14ac:dyDescent="0.25">
      <c r="U7019" s="80"/>
    </row>
    <row r="7020" spans="21:21" x14ac:dyDescent="0.25">
      <c r="U7020" s="80"/>
    </row>
    <row r="7021" spans="21:21" x14ac:dyDescent="0.25">
      <c r="U7021" s="80"/>
    </row>
    <row r="7022" spans="21:21" x14ac:dyDescent="0.25">
      <c r="U7022" s="80"/>
    </row>
    <row r="7023" spans="21:21" x14ac:dyDescent="0.25">
      <c r="U7023" s="80"/>
    </row>
    <row r="7024" spans="21:21" x14ac:dyDescent="0.25">
      <c r="U7024" s="80"/>
    </row>
    <row r="7025" spans="21:21" x14ac:dyDescent="0.25">
      <c r="U7025" s="80"/>
    </row>
    <row r="7026" spans="21:21" x14ac:dyDescent="0.25">
      <c r="U7026" s="80"/>
    </row>
    <row r="7027" spans="21:21" x14ac:dyDescent="0.25">
      <c r="U7027" s="80"/>
    </row>
    <row r="7028" spans="21:21" x14ac:dyDescent="0.25">
      <c r="U7028" s="80"/>
    </row>
    <row r="7029" spans="21:21" x14ac:dyDescent="0.25">
      <c r="U7029" s="80"/>
    </row>
    <row r="7030" spans="21:21" x14ac:dyDescent="0.25">
      <c r="U7030" s="80"/>
    </row>
    <row r="7031" spans="21:21" x14ac:dyDescent="0.25">
      <c r="U7031" s="80"/>
    </row>
    <row r="7032" spans="21:21" x14ac:dyDescent="0.25">
      <c r="U7032" s="80"/>
    </row>
    <row r="7033" spans="21:21" x14ac:dyDescent="0.25">
      <c r="U7033" s="80"/>
    </row>
    <row r="7034" spans="21:21" x14ac:dyDescent="0.25">
      <c r="U7034" s="80"/>
    </row>
    <row r="7035" spans="21:21" x14ac:dyDescent="0.25">
      <c r="U7035" s="80"/>
    </row>
    <row r="7036" spans="21:21" x14ac:dyDescent="0.25">
      <c r="U7036" s="80"/>
    </row>
    <row r="7037" spans="21:21" x14ac:dyDescent="0.25">
      <c r="U7037" s="80"/>
    </row>
    <row r="7038" spans="21:21" x14ac:dyDescent="0.25">
      <c r="U7038" s="80"/>
    </row>
    <row r="7039" spans="21:21" x14ac:dyDescent="0.25">
      <c r="U7039" s="80"/>
    </row>
    <row r="7040" spans="21:21" x14ac:dyDescent="0.25">
      <c r="U7040" s="80"/>
    </row>
    <row r="7041" spans="21:21" x14ac:dyDescent="0.25">
      <c r="U7041" s="80"/>
    </row>
    <row r="7042" spans="21:21" x14ac:dyDescent="0.25">
      <c r="U7042" s="80"/>
    </row>
    <row r="7043" spans="21:21" x14ac:dyDescent="0.25">
      <c r="U7043" s="80"/>
    </row>
    <row r="7044" spans="21:21" x14ac:dyDescent="0.25">
      <c r="U7044" s="80"/>
    </row>
    <row r="7045" spans="21:21" x14ac:dyDescent="0.25">
      <c r="U7045" s="80"/>
    </row>
    <row r="7046" spans="21:21" x14ac:dyDescent="0.25">
      <c r="U7046" s="80"/>
    </row>
    <row r="7047" spans="21:21" x14ac:dyDescent="0.25">
      <c r="U7047" s="80"/>
    </row>
    <row r="7048" spans="21:21" x14ac:dyDescent="0.25">
      <c r="U7048" s="80"/>
    </row>
    <row r="7049" spans="21:21" x14ac:dyDescent="0.25">
      <c r="U7049" s="80"/>
    </row>
    <row r="7050" spans="21:21" x14ac:dyDescent="0.25">
      <c r="U7050" s="80"/>
    </row>
    <row r="7051" spans="21:21" x14ac:dyDescent="0.25">
      <c r="U7051" s="80"/>
    </row>
    <row r="7052" spans="21:21" x14ac:dyDescent="0.25">
      <c r="U7052" s="80"/>
    </row>
    <row r="7053" spans="21:21" x14ac:dyDescent="0.25">
      <c r="U7053" s="80"/>
    </row>
    <row r="7054" spans="21:21" x14ac:dyDescent="0.25">
      <c r="U7054" s="80"/>
    </row>
    <row r="7055" spans="21:21" x14ac:dyDescent="0.25">
      <c r="U7055" s="80"/>
    </row>
    <row r="7056" spans="21:21" x14ac:dyDescent="0.25">
      <c r="U7056" s="80"/>
    </row>
    <row r="7057" spans="21:21" x14ac:dyDescent="0.25">
      <c r="U7057" s="80"/>
    </row>
    <row r="7058" spans="21:21" x14ac:dyDescent="0.25">
      <c r="U7058" s="80"/>
    </row>
    <row r="7059" spans="21:21" x14ac:dyDescent="0.25">
      <c r="U7059" s="80"/>
    </row>
    <row r="7060" spans="21:21" x14ac:dyDescent="0.25">
      <c r="U7060" s="80"/>
    </row>
    <row r="7061" spans="21:21" x14ac:dyDescent="0.25">
      <c r="U7061" s="80"/>
    </row>
    <row r="7062" spans="21:21" x14ac:dyDescent="0.25">
      <c r="U7062" s="80"/>
    </row>
    <row r="7063" spans="21:21" x14ac:dyDescent="0.25">
      <c r="U7063" s="80"/>
    </row>
    <row r="7064" spans="21:21" x14ac:dyDescent="0.25">
      <c r="U7064" s="80"/>
    </row>
    <row r="7065" spans="21:21" x14ac:dyDescent="0.25">
      <c r="U7065" s="80"/>
    </row>
    <row r="7066" spans="21:21" x14ac:dyDescent="0.25">
      <c r="U7066" s="80"/>
    </row>
    <row r="7067" spans="21:21" x14ac:dyDescent="0.25">
      <c r="U7067" s="80"/>
    </row>
    <row r="7068" spans="21:21" x14ac:dyDescent="0.25">
      <c r="U7068" s="80"/>
    </row>
    <row r="7069" spans="21:21" x14ac:dyDescent="0.25">
      <c r="U7069" s="80"/>
    </row>
    <row r="7070" spans="21:21" x14ac:dyDescent="0.25">
      <c r="U7070" s="80"/>
    </row>
    <row r="7071" spans="21:21" x14ac:dyDescent="0.25">
      <c r="U7071" s="80"/>
    </row>
    <row r="7072" spans="21:21" x14ac:dyDescent="0.25">
      <c r="U7072" s="80"/>
    </row>
    <row r="7073" spans="21:21" x14ac:dyDescent="0.25">
      <c r="U7073" s="80"/>
    </row>
    <row r="7074" spans="21:21" x14ac:dyDescent="0.25">
      <c r="U7074" s="80"/>
    </row>
    <row r="7075" spans="21:21" x14ac:dyDescent="0.25">
      <c r="U7075" s="80"/>
    </row>
    <row r="7076" spans="21:21" x14ac:dyDescent="0.25">
      <c r="U7076" s="80"/>
    </row>
    <row r="7077" spans="21:21" x14ac:dyDescent="0.25">
      <c r="U7077" s="80"/>
    </row>
    <row r="7078" spans="21:21" x14ac:dyDescent="0.25">
      <c r="U7078" s="80"/>
    </row>
    <row r="7079" spans="21:21" x14ac:dyDescent="0.25">
      <c r="U7079" s="80"/>
    </row>
    <row r="7080" spans="21:21" x14ac:dyDescent="0.25">
      <c r="U7080" s="80"/>
    </row>
    <row r="7081" spans="21:21" x14ac:dyDescent="0.25">
      <c r="U7081" s="80"/>
    </row>
    <row r="7082" spans="21:21" x14ac:dyDescent="0.25">
      <c r="U7082" s="80"/>
    </row>
    <row r="7083" spans="21:21" x14ac:dyDescent="0.25">
      <c r="U7083" s="80"/>
    </row>
    <row r="7084" spans="21:21" x14ac:dyDescent="0.25">
      <c r="U7084" s="80"/>
    </row>
    <row r="7085" spans="21:21" x14ac:dyDescent="0.25">
      <c r="U7085" s="80"/>
    </row>
    <row r="7086" spans="21:21" x14ac:dyDescent="0.25">
      <c r="U7086" s="80"/>
    </row>
    <row r="7087" spans="21:21" x14ac:dyDescent="0.25">
      <c r="U7087" s="80"/>
    </row>
    <row r="7088" spans="21:21" x14ac:dyDescent="0.25">
      <c r="U7088" s="80"/>
    </row>
    <row r="7089" spans="21:21" x14ac:dyDescent="0.25">
      <c r="U7089" s="80"/>
    </row>
    <row r="7090" spans="21:21" x14ac:dyDescent="0.25">
      <c r="U7090" s="80"/>
    </row>
    <row r="7091" spans="21:21" x14ac:dyDescent="0.25">
      <c r="U7091" s="80"/>
    </row>
    <row r="7092" spans="21:21" x14ac:dyDescent="0.25">
      <c r="U7092" s="80"/>
    </row>
    <row r="7093" spans="21:21" x14ac:dyDescent="0.25">
      <c r="U7093" s="80"/>
    </row>
    <row r="7094" spans="21:21" x14ac:dyDescent="0.25">
      <c r="U7094" s="80"/>
    </row>
    <row r="7095" spans="21:21" x14ac:dyDescent="0.25">
      <c r="U7095" s="80"/>
    </row>
    <row r="7096" spans="21:21" x14ac:dyDescent="0.25">
      <c r="U7096" s="80"/>
    </row>
    <row r="7097" spans="21:21" x14ac:dyDescent="0.25">
      <c r="U7097" s="80"/>
    </row>
    <row r="7098" spans="21:21" x14ac:dyDescent="0.25">
      <c r="U7098" s="80"/>
    </row>
    <row r="7099" spans="21:21" x14ac:dyDescent="0.25">
      <c r="U7099" s="80"/>
    </row>
    <row r="7100" spans="21:21" x14ac:dyDescent="0.25">
      <c r="U7100" s="80"/>
    </row>
    <row r="7101" spans="21:21" x14ac:dyDescent="0.25">
      <c r="U7101" s="80"/>
    </row>
    <row r="7102" spans="21:21" x14ac:dyDescent="0.25">
      <c r="U7102" s="80"/>
    </row>
    <row r="7103" spans="21:21" x14ac:dyDescent="0.25">
      <c r="U7103" s="80"/>
    </row>
    <row r="7104" spans="21:21" x14ac:dyDescent="0.25">
      <c r="U7104" s="80"/>
    </row>
    <row r="7105" spans="21:21" x14ac:dyDescent="0.25">
      <c r="U7105" s="80"/>
    </row>
    <row r="7106" spans="21:21" x14ac:dyDescent="0.25">
      <c r="U7106" s="80"/>
    </row>
    <row r="7107" spans="21:21" x14ac:dyDescent="0.25">
      <c r="U7107" s="80"/>
    </row>
    <row r="7108" spans="21:21" x14ac:dyDescent="0.25">
      <c r="U7108" s="80"/>
    </row>
    <row r="7109" spans="21:21" x14ac:dyDescent="0.25">
      <c r="U7109" s="80"/>
    </row>
    <row r="7110" spans="21:21" x14ac:dyDescent="0.25">
      <c r="U7110" s="80"/>
    </row>
    <row r="7111" spans="21:21" x14ac:dyDescent="0.25">
      <c r="U7111" s="80"/>
    </row>
    <row r="7112" spans="21:21" x14ac:dyDescent="0.25">
      <c r="U7112" s="80"/>
    </row>
    <row r="7113" spans="21:21" x14ac:dyDescent="0.25">
      <c r="U7113" s="80"/>
    </row>
    <row r="7114" spans="21:21" x14ac:dyDescent="0.25">
      <c r="U7114" s="80"/>
    </row>
    <row r="7115" spans="21:21" x14ac:dyDescent="0.25">
      <c r="U7115" s="80"/>
    </row>
    <row r="7116" spans="21:21" x14ac:dyDescent="0.25">
      <c r="U7116" s="80"/>
    </row>
    <row r="7117" spans="21:21" x14ac:dyDescent="0.25">
      <c r="U7117" s="80"/>
    </row>
    <row r="7118" spans="21:21" x14ac:dyDescent="0.25">
      <c r="U7118" s="80"/>
    </row>
    <row r="7119" spans="21:21" x14ac:dyDescent="0.25">
      <c r="U7119" s="80"/>
    </row>
    <row r="7120" spans="21:21" x14ac:dyDescent="0.25">
      <c r="U7120" s="80"/>
    </row>
    <row r="7121" spans="21:21" x14ac:dyDescent="0.25">
      <c r="U7121" s="80"/>
    </row>
    <row r="7122" spans="21:21" x14ac:dyDescent="0.25">
      <c r="U7122" s="80"/>
    </row>
    <row r="7123" spans="21:21" x14ac:dyDescent="0.25">
      <c r="U7123" s="80"/>
    </row>
    <row r="7124" spans="21:21" x14ac:dyDescent="0.25">
      <c r="U7124" s="80"/>
    </row>
    <row r="7125" spans="21:21" x14ac:dyDescent="0.25">
      <c r="U7125" s="80"/>
    </row>
    <row r="7126" spans="21:21" x14ac:dyDescent="0.25">
      <c r="U7126" s="80"/>
    </row>
    <row r="7127" spans="21:21" x14ac:dyDescent="0.25">
      <c r="U7127" s="80"/>
    </row>
    <row r="7128" spans="21:21" x14ac:dyDescent="0.25">
      <c r="U7128" s="80"/>
    </row>
    <row r="7129" spans="21:21" x14ac:dyDescent="0.25">
      <c r="U7129" s="80"/>
    </row>
    <row r="7130" spans="21:21" x14ac:dyDescent="0.25">
      <c r="U7130" s="80"/>
    </row>
    <row r="7131" spans="21:21" x14ac:dyDescent="0.25">
      <c r="U7131" s="80"/>
    </row>
    <row r="7132" spans="21:21" x14ac:dyDescent="0.25">
      <c r="U7132" s="80"/>
    </row>
    <row r="7133" spans="21:21" x14ac:dyDescent="0.25">
      <c r="U7133" s="80"/>
    </row>
    <row r="7134" spans="21:21" x14ac:dyDescent="0.25">
      <c r="U7134" s="80"/>
    </row>
    <row r="7135" spans="21:21" x14ac:dyDescent="0.25">
      <c r="U7135" s="80"/>
    </row>
    <row r="7136" spans="21:21" x14ac:dyDescent="0.25">
      <c r="U7136" s="80"/>
    </row>
    <row r="7137" spans="21:21" x14ac:dyDescent="0.25">
      <c r="U7137" s="80"/>
    </row>
    <row r="7138" spans="21:21" x14ac:dyDescent="0.25">
      <c r="U7138" s="80"/>
    </row>
    <row r="7139" spans="21:21" x14ac:dyDescent="0.25">
      <c r="U7139" s="80"/>
    </row>
    <row r="7140" spans="21:21" x14ac:dyDescent="0.25">
      <c r="U7140" s="80"/>
    </row>
    <row r="7141" spans="21:21" x14ac:dyDescent="0.25">
      <c r="U7141" s="80"/>
    </row>
    <row r="7142" spans="21:21" x14ac:dyDescent="0.25">
      <c r="U7142" s="80"/>
    </row>
    <row r="7143" spans="21:21" x14ac:dyDescent="0.25">
      <c r="U7143" s="80"/>
    </row>
    <row r="7144" spans="21:21" x14ac:dyDescent="0.25">
      <c r="U7144" s="80"/>
    </row>
    <row r="7145" spans="21:21" x14ac:dyDescent="0.25">
      <c r="U7145" s="80"/>
    </row>
    <row r="7146" spans="21:21" x14ac:dyDescent="0.25">
      <c r="U7146" s="80"/>
    </row>
    <row r="7147" spans="21:21" x14ac:dyDescent="0.25">
      <c r="U7147" s="80"/>
    </row>
    <row r="7148" spans="21:21" x14ac:dyDescent="0.25">
      <c r="U7148" s="80"/>
    </row>
    <row r="7149" spans="21:21" x14ac:dyDescent="0.25">
      <c r="U7149" s="80"/>
    </row>
    <row r="7150" spans="21:21" x14ac:dyDescent="0.25">
      <c r="U7150" s="80"/>
    </row>
    <row r="7151" spans="21:21" x14ac:dyDescent="0.25">
      <c r="U7151" s="80"/>
    </row>
    <row r="7152" spans="21:21" x14ac:dyDescent="0.25">
      <c r="U7152" s="80"/>
    </row>
    <row r="7153" spans="21:21" x14ac:dyDescent="0.25">
      <c r="U7153" s="80"/>
    </row>
    <row r="7154" spans="21:21" x14ac:dyDescent="0.25">
      <c r="U7154" s="80"/>
    </row>
    <row r="7155" spans="21:21" x14ac:dyDescent="0.25">
      <c r="U7155" s="80"/>
    </row>
    <row r="7156" spans="21:21" x14ac:dyDescent="0.25">
      <c r="U7156" s="80"/>
    </row>
    <row r="7157" spans="21:21" x14ac:dyDescent="0.25">
      <c r="U7157" s="80"/>
    </row>
    <row r="7158" spans="21:21" x14ac:dyDescent="0.25">
      <c r="U7158" s="80"/>
    </row>
    <row r="7159" spans="21:21" x14ac:dyDescent="0.25">
      <c r="U7159" s="80"/>
    </row>
    <row r="7160" spans="21:21" x14ac:dyDescent="0.25">
      <c r="U7160" s="80"/>
    </row>
    <row r="7161" spans="21:21" x14ac:dyDescent="0.25">
      <c r="U7161" s="80"/>
    </row>
    <row r="7162" spans="21:21" x14ac:dyDescent="0.25">
      <c r="U7162" s="80"/>
    </row>
    <row r="7163" spans="21:21" x14ac:dyDescent="0.25">
      <c r="U7163" s="80"/>
    </row>
    <row r="7164" spans="21:21" x14ac:dyDescent="0.25">
      <c r="U7164" s="80"/>
    </row>
    <row r="7165" spans="21:21" x14ac:dyDescent="0.25">
      <c r="U7165" s="80"/>
    </row>
    <row r="7166" spans="21:21" x14ac:dyDescent="0.25">
      <c r="U7166" s="80"/>
    </row>
    <row r="7167" spans="21:21" x14ac:dyDescent="0.25">
      <c r="U7167" s="80"/>
    </row>
    <row r="7168" spans="21:21" x14ac:dyDescent="0.25">
      <c r="U7168" s="80"/>
    </row>
    <row r="7169" spans="21:21" x14ac:dyDescent="0.25">
      <c r="U7169" s="80"/>
    </row>
    <row r="7170" spans="21:21" x14ac:dyDescent="0.25">
      <c r="U7170" s="80"/>
    </row>
    <row r="7171" spans="21:21" x14ac:dyDescent="0.25">
      <c r="U7171" s="80"/>
    </row>
    <row r="7172" spans="21:21" x14ac:dyDescent="0.25">
      <c r="U7172" s="80"/>
    </row>
    <row r="7173" spans="21:21" x14ac:dyDescent="0.25">
      <c r="U7173" s="80"/>
    </row>
    <row r="7174" spans="21:21" x14ac:dyDescent="0.25">
      <c r="U7174" s="80"/>
    </row>
    <row r="7175" spans="21:21" x14ac:dyDescent="0.25">
      <c r="U7175" s="80"/>
    </row>
    <row r="7176" spans="21:21" x14ac:dyDescent="0.25">
      <c r="U7176" s="80"/>
    </row>
    <row r="7177" spans="21:21" x14ac:dyDescent="0.25">
      <c r="U7177" s="80"/>
    </row>
    <row r="7178" spans="21:21" x14ac:dyDescent="0.25">
      <c r="U7178" s="80"/>
    </row>
    <row r="7179" spans="21:21" x14ac:dyDescent="0.25">
      <c r="U7179" s="80"/>
    </row>
    <row r="7180" spans="21:21" x14ac:dyDescent="0.25">
      <c r="U7180" s="80"/>
    </row>
    <row r="7181" spans="21:21" x14ac:dyDescent="0.25">
      <c r="U7181" s="80"/>
    </row>
    <row r="7182" spans="21:21" x14ac:dyDescent="0.25">
      <c r="U7182" s="80"/>
    </row>
    <row r="7183" spans="21:21" x14ac:dyDescent="0.25">
      <c r="U7183" s="80"/>
    </row>
    <row r="7184" spans="21:21" x14ac:dyDescent="0.25">
      <c r="U7184" s="80"/>
    </row>
    <row r="7185" spans="21:21" x14ac:dyDescent="0.25">
      <c r="U7185" s="80"/>
    </row>
    <row r="7186" spans="21:21" x14ac:dyDescent="0.25">
      <c r="U7186" s="80"/>
    </row>
    <row r="7187" spans="21:21" x14ac:dyDescent="0.25">
      <c r="U7187" s="80"/>
    </row>
    <row r="7188" spans="21:21" x14ac:dyDescent="0.25">
      <c r="U7188" s="80"/>
    </row>
    <row r="7189" spans="21:21" x14ac:dyDescent="0.25">
      <c r="U7189" s="80"/>
    </row>
    <row r="7190" spans="21:21" x14ac:dyDescent="0.25">
      <c r="U7190" s="80"/>
    </row>
    <row r="7191" spans="21:21" x14ac:dyDescent="0.25">
      <c r="U7191" s="80"/>
    </row>
    <row r="7192" spans="21:21" x14ac:dyDescent="0.25">
      <c r="U7192" s="80"/>
    </row>
    <row r="7193" spans="21:21" x14ac:dyDescent="0.25">
      <c r="U7193" s="80"/>
    </row>
    <row r="7194" spans="21:21" x14ac:dyDescent="0.25">
      <c r="U7194" s="80"/>
    </row>
    <row r="7195" spans="21:21" x14ac:dyDescent="0.25">
      <c r="U7195" s="80"/>
    </row>
    <row r="7196" spans="21:21" x14ac:dyDescent="0.25">
      <c r="U7196" s="80"/>
    </row>
    <row r="7197" spans="21:21" x14ac:dyDescent="0.25">
      <c r="U7197" s="80"/>
    </row>
    <row r="7198" spans="21:21" x14ac:dyDescent="0.25">
      <c r="U7198" s="80"/>
    </row>
    <row r="7199" spans="21:21" x14ac:dyDescent="0.25">
      <c r="U7199" s="80"/>
    </row>
    <row r="7200" spans="21:21" x14ac:dyDescent="0.25">
      <c r="U7200" s="80"/>
    </row>
    <row r="7201" spans="21:21" x14ac:dyDescent="0.25">
      <c r="U7201" s="80"/>
    </row>
    <row r="7202" spans="21:21" x14ac:dyDescent="0.25">
      <c r="U7202" s="80"/>
    </row>
    <row r="7203" spans="21:21" x14ac:dyDescent="0.25">
      <c r="U7203" s="80"/>
    </row>
    <row r="7204" spans="21:21" x14ac:dyDescent="0.25">
      <c r="U7204" s="80"/>
    </row>
    <row r="7205" spans="21:21" x14ac:dyDescent="0.25">
      <c r="U7205" s="80"/>
    </row>
    <row r="7206" spans="21:21" x14ac:dyDescent="0.25">
      <c r="U7206" s="80"/>
    </row>
    <row r="7207" spans="21:21" x14ac:dyDescent="0.25">
      <c r="U7207" s="80"/>
    </row>
    <row r="7208" spans="21:21" x14ac:dyDescent="0.25">
      <c r="U7208" s="80"/>
    </row>
    <row r="7209" spans="21:21" x14ac:dyDescent="0.25">
      <c r="U7209" s="80"/>
    </row>
    <row r="7210" spans="21:21" x14ac:dyDescent="0.25">
      <c r="U7210" s="80"/>
    </row>
    <row r="7211" spans="21:21" x14ac:dyDescent="0.25">
      <c r="U7211" s="80"/>
    </row>
    <row r="7212" spans="21:21" x14ac:dyDescent="0.25">
      <c r="U7212" s="80"/>
    </row>
    <row r="7213" spans="21:21" x14ac:dyDescent="0.25">
      <c r="U7213" s="80"/>
    </row>
    <row r="7214" spans="21:21" x14ac:dyDescent="0.25">
      <c r="U7214" s="80"/>
    </row>
    <row r="7215" spans="21:21" x14ac:dyDescent="0.25">
      <c r="U7215" s="80"/>
    </row>
    <row r="7216" spans="21:21" x14ac:dyDescent="0.25">
      <c r="U7216" s="80"/>
    </row>
    <row r="7217" spans="21:21" x14ac:dyDescent="0.25">
      <c r="U7217" s="80"/>
    </row>
    <row r="7218" spans="21:21" x14ac:dyDescent="0.25">
      <c r="U7218" s="80"/>
    </row>
    <row r="7219" spans="21:21" x14ac:dyDescent="0.25">
      <c r="U7219" s="80"/>
    </row>
    <row r="7220" spans="21:21" x14ac:dyDescent="0.25">
      <c r="U7220" s="80"/>
    </row>
    <row r="7221" spans="21:21" x14ac:dyDescent="0.25">
      <c r="U7221" s="80"/>
    </row>
    <row r="7222" spans="21:21" x14ac:dyDescent="0.25">
      <c r="U7222" s="80"/>
    </row>
    <row r="7223" spans="21:21" x14ac:dyDescent="0.25">
      <c r="U7223" s="80"/>
    </row>
    <row r="7224" spans="21:21" x14ac:dyDescent="0.25">
      <c r="U7224" s="80"/>
    </row>
    <row r="7225" spans="21:21" x14ac:dyDescent="0.25">
      <c r="U7225" s="80"/>
    </row>
    <row r="7226" spans="21:21" x14ac:dyDescent="0.25">
      <c r="U7226" s="80"/>
    </row>
    <row r="7227" spans="21:21" x14ac:dyDescent="0.25">
      <c r="U7227" s="80"/>
    </row>
    <row r="7228" spans="21:21" x14ac:dyDescent="0.25">
      <c r="U7228" s="80"/>
    </row>
    <row r="7229" spans="21:21" x14ac:dyDescent="0.25">
      <c r="U7229" s="80"/>
    </row>
    <row r="7230" spans="21:21" x14ac:dyDescent="0.25">
      <c r="U7230" s="80"/>
    </row>
    <row r="7231" spans="21:21" x14ac:dyDescent="0.25">
      <c r="U7231" s="80"/>
    </row>
    <row r="7232" spans="21:21" x14ac:dyDescent="0.25">
      <c r="U7232" s="80"/>
    </row>
    <row r="7233" spans="21:21" x14ac:dyDescent="0.25">
      <c r="U7233" s="80"/>
    </row>
    <row r="7234" spans="21:21" x14ac:dyDescent="0.25">
      <c r="U7234" s="80"/>
    </row>
    <row r="7235" spans="21:21" x14ac:dyDescent="0.25">
      <c r="U7235" s="80"/>
    </row>
    <row r="7236" spans="21:21" x14ac:dyDescent="0.25">
      <c r="U7236" s="80"/>
    </row>
    <row r="7237" spans="21:21" x14ac:dyDescent="0.25">
      <c r="U7237" s="80"/>
    </row>
    <row r="7238" spans="21:21" x14ac:dyDescent="0.25">
      <c r="U7238" s="80"/>
    </row>
    <row r="7239" spans="21:21" x14ac:dyDescent="0.25">
      <c r="U7239" s="80"/>
    </row>
    <row r="7240" spans="21:21" x14ac:dyDescent="0.25">
      <c r="U7240" s="80"/>
    </row>
    <row r="7241" spans="21:21" x14ac:dyDescent="0.25">
      <c r="U7241" s="80"/>
    </row>
    <row r="7242" spans="21:21" x14ac:dyDescent="0.25">
      <c r="U7242" s="80"/>
    </row>
    <row r="7243" spans="21:21" x14ac:dyDescent="0.25">
      <c r="U7243" s="80"/>
    </row>
    <row r="7244" spans="21:21" x14ac:dyDescent="0.25">
      <c r="U7244" s="80"/>
    </row>
    <row r="7245" spans="21:21" x14ac:dyDescent="0.25">
      <c r="U7245" s="80"/>
    </row>
    <row r="7246" spans="21:21" x14ac:dyDescent="0.25">
      <c r="U7246" s="80"/>
    </row>
    <row r="7247" spans="21:21" x14ac:dyDescent="0.25">
      <c r="U7247" s="80"/>
    </row>
    <row r="7248" spans="21:21" x14ac:dyDescent="0.25">
      <c r="U7248" s="80"/>
    </row>
    <row r="7249" spans="21:21" x14ac:dyDescent="0.25">
      <c r="U7249" s="80"/>
    </row>
    <row r="7250" spans="21:21" x14ac:dyDescent="0.25">
      <c r="U7250" s="80"/>
    </row>
    <row r="7251" spans="21:21" x14ac:dyDescent="0.25">
      <c r="U7251" s="80"/>
    </row>
    <row r="7252" spans="21:21" x14ac:dyDescent="0.25">
      <c r="U7252" s="80"/>
    </row>
    <row r="7253" spans="21:21" x14ac:dyDescent="0.25">
      <c r="U7253" s="80"/>
    </row>
    <row r="7254" spans="21:21" x14ac:dyDescent="0.25">
      <c r="U7254" s="80"/>
    </row>
    <row r="7255" spans="21:21" x14ac:dyDescent="0.25">
      <c r="U7255" s="80"/>
    </row>
    <row r="7256" spans="21:21" x14ac:dyDescent="0.25">
      <c r="U7256" s="80"/>
    </row>
    <row r="7257" spans="21:21" x14ac:dyDescent="0.25">
      <c r="U7257" s="80"/>
    </row>
    <row r="7258" spans="21:21" x14ac:dyDescent="0.25">
      <c r="U7258" s="80"/>
    </row>
    <row r="7259" spans="21:21" x14ac:dyDescent="0.25">
      <c r="U7259" s="80"/>
    </row>
    <row r="7260" spans="21:21" x14ac:dyDescent="0.25">
      <c r="U7260" s="80"/>
    </row>
    <row r="7261" spans="21:21" x14ac:dyDescent="0.25">
      <c r="U7261" s="80"/>
    </row>
    <row r="7262" spans="21:21" x14ac:dyDescent="0.25">
      <c r="U7262" s="80"/>
    </row>
    <row r="7263" spans="21:21" x14ac:dyDescent="0.25">
      <c r="U7263" s="80"/>
    </row>
    <row r="7264" spans="21:21" x14ac:dyDescent="0.25">
      <c r="U7264" s="80"/>
    </row>
    <row r="7265" spans="21:21" x14ac:dyDescent="0.25">
      <c r="U7265" s="80"/>
    </row>
    <row r="7266" spans="21:21" x14ac:dyDescent="0.25">
      <c r="U7266" s="80"/>
    </row>
    <row r="7267" spans="21:21" x14ac:dyDescent="0.25">
      <c r="U7267" s="80"/>
    </row>
    <row r="7268" spans="21:21" x14ac:dyDescent="0.25">
      <c r="U7268" s="80"/>
    </row>
    <row r="7269" spans="21:21" x14ac:dyDescent="0.25">
      <c r="U7269" s="80"/>
    </row>
    <row r="7270" spans="21:21" x14ac:dyDescent="0.25">
      <c r="U7270" s="80"/>
    </row>
    <row r="7271" spans="21:21" x14ac:dyDescent="0.25">
      <c r="U7271" s="80"/>
    </row>
    <row r="7272" spans="21:21" x14ac:dyDescent="0.25">
      <c r="U7272" s="80"/>
    </row>
    <row r="7273" spans="21:21" x14ac:dyDescent="0.25">
      <c r="U7273" s="80"/>
    </row>
    <row r="7274" spans="21:21" x14ac:dyDescent="0.25">
      <c r="U7274" s="80"/>
    </row>
    <row r="7275" spans="21:21" x14ac:dyDescent="0.25">
      <c r="U7275" s="80"/>
    </row>
    <row r="7276" spans="21:21" x14ac:dyDescent="0.25">
      <c r="U7276" s="80"/>
    </row>
    <row r="7277" spans="21:21" x14ac:dyDescent="0.25">
      <c r="U7277" s="80"/>
    </row>
    <row r="7278" spans="21:21" x14ac:dyDescent="0.25">
      <c r="U7278" s="80"/>
    </row>
    <row r="7279" spans="21:21" x14ac:dyDescent="0.25">
      <c r="U7279" s="80"/>
    </row>
    <row r="7280" spans="21:21" x14ac:dyDescent="0.25">
      <c r="U7280" s="80"/>
    </row>
    <row r="7281" spans="21:21" x14ac:dyDescent="0.25">
      <c r="U7281" s="80"/>
    </row>
    <row r="7282" spans="21:21" x14ac:dyDescent="0.25">
      <c r="U7282" s="80"/>
    </row>
    <row r="7283" spans="21:21" x14ac:dyDescent="0.25">
      <c r="U7283" s="80"/>
    </row>
    <row r="7284" spans="21:21" x14ac:dyDescent="0.25">
      <c r="U7284" s="80"/>
    </row>
    <row r="7285" spans="21:21" x14ac:dyDescent="0.25">
      <c r="U7285" s="80"/>
    </row>
    <row r="7286" spans="21:21" x14ac:dyDescent="0.25">
      <c r="U7286" s="80"/>
    </row>
    <row r="7287" spans="21:21" x14ac:dyDescent="0.25">
      <c r="U7287" s="80"/>
    </row>
    <row r="7288" spans="21:21" x14ac:dyDescent="0.25">
      <c r="U7288" s="80"/>
    </row>
    <row r="7289" spans="21:21" x14ac:dyDescent="0.25">
      <c r="U7289" s="80"/>
    </row>
    <row r="7290" spans="21:21" x14ac:dyDescent="0.25">
      <c r="U7290" s="80"/>
    </row>
    <row r="7291" spans="21:21" x14ac:dyDescent="0.25">
      <c r="U7291" s="80"/>
    </row>
    <row r="7292" spans="21:21" x14ac:dyDescent="0.25">
      <c r="U7292" s="80"/>
    </row>
    <row r="7293" spans="21:21" x14ac:dyDescent="0.25">
      <c r="U7293" s="80"/>
    </row>
    <row r="7294" spans="21:21" x14ac:dyDescent="0.25">
      <c r="U7294" s="80"/>
    </row>
    <row r="7295" spans="21:21" x14ac:dyDescent="0.25">
      <c r="U7295" s="80"/>
    </row>
    <row r="7296" spans="21:21" x14ac:dyDescent="0.25">
      <c r="U7296" s="80"/>
    </row>
    <row r="7297" spans="21:21" x14ac:dyDescent="0.25">
      <c r="U7297" s="80"/>
    </row>
    <row r="7298" spans="21:21" x14ac:dyDescent="0.25">
      <c r="U7298" s="80"/>
    </row>
    <row r="7299" spans="21:21" x14ac:dyDescent="0.25">
      <c r="U7299" s="80"/>
    </row>
    <row r="7300" spans="21:21" x14ac:dyDescent="0.25">
      <c r="U7300" s="80"/>
    </row>
    <row r="7301" spans="21:21" x14ac:dyDescent="0.25">
      <c r="U7301" s="80"/>
    </row>
    <row r="7302" spans="21:21" x14ac:dyDescent="0.25">
      <c r="U7302" s="80"/>
    </row>
    <row r="7303" spans="21:21" x14ac:dyDescent="0.25">
      <c r="U7303" s="80"/>
    </row>
    <row r="7304" spans="21:21" x14ac:dyDescent="0.25">
      <c r="U7304" s="80"/>
    </row>
    <row r="7305" spans="21:21" x14ac:dyDescent="0.25">
      <c r="U7305" s="80"/>
    </row>
    <row r="7306" spans="21:21" x14ac:dyDescent="0.25">
      <c r="U7306" s="80"/>
    </row>
    <row r="7307" spans="21:21" x14ac:dyDescent="0.25">
      <c r="U7307" s="80"/>
    </row>
    <row r="7308" spans="21:21" x14ac:dyDescent="0.25">
      <c r="U7308" s="80"/>
    </row>
    <row r="7309" spans="21:21" x14ac:dyDescent="0.25">
      <c r="U7309" s="80"/>
    </row>
    <row r="7310" spans="21:21" x14ac:dyDescent="0.25">
      <c r="U7310" s="80"/>
    </row>
    <row r="7311" spans="21:21" x14ac:dyDescent="0.25">
      <c r="U7311" s="80"/>
    </row>
    <row r="7312" spans="21:21" x14ac:dyDescent="0.25">
      <c r="U7312" s="80"/>
    </row>
    <row r="7313" spans="21:21" x14ac:dyDescent="0.25">
      <c r="U7313" s="80"/>
    </row>
    <row r="7314" spans="21:21" x14ac:dyDescent="0.25">
      <c r="U7314" s="80"/>
    </row>
    <row r="7315" spans="21:21" x14ac:dyDescent="0.25">
      <c r="U7315" s="80"/>
    </row>
    <row r="7316" spans="21:21" x14ac:dyDescent="0.25">
      <c r="U7316" s="80"/>
    </row>
    <row r="7317" spans="21:21" x14ac:dyDescent="0.25">
      <c r="U7317" s="80"/>
    </row>
    <row r="7318" spans="21:21" x14ac:dyDescent="0.25">
      <c r="U7318" s="80"/>
    </row>
    <row r="7319" spans="21:21" x14ac:dyDescent="0.25">
      <c r="U7319" s="80"/>
    </row>
    <row r="7320" spans="21:21" x14ac:dyDescent="0.25">
      <c r="U7320" s="80"/>
    </row>
    <row r="7321" spans="21:21" x14ac:dyDescent="0.25">
      <c r="U7321" s="80"/>
    </row>
    <row r="7322" spans="21:21" x14ac:dyDescent="0.25">
      <c r="U7322" s="80"/>
    </row>
    <row r="7323" spans="21:21" x14ac:dyDescent="0.25">
      <c r="U7323" s="80"/>
    </row>
    <row r="7324" spans="21:21" x14ac:dyDescent="0.25">
      <c r="U7324" s="80"/>
    </row>
    <row r="7325" spans="21:21" x14ac:dyDescent="0.25">
      <c r="U7325" s="80"/>
    </row>
    <row r="7326" spans="21:21" x14ac:dyDescent="0.25">
      <c r="U7326" s="80"/>
    </row>
    <row r="7327" spans="21:21" x14ac:dyDescent="0.25">
      <c r="U7327" s="80"/>
    </row>
    <row r="7328" spans="21:21" x14ac:dyDescent="0.25">
      <c r="U7328" s="80"/>
    </row>
    <row r="7329" spans="21:21" x14ac:dyDescent="0.25">
      <c r="U7329" s="80"/>
    </row>
    <row r="7330" spans="21:21" x14ac:dyDescent="0.25">
      <c r="U7330" s="80"/>
    </row>
    <row r="7331" spans="21:21" x14ac:dyDescent="0.25">
      <c r="U7331" s="80"/>
    </row>
    <row r="7332" spans="21:21" x14ac:dyDescent="0.25">
      <c r="U7332" s="80"/>
    </row>
    <row r="7333" spans="21:21" x14ac:dyDescent="0.25">
      <c r="U7333" s="80"/>
    </row>
    <row r="7334" spans="21:21" x14ac:dyDescent="0.25">
      <c r="U7334" s="80"/>
    </row>
    <row r="7335" spans="21:21" x14ac:dyDescent="0.25">
      <c r="U7335" s="80"/>
    </row>
    <row r="7336" spans="21:21" x14ac:dyDescent="0.25">
      <c r="U7336" s="80"/>
    </row>
    <row r="7337" spans="21:21" x14ac:dyDescent="0.25">
      <c r="U7337" s="80"/>
    </row>
    <row r="7338" spans="21:21" x14ac:dyDescent="0.25">
      <c r="U7338" s="80"/>
    </row>
    <row r="7339" spans="21:21" x14ac:dyDescent="0.25">
      <c r="U7339" s="80"/>
    </row>
    <row r="7340" spans="21:21" x14ac:dyDescent="0.25">
      <c r="U7340" s="80"/>
    </row>
    <row r="7341" spans="21:21" x14ac:dyDescent="0.25">
      <c r="U7341" s="80"/>
    </row>
    <row r="7342" spans="21:21" x14ac:dyDescent="0.25">
      <c r="U7342" s="80"/>
    </row>
    <row r="7343" spans="21:21" x14ac:dyDescent="0.25">
      <c r="U7343" s="80"/>
    </row>
    <row r="7344" spans="21:21" x14ac:dyDescent="0.25">
      <c r="U7344" s="80"/>
    </row>
    <row r="7345" spans="21:21" x14ac:dyDescent="0.25">
      <c r="U7345" s="80"/>
    </row>
    <row r="7346" spans="21:21" x14ac:dyDescent="0.25">
      <c r="U7346" s="80"/>
    </row>
    <row r="7347" spans="21:21" x14ac:dyDescent="0.25">
      <c r="U7347" s="80"/>
    </row>
    <row r="7348" spans="21:21" x14ac:dyDescent="0.25">
      <c r="U7348" s="80"/>
    </row>
    <row r="7349" spans="21:21" x14ac:dyDescent="0.25">
      <c r="U7349" s="80"/>
    </row>
    <row r="7350" spans="21:21" x14ac:dyDescent="0.25">
      <c r="U7350" s="80"/>
    </row>
    <row r="7351" spans="21:21" x14ac:dyDescent="0.25">
      <c r="U7351" s="80"/>
    </row>
    <row r="7352" spans="21:21" x14ac:dyDescent="0.25">
      <c r="U7352" s="80"/>
    </row>
    <row r="7353" spans="21:21" x14ac:dyDescent="0.25">
      <c r="U7353" s="80"/>
    </row>
    <row r="7354" spans="21:21" x14ac:dyDescent="0.25">
      <c r="U7354" s="80"/>
    </row>
    <row r="7355" spans="21:21" x14ac:dyDescent="0.25">
      <c r="U7355" s="80"/>
    </row>
    <row r="7356" spans="21:21" x14ac:dyDescent="0.25">
      <c r="U7356" s="80"/>
    </row>
    <row r="7357" spans="21:21" x14ac:dyDescent="0.25">
      <c r="U7357" s="80"/>
    </row>
    <row r="7358" spans="21:21" x14ac:dyDescent="0.25">
      <c r="U7358" s="80"/>
    </row>
    <row r="7359" spans="21:21" x14ac:dyDescent="0.25">
      <c r="U7359" s="80"/>
    </row>
    <row r="7360" spans="21:21" x14ac:dyDescent="0.25">
      <c r="U7360" s="80"/>
    </row>
    <row r="7361" spans="21:21" x14ac:dyDescent="0.25">
      <c r="U7361" s="80"/>
    </row>
    <row r="7362" spans="21:21" x14ac:dyDescent="0.25">
      <c r="U7362" s="80"/>
    </row>
    <row r="7363" spans="21:21" x14ac:dyDescent="0.25">
      <c r="U7363" s="80"/>
    </row>
    <row r="7364" spans="21:21" x14ac:dyDescent="0.25">
      <c r="U7364" s="80"/>
    </row>
    <row r="7365" spans="21:21" x14ac:dyDescent="0.25">
      <c r="U7365" s="80"/>
    </row>
    <row r="7366" spans="21:21" x14ac:dyDescent="0.25">
      <c r="U7366" s="80"/>
    </row>
    <row r="7367" spans="21:21" x14ac:dyDescent="0.25">
      <c r="U7367" s="80"/>
    </row>
    <row r="7368" spans="21:21" x14ac:dyDescent="0.25">
      <c r="U7368" s="80"/>
    </row>
    <row r="7369" spans="21:21" x14ac:dyDescent="0.25">
      <c r="U7369" s="80"/>
    </row>
    <row r="7370" spans="21:21" x14ac:dyDescent="0.25">
      <c r="U7370" s="80"/>
    </row>
    <row r="7371" spans="21:21" x14ac:dyDescent="0.25">
      <c r="U7371" s="80"/>
    </row>
    <row r="7372" spans="21:21" x14ac:dyDescent="0.25">
      <c r="U7372" s="80"/>
    </row>
    <row r="7373" spans="21:21" x14ac:dyDescent="0.25">
      <c r="U7373" s="80"/>
    </row>
    <row r="7374" spans="21:21" x14ac:dyDescent="0.25">
      <c r="U7374" s="80"/>
    </row>
    <row r="7375" spans="21:21" x14ac:dyDescent="0.25">
      <c r="U7375" s="80"/>
    </row>
    <row r="7376" spans="21:21" x14ac:dyDescent="0.25">
      <c r="U7376" s="80"/>
    </row>
    <row r="7377" spans="21:21" x14ac:dyDescent="0.25">
      <c r="U7377" s="80"/>
    </row>
    <row r="7378" spans="21:21" x14ac:dyDescent="0.25">
      <c r="U7378" s="80"/>
    </row>
    <row r="7379" spans="21:21" x14ac:dyDescent="0.25">
      <c r="U7379" s="80"/>
    </row>
    <row r="7380" spans="21:21" x14ac:dyDescent="0.25">
      <c r="U7380" s="80"/>
    </row>
    <row r="7381" spans="21:21" x14ac:dyDescent="0.25">
      <c r="U7381" s="80"/>
    </row>
    <row r="7382" spans="21:21" x14ac:dyDescent="0.25">
      <c r="U7382" s="80"/>
    </row>
    <row r="7383" spans="21:21" x14ac:dyDescent="0.25">
      <c r="U7383" s="80"/>
    </row>
    <row r="7384" spans="21:21" x14ac:dyDescent="0.25">
      <c r="U7384" s="80"/>
    </row>
    <row r="7385" spans="21:21" x14ac:dyDescent="0.25">
      <c r="U7385" s="80"/>
    </row>
    <row r="7386" spans="21:21" x14ac:dyDescent="0.25">
      <c r="U7386" s="80"/>
    </row>
    <row r="7387" spans="21:21" x14ac:dyDescent="0.25">
      <c r="U7387" s="80"/>
    </row>
    <row r="7388" spans="21:21" x14ac:dyDescent="0.25">
      <c r="U7388" s="80"/>
    </row>
    <row r="7389" spans="21:21" x14ac:dyDescent="0.25">
      <c r="U7389" s="80"/>
    </row>
    <row r="7390" spans="21:21" x14ac:dyDescent="0.25">
      <c r="U7390" s="80"/>
    </row>
    <row r="7391" spans="21:21" x14ac:dyDescent="0.25">
      <c r="U7391" s="80"/>
    </row>
    <row r="7392" spans="21:21" x14ac:dyDescent="0.25">
      <c r="U7392" s="80"/>
    </row>
    <row r="7393" spans="21:21" x14ac:dyDescent="0.25">
      <c r="U7393" s="80"/>
    </row>
    <row r="7394" spans="21:21" x14ac:dyDescent="0.25">
      <c r="U7394" s="80"/>
    </row>
    <row r="7395" spans="21:21" x14ac:dyDescent="0.25">
      <c r="U7395" s="80"/>
    </row>
    <row r="7396" spans="21:21" x14ac:dyDescent="0.25">
      <c r="U7396" s="80"/>
    </row>
    <row r="7397" spans="21:21" x14ac:dyDescent="0.25">
      <c r="U7397" s="80"/>
    </row>
    <row r="7398" spans="21:21" x14ac:dyDescent="0.25">
      <c r="U7398" s="80"/>
    </row>
    <row r="7399" spans="21:21" x14ac:dyDescent="0.25">
      <c r="U7399" s="80"/>
    </row>
    <row r="7400" spans="21:21" x14ac:dyDescent="0.25">
      <c r="U7400" s="80"/>
    </row>
    <row r="7401" spans="21:21" x14ac:dyDescent="0.25">
      <c r="U7401" s="80"/>
    </row>
    <row r="7402" spans="21:21" x14ac:dyDescent="0.25">
      <c r="U7402" s="80"/>
    </row>
    <row r="7403" spans="21:21" x14ac:dyDescent="0.25">
      <c r="U7403" s="80"/>
    </row>
    <row r="7404" spans="21:21" x14ac:dyDescent="0.25">
      <c r="U7404" s="80"/>
    </row>
    <row r="7405" spans="21:21" x14ac:dyDescent="0.25">
      <c r="U7405" s="80"/>
    </row>
    <row r="7406" spans="21:21" x14ac:dyDescent="0.25">
      <c r="U7406" s="80"/>
    </row>
    <row r="7407" spans="21:21" x14ac:dyDescent="0.25">
      <c r="U7407" s="80"/>
    </row>
    <row r="7408" spans="21:21" x14ac:dyDescent="0.25">
      <c r="U7408" s="80"/>
    </row>
    <row r="7409" spans="21:21" x14ac:dyDescent="0.25">
      <c r="U7409" s="80"/>
    </row>
    <row r="7410" spans="21:21" x14ac:dyDescent="0.25">
      <c r="U7410" s="80"/>
    </row>
    <row r="7411" spans="21:21" x14ac:dyDescent="0.25">
      <c r="U7411" s="80"/>
    </row>
    <row r="7412" spans="21:21" x14ac:dyDescent="0.25">
      <c r="U7412" s="80"/>
    </row>
    <row r="7413" spans="21:21" x14ac:dyDescent="0.25">
      <c r="U7413" s="80"/>
    </row>
    <row r="7414" spans="21:21" x14ac:dyDescent="0.25">
      <c r="U7414" s="80"/>
    </row>
    <row r="7415" spans="21:21" x14ac:dyDescent="0.25">
      <c r="U7415" s="80"/>
    </row>
    <row r="7416" spans="21:21" x14ac:dyDescent="0.25">
      <c r="U7416" s="80"/>
    </row>
    <row r="7417" spans="21:21" x14ac:dyDescent="0.25">
      <c r="U7417" s="80"/>
    </row>
    <row r="7418" spans="21:21" x14ac:dyDescent="0.25">
      <c r="U7418" s="80"/>
    </row>
    <row r="7419" spans="21:21" x14ac:dyDescent="0.25">
      <c r="U7419" s="80"/>
    </row>
    <row r="7420" spans="21:21" x14ac:dyDescent="0.25">
      <c r="U7420" s="80"/>
    </row>
    <row r="7421" spans="21:21" x14ac:dyDescent="0.25">
      <c r="U7421" s="80"/>
    </row>
    <row r="7422" spans="21:21" x14ac:dyDescent="0.25">
      <c r="U7422" s="80"/>
    </row>
    <row r="7423" spans="21:21" x14ac:dyDescent="0.25">
      <c r="U7423" s="80"/>
    </row>
    <row r="7424" spans="21:21" x14ac:dyDescent="0.25">
      <c r="U7424" s="80"/>
    </row>
    <row r="7425" spans="21:21" x14ac:dyDescent="0.25">
      <c r="U7425" s="80"/>
    </row>
    <row r="7426" spans="21:21" x14ac:dyDescent="0.25">
      <c r="U7426" s="80"/>
    </row>
    <row r="7427" spans="21:21" x14ac:dyDescent="0.25">
      <c r="U7427" s="80"/>
    </row>
    <row r="7428" spans="21:21" x14ac:dyDescent="0.25">
      <c r="U7428" s="80"/>
    </row>
    <row r="7429" spans="21:21" x14ac:dyDescent="0.25">
      <c r="U7429" s="80"/>
    </row>
    <row r="7430" spans="21:21" x14ac:dyDescent="0.25">
      <c r="U7430" s="80"/>
    </row>
    <row r="7431" spans="21:21" x14ac:dyDescent="0.25">
      <c r="U7431" s="80"/>
    </row>
    <row r="7432" spans="21:21" x14ac:dyDescent="0.25">
      <c r="U7432" s="80"/>
    </row>
    <row r="7433" spans="21:21" x14ac:dyDescent="0.25">
      <c r="U7433" s="80"/>
    </row>
    <row r="7434" spans="21:21" x14ac:dyDescent="0.25">
      <c r="U7434" s="80"/>
    </row>
    <row r="7435" spans="21:21" x14ac:dyDescent="0.25">
      <c r="U7435" s="80"/>
    </row>
    <row r="7436" spans="21:21" x14ac:dyDescent="0.25">
      <c r="U7436" s="80"/>
    </row>
    <row r="7437" spans="21:21" x14ac:dyDescent="0.25">
      <c r="U7437" s="80"/>
    </row>
    <row r="7438" spans="21:21" x14ac:dyDescent="0.25">
      <c r="U7438" s="80"/>
    </row>
    <row r="7439" spans="21:21" x14ac:dyDescent="0.25">
      <c r="U7439" s="80"/>
    </row>
    <row r="7440" spans="21:21" x14ac:dyDescent="0.25">
      <c r="U7440" s="80"/>
    </row>
    <row r="7441" spans="21:21" x14ac:dyDescent="0.25">
      <c r="U7441" s="80"/>
    </row>
    <row r="7442" spans="21:21" x14ac:dyDescent="0.25">
      <c r="U7442" s="80"/>
    </row>
    <row r="7443" spans="21:21" x14ac:dyDescent="0.25">
      <c r="U7443" s="80"/>
    </row>
    <row r="7444" spans="21:21" x14ac:dyDescent="0.25">
      <c r="U7444" s="80"/>
    </row>
    <row r="7445" spans="21:21" x14ac:dyDescent="0.25">
      <c r="U7445" s="80"/>
    </row>
    <row r="7446" spans="21:21" x14ac:dyDescent="0.25">
      <c r="U7446" s="80"/>
    </row>
    <row r="7447" spans="21:21" x14ac:dyDescent="0.25">
      <c r="U7447" s="80"/>
    </row>
    <row r="7448" spans="21:21" x14ac:dyDescent="0.25">
      <c r="U7448" s="80"/>
    </row>
    <row r="7449" spans="21:21" x14ac:dyDescent="0.25">
      <c r="U7449" s="80"/>
    </row>
    <row r="7450" spans="21:21" x14ac:dyDescent="0.25">
      <c r="U7450" s="80"/>
    </row>
    <row r="7451" spans="21:21" x14ac:dyDescent="0.25">
      <c r="U7451" s="80"/>
    </row>
    <row r="7452" spans="21:21" x14ac:dyDescent="0.25">
      <c r="U7452" s="80"/>
    </row>
    <row r="7453" spans="21:21" x14ac:dyDescent="0.25">
      <c r="U7453" s="80"/>
    </row>
    <row r="7454" spans="21:21" x14ac:dyDescent="0.25">
      <c r="U7454" s="80"/>
    </row>
    <row r="7455" spans="21:21" x14ac:dyDescent="0.25">
      <c r="U7455" s="80"/>
    </row>
    <row r="7456" spans="21:21" x14ac:dyDescent="0.25">
      <c r="U7456" s="80"/>
    </row>
    <row r="7457" spans="21:21" x14ac:dyDescent="0.25">
      <c r="U7457" s="80"/>
    </row>
    <row r="7458" spans="21:21" x14ac:dyDescent="0.25">
      <c r="U7458" s="80"/>
    </row>
    <row r="7459" spans="21:21" x14ac:dyDescent="0.25">
      <c r="U7459" s="80"/>
    </row>
    <row r="7460" spans="21:21" x14ac:dyDescent="0.25">
      <c r="U7460" s="80"/>
    </row>
    <row r="7461" spans="21:21" x14ac:dyDescent="0.25">
      <c r="U7461" s="80"/>
    </row>
    <row r="7462" spans="21:21" x14ac:dyDescent="0.25">
      <c r="U7462" s="80"/>
    </row>
    <row r="7463" spans="21:21" x14ac:dyDescent="0.25">
      <c r="U7463" s="80"/>
    </row>
    <row r="7464" spans="21:21" x14ac:dyDescent="0.25">
      <c r="U7464" s="80"/>
    </row>
    <row r="7465" spans="21:21" x14ac:dyDescent="0.25">
      <c r="U7465" s="80"/>
    </row>
    <row r="7466" spans="21:21" x14ac:dyDescent="0.25">
      <c r="U7466" s="80"/>
    </row>
    <row r="7467" spans="21:21" x14ac:dyDescent="0.25">
      <c r="U7467" s="80"/>
    </row>
    <row r="7468" spans="21:21" x14ac:dyDescent="0.25">
      <c r="U7468" s="80"/>
    </row>
    <row r="7469" spans="21:21" x14ac:dyDescent="0.25">
      <c r="U7469" s="80"/>
    </row>
    <row r="7470" spans="21:21" x14ac:dyDescent="0.25">
      <c r="U7470" s="80"/>
    </row>
    <row r="7471" spans="21:21" x14ac:dyDescent="0.25">
      <c r="U7471" s="80"/>
    </row>
    <row r="7472" spans="21:21" x14ac:dyDescent="0.25">
      <c r="U7472" s="80"/>
    </row>
    <row r="7473" spans="21:21" x14ac:dyDescent="0.25">
      <c r="U7473" s="80"/>
    </row>
    <row r="7474" spans="21:21" x14ac:dyDescent="0.25">
      <c r="U7474" s="80"/>
    </row>
    <row r="7475" spans="21:21" x14ac:dyDescent="0.25">
      <c r="U7475" s="80"/>
    </row>
    <row r="7476" spans="21:21" x14ac:dyDescent="0.25">
      <c r="U7476" s="80"/>
    </row>
    <row r="7477" spans="21:21" x14ac:dyDescent="0.25">
      <c r="U7477" s="80"/>
    </row>
    <row r="7478" spans="21:21" x14ac:dyDescent="0.25">
      <c r="U7478" s="80"/>
    </row>
    <row r="7479" spans="21:21" x14ac:dyDescent="0.25">
      <c r="U7479" s="80"/>
    </row>
    <row r="7480" spans="21:21" x14ac:dyDescent="0.25">
      <c r="U7480" s="80"/>
    </row>
    <row r="7481" spans="21:21" x14ac:dyDescent="0.25">
      <c r="U7481" s="80"/>
    </row>
    <row r="7482" spans="21:21" x14ac:dyDescent="0.25">
      <c r="U7482" s="80"/>
    </row>
    <row r="7483" spans="21:21" x14ac:dyDescent="0.25">
      <c r="U7483" s="80"/>
    </row>
    <row r="7484" spans="21:21" x14ac:dyDescent="0.25">
      <c r="U7484" s="80"/>
    </row>
    <row r="7485" spans="21:21" x14ac:dyDescent="0.25">
      <c r="U7485" s="80"/>
    </row>
    <row r="7486" spans="21:21" x14ac:dyDescent="0.25">
      <c r="U7486" s="80"/>
    </row>
    <row r="7487" spans="21:21" x14ac:dyDescent="0.25">
      <c r="U7487" s="80"/>
    </row>
    <row r="7488" spans="21:21" x14ac:dyDescent="0.25">
      <c r="U7488" s="80"/>
    </row>
    <row r="7489" spans="21:21" x14ac:dyDescent="0.25">
      <c r="U7489" s="80"/>
    </row>
    <row r="7490" spans="21:21" x14ac:dyDescent="0.25">
      <c r="U7490" s="80"/>
    </row>
    <row r="7491" spans="21:21" x14ac:dyDescent="0.25">
      <c r="U7491" s="80"/>
    </row>
    <row r="7492" spans="21:21" x14ac:dyDescent="0.25">
      <c r="U7492" s="80"/>
    </row>
    <row r="7493" spans="21:21" x14ac:dyDescent="0.25">
      <c r="U7493" s="80"/>
    </row>
    <row r="7494" spans="21:21" x14ac:dyDescent="0.25">
      <c r="U7494" s="80"/>
    </row>
    <row r="7495" spans="21:21" x14ac:dyDescent="0.25">
      <c r="U7495" s="80"/>
    </row>
    <row r="7496" spans="21:21" x14ac:dyDescent="0.25">
      <c r="U7496" s="80"/>
    </row>
    <row r="7497" spans="21:21" x14ac:dyDescent="0.25">
      <c r="U7497" s="80"/>
    </row>
    <row r="7498" spans="21:21" x14ac:dyDescent="0.25">
      <c r="U7498" s="80"/>
    </row>
    <row r="7499" spans="21:21" x14ac:dyDescent="0.25">
      <c r="U7499" s="80"/>
    </row>
    <row r="7500" spans="21:21" x14ac:dyDescent="0.25">
      <c r="U7500" s="80"/>
    </row>
    <row r="7501" spans="21:21" x14ac:dyDescent="0.25">
      <c r="U7501" s="80"/>
    </row>
    <row r="7502" spans="21:21" x14ac:dyDescent="0.25">
      <c r="U7502" s="80"/>
    </row>
    <row r="7503" spans="21:21" x14ac:dyDescent="0.25">
      <c r="U7503" s="80"/>
    </row>
    <row r="7504" spans="21:21" x14ac:dyDescent="0.25">
      <c r="U7504" s="80"/>
    </row>
    <row r="7505" spans="21:21" x14ac:dyDescent="0.25">
      <c r="U7505" s="80"/>
    </row>
    <row r="7506" spans="21:21" x14ac:dyDescent="0.25">
      <c r="U7506" s="80"/>
    </row>
    <row r="7507" spans="21:21" x14ac:dyDescent="0.25">
      <c r="U7507" s="80"/>
    </row>
    <row r="7508" spans="21:21" x14ac:dyDescent="0.25">
      <c r="U7508" s="80"/>
    </row>
    <row r="7509" spans="21:21" x14ac:dyDescent="0.25">
      <c r="U7509" s="80"/>
    </row>
    <row r="7510" spans="21:21" x14ac:dyDescent="0.25">
      <c r="U7510" s="80"/>
    </row>
    <row r="7511" spans="21:21" x14ac:dyDescent="0.25">
      <c r="U7511" s="80"/>
    </row>
    <row r="7512" spans="21:21" x14ac:dyDescent="0.25">
      <c r="U7512" s="80"/>
    </row>
    <row r="7513" spans="21:21" x14ac:dyDescent="0.25">
      <c r="U7513" s="80"/>
    </row>
    <row r="7514" spans="21:21" x14ac:dyDescent="0.25">
      <c r="U7514" s="80"/>
    </row>
    <row r="7515" spans="21:21" x14ac:dyDescent="0.25">
      <c r="U7515" s="80"/>
    </row>
    <row r="7516" spans="21:21" x14ac:dyDescent="0.25">
      <c r="U7516" s="80"/>
    </row>
    <row r="7517" spans="21:21" x14ac:dyDescent="0.25">
      <c r="U7517" s="80"/>
    </row>
    <row r="7518" spans="21:21" x14ac:dyDescent="0.25">
      <c r="U7518" s="80"/>
    </row>
    <row r="7519" spans="21:21" x14ac:dyDescent="0.25">
      <c r="U7519" s="80"/>
    </row>
    <row r="7520" spans="21:21" x14ac:dyDescent="0.25">
      <c r="U7520" s="80"/>
    </row>
    <row r="7521" spans="21:21" x14ac:dyDescent="0.25">
      <c r="U7521" s="80"/>
    </row>
    <row r="7522" spans="21:21" x14ac:dyDescent="0.25">
      <c r="U7522" s="80"/>
    </row>
    <row r="7523" spans="21:21" x14ac:dyDescent="0.25">
      <c r="U7523" s="80"/>
    </row>
    <row r="7524" spans="21:21" x14ac:dyDescent="0.25">
      <c r="U7524" s="80"/>
    </row>
    <row r="7525" spans="21:21" x14ac:dyDescent="0.25">
      <c r="U7525" s="80"/>
    </row>
    <row r="7526" spans="21:21" x14ac:dyDescent="0.25">
      <c r="U7526" s="80"/>
    </row>
    <row r="7527" spans="21:21" x14ac:dyDescent="0.25">
      <c r="U7527" s="80"/>
    </row>
    <row r="7528" spans="21:21" x14ac:dyDescent="0.25">
      <c r="U7528" s="80"/>
    </row>
    <row r="7529" spans="21:21" x14ac:dyDescent="0.25">
      <c r="U7529" s="80"/>
    </row>
    <row r="7530" spans="21:21" x14ac:dyDescent="0.25">
      <c r="U7530" s="80"/>
    </row>
    <row r="7531" spans="21:21" x14ac:dyDescent="0.25">
      <c r="U7531" s="80"/>
    </row>
    <row r="7532" spans="21:21" x14ac:dyDescent="0.25">
      <c r="U7532" s="80"/>
    </row>
    <row r="7533" spans="21:21" x14ac:dyDescent="0.25">
      <c r="U7533" s="80"/>
    </row>
    <row r="7534" spans="21:21" x14ac:dyDescent="0.25">
      <c r="U7534" s="80"/>
    </row>
    <row r="7535" spans="21:21" x14ac:dyDescent="0.25">
      <c r="U7535" s="80"/>
    </row>
    <row r="7536" spans="21:21" x14ac:dyDescent="0.25">
      <c r="U7536" s="80"/>
    </row>
    <row r="7537" spans="21:21" x14ac:dyDescent="0.25">
      <c r="U7537" s="80"/>
    </row>
    <row r="7538" spans="21:21" x14ac:dyDescent="0.25">
      <c r="U7538" s="80"/>
    </row>
    <row r="7539" spans="21:21" x14ac:dyDescent="0.25">
      <c r="U7539" s="80"/>
    </row>
    <row r="7540" spans="21:21" x14ac:dyDescent="0.25">
      <c r="U7540" s="80"/>
    </row>
    <row r="7541" spans="21:21" x14ac:dyDescent="0.25">
      <c r="U7541" s="80"/>
    </row>
    <row r="7542" spans="21:21" x14ac:dyDescent="0.25">
      <c r="U7542" s="80"/>
    </row>
    <row r="7543" spans="21:21" x14ac:dyDescent="0.25">
      <c r="U7543" s="80"/>
    </row>
    <row r="7544" spans="21:21" x14ac:dyDescent="0.25">
      <c r="U7544" s="80"/>
    </row>
    <row r="7545" spans="21:21" x14ac:dyDescent="0.25">
      <c r="U7545" s="80"/>
    </row>
    <row r="7546" spans="21:21" x14ac:dyDescent="0.25">
      <c r="U7546" s="80"/>
    </row>
    <row r="7547" spans="21:21" x14ac:dyDescent="0.25">
      <c r="U7547" s="80"/>
    </row>
    <row r="7548" spans="21:21" x14ac:dyDescent="0.25">
      <c r="U7548" s="80"/>
    </row>
    <row r="7549" spans="21:21" x14ac:dyDescent="0.25">
      <c r="U7549" s="80"/>
    </row>
    <row r="7550" spans="21:21" x14ac:dyDescent="0.25">
      <c r="U7550" s="80"/>
    </row>
    <row r="7551" spans="21:21" x14ac:dyDescent="0.25">
      <c r="U7551" s="80"/>
    </row>
    <row r="7552" spans="21:21" x14ac:dyDescent="0.25">
      <c r="U7552" s="80"/>
    </row>
    <row r="7553" spans="21:21" x14ac:dyDescent="0.25">
      <c r="U7553" s="80"/>
    </row>
    <row r="7554" spans="21:21" x14ac:dyDescent="0.25">
      <c r="U7554" s="80"/>
    </row>
    <row r="7555" spans="21:21" x14ac:dyDescent="0.25">
      <c r="U7555" s="80"/>
    </row>
    <row r="7556" spans="21:21" x14ac:dyDescent="0.25">
      <c r="U7556" s="80"/>
    </row>
    <row r="7557" spans="21:21" x14ac:dyDescent="0.25">
      <c r="U7557" s="80"/>
    </row>
    <row r="7558" spans="21:21" x14ac:dyDescent="0.25">
      <c r="U7558" s="80"/>
    </row>
    <row r="7559" spans="21:21" x14ac:dyDescent="0.25">
      <c r="U7559" s="80"/>
    </row>
    <row r="7560" spans="21:21" x14ac:dyDescent="0.25">
      <c r="U7560" s="80"/>
    </row>
    <row r="7561" spans="21:21" x14ac:dyDescent="0.25">
      <c r="U7561" s="80"/>
    </row>
    <row r="7562" spans="21:21" x14ac:dyDescent="0.25">
      <c r="U7562" s="80"/>
    </row>
    <row r="7563" spans="21:21" x14ac:dyDescent="0.25">
      <c r="U7563" s="80"/>
    </row>
    <row r="7564" spans="21:21" x14ac:dyDescent="0.25">
      <c r="U7564" s="80"/>
    </row>
    <row r="7565" spans="21:21" x14ac:dyDescent="0.25">
      <c r="U7565" s="80"/>
    </row>
    <row r="7566" spans="21:21" x14ac:dyDescent="0.25">
      <c r="U7566" s="80"/>
    </row>
    <row r="7567" spans="21:21" x14ac:dyDescent="0.25">
      <c r="U7567" s="80"/>
    </row>
    <row r="7568" spans="21:21" x14ac:dyDescent="0.25">
      <c r="U7568" s="80"/>
    </row>
    <row r="7569" spans="21:21" x14ac:dyDescent="0.25">
      <c r="U7569" s="80"/>
    </row>
    <row r="7570" spans="21:21" x14ac:dyDescent="0.25">
      <c r="U7570" s="80"/>
    </row>
    <row r="7571" spans="21:21" x14ac:dyDescent="0.25">
      <c r="U7571" s="80"/>
    </row>
    <row r="7572" spans="21:21" x14ac:dyDescent="0.25">
      <c r="U7572" s="80"/>
    </row>
    <row r="7573" spans="21:21" x14ac:dyDescent="0.25">
      <c r="U7573" s="80"/>
    </row>
    <row r="7574" spans="21:21" x14ac:dyDescent="0.25">
      <c r="U7574" s="80"/>
    </row>
    <row r="7575" spans="21:21" x14ac:dyDescent="0.25">
      <c r="U7575" s="80"/>
    </row>
    <row r="7576" spans="21:21" x14ac:dyDescent="0.25">
      <c r="U7576" s="80"/>
    </row>
    <row r="7577" spans="21:21" x14ac:dyDescent="0.25">
      <c r="U7577" s="80"/>
    </row>
    <row r="7578" spans="21:21" x14ac:dyDescent="0.25">
      <c r="U7578" s="80"/>
    </row>
    <row r="7579" spans="21:21" x14ac:dyDescent="0.25">
      <c r="U7579" s="80"/>
    </row>
    <row r="7580" spans="21:21" x14ac:dyDescent="0.25">
      <c r="U7580" s="80"/>
    </row>
    <row r="7581" spans="21:21" x14ac:dyDescent="0.25">
      <c r="U7581" s="80"/>
    </row>
    <row r="7582" spans="21:21" x14ac:dyDescent="0.25">
      <c r="U7582" s="80"/>
    </row>
    <row r="7583" spans="21:21" x14ac:dyDescent="0.25">
      <c r="U7583" s="80"/>
    </row>
    <row r="7584" spans="21:21" x14ac:dyDescent="0.25">
      <c r="U7584" s="80"/>
    </row>
    <row r="7585" spans="21:21" x14ac:dyDescent="0.25">
      <c r="U7585" s="80"/>
    </row>
    <row r="7586" spans="21:21" x14ac:dyDescent="0.25">
      <c r="U7586" s="80"/>
    </row>
    <row r="7587" spans="21:21" x14ac:dyDescent="0.25">
      <c r="U7587" s="80"/>
    </row>
    <row r="7588" spans="21:21" x14ac:dyDescent="0.25">
      <c r="U7588" s="80"/>
    </row>
    <row r="7589" spans="21:21" x14ac:dyDescent="0.25">
      <c r="U7589" s="80"/>
    </row>
    <row r="7590" spans="21:21" x14ac:dyDescent="0.25">
      <c r="U7590" s="80"/>
    </row>
    <row r="7591" spans="21:21" x14ac:dyDescent="0.25">
      <c r="U7591" s="80"/>
    </row>
    <row r="7592" spans="21:21" x14ac:dyDescent="0.25">
      <c r="U7592" s="80"/>
    </row>
    <row r="7593" spans="21:21" x14ac:dyDescent="0.25">
      <c r="U7593" s="80"/>
    </row>
    <row r="7594" spans="21:21" x14ac:dyDescent="0.25">
      <c r="U7594" s="80"/>
    </row>
    <row r="7595" spans="21:21" x14ac:dyDescent="0.25">
      <c r="U7595" s="80"/>
    </row>
    <row r="7596" spans="21:21" x14ac:dyDescent="0.25">
      <c r="U7596" s="80"/>
    </row>
    <row r="7597" spans="21:21" x14ac:dyDescent="0.25">
      <c r="U7597" s="80"/>
    </row>
    <row r="7598" spans="21:21" x14ac:dyDescent="0.25">
      <c r="U7598" s="80"/>
    </row>
    <row r="7599" spans="21:21" x14ac:dyDescent="0.25">
      <c r="U7599" s="80"/>
    </row>
    <row r="7600" spans="21:21" x14ac:dyDescent="0.25">
      <c r="U7600" s="80"/>
    </row>
    <row r="7601" spans="21:21" x14ac:dyDescent="0.25">
      <c r="U7601" s="80"/>
    </row>
    <row r="7602" spans="21:21" x14ac:dyDescent="0.25">
      <c r="U7602" s="80"/>
    </row>
    <row r="7603" spans="21:21" x14ac:dyDescent="0.25">
      <c r="U7603" s="80"/>
    </row>
    <row r="7604" spans="21:21" x14ac:dyDescent="0.25">
      <c r="U7604" s="80"/>
    </row>
    <row r="7605" spans="21:21" x14ac:dyDescent="0.25">
      <c r="U7605" s="80"/>
    </row>
    <row r="7606" spans="21:21" x14ac:dyDescent="0.25">
      <c r="U7606" s="80"/>
    </row>
    <row r="7607" spans="21:21" x14ac:dyDescent="0.25">
      <c r="U7607" s="80"/>
    </row>
    <row r="7608" spans="21:21" x14ac:dyDescent="0.25">
      <c r="U7608" s="80"/>
    </row>
    <row r="7609" spans="21:21" x14ac:dyDescent="0.25">
      <c r="U7609" s="80"/>
    </row>
    <row r="7610" spans="21:21" x14ac:dyDescent="0.25">
      <c r="U7610" s="80"/>
    </row>
    <row r="7611" spans="21:21" x14ac:dyDescent="0.25">
      <c r="U7611" s="80"/>
    </row>
    <row r="7612" spans="21:21" x14ac:dyDescent="0.25">
      <c r="U7612" s="80"/>
    </row>
    <row r="7613" spans="21:21" x14ac:dyDescent="0.25">
      <c r="U7613" s="80"/>
    </row>
    <row r="7614" spans="21:21" x14ac:dyDescent="0.25">
      <c r="U7614" s="80"/>
    </row>
    <row r="7615" spans="21:21" x14ac:dyDescent="0.25">
      <c r="U7615" s="80"/>
    </row>
    <row r="7616" spans="21:21" x14ac:dyDescent="0.25">
      <c r="U7616" s="80"/>
    </row>
    <row r="7617" spans="21:21" x14ac:dyDescent="0.25">
      <c r="U7617" s="80"/>
    </row>
    <row r="7618" spans="21:21" x14ac:dyDescent="0.25">
      <c r="U7618" s="80"/>
    </row>
    <row r="7619" spans="21:21" x14ac:dyDescent="0.25">
      <c r="U7619" s="80"/>
    </row>
    <row r="7620" spans="21:21" x14ac:dyDescent="0.25">
      <c r="U7620" s="80"/>
    </row>
    <row r="7621" spans="21:21" x14ac:dyDescent="0.25">
      <c r="U7621" s="80"/>
    </row>
    <row r="7622" spans="21:21" x14ac:dyDescent="0.25">
      <c r="U7622" s="80"/>
    </row>
    <row r="7623" spans="21:21" x14ac:dyDescent="0.25">
      <c r="U7623" s="80"/>
    </row>
    <row r="7624" spans="21:21" x14ac:dyDescent="0.25">
      <c r="U7624" s="80"/>
    </row>
    <row r="7625" spans="21:21" x14ac:dyDescent="0.25">
      <c r="U7625" s="80"/>
    </row>
    <row r="7626" spans="21:21" x14ac:dyDescent="0.25">
      <c r="U7626" s="80"/>
    </row>
    <row r="7627" spans="21:21" x14ac:dyDescent="0.25">
      <c r="U7627" s="80"/>
    </row>
    <row r="7628" spans="21:21" x14ac:dyDescent="0.25">
      <c r="U7628" s="80"/>
    </row>
    <row r="7629" spans="21:21" x14ac:dyDescent="0.25">
      <c r="U7629" s="80"/>
    </row>
    <row r="7630" spans="21:21" x14ac:dyDescent="0.25">
      <c r="U7630" s="80"/>
    </row>
    <row r="7631" spans="21:21" x14ac:dyDescent="0.25">
      <c r="U7631" s="80"/>
    </row>
    <row r="7632" spans="21:21" x14ac:dyDescent="0.25">
      <c r="U7632" s="80"/>
    </row>
    <row r="7633" spans="21:21" x14ac:dyDescent="0.25">
      <c r="U7633" s="80"/>
    </row>
    <row r="7634" spans="21:21" x14ac:dyDescent="0.25">
      <c r="U7634" s="80"/>
    </row>
    <row r="7635" spans="21:21" x14ac:dyDescent="0.25">
      <c r="U7635" s="80"/>
    </row>
    <row r="7636" spans="21:21" x14ac:dyDescent="0.25">
      <c r="U7636" s="80"/>
    </row>
    <row r="7637" spans="21:21" x14ac:dyDescent="0.25">
      <c r="U7637" s="80"/>
    </row>
    <row r="7638" spans="21:21" x14ac:dyDescent="0.25">
      <c r="U7638" s="80"/>
    </row>
    <row r="7639" spans="21:21" x14ac:dyDescent="0.25">
      <c r="U7639" s="80"/>
    </row>
    <row r="7640" spans="21:21" x14ac:dyDescent="0.25">
      <c r="U7640" s="80"/>
    </row>
    <row r="7641" spans="21:21" x14ac:dyDescent="0.25">
      <c r="U7641" s="80"/>
    </row>
    <row r="7642" spans="21:21" x14ac:dyDescent="0.25">
      <c r="U7642" s="80"/>
    </row>
    <row r="7643" spans="21:21" x14ac:dyDescent="0.25">
      <c r="U7643" s="80"/>
    </row>
    <row r="7644" spans="21:21" x14ac:dyDescent="0.25">
      <c r="U7644" s="80"/>
    </row>
    <row r="7645" spans="21:21" x14ac:dyDescent="0.25">
      <c r="U7645" s="80"/>
    </row>
    <row r="7646" spans="21:21" x14ac:dyDescent="0.25">
      <c r="U7646" s="80"/>
    </row>
    <row r="7647" spans="21:21" x14ac:dyDescent="0.25">
      <c r="U7647" s="80"/>
    </row>
    <row r="7648" spans="21:21" x14ac:dyDescent="0.25">
      <c r="U7648" s="80"/>
    </row>
    <row r="7649" spans="21:21" x14ac:dyDescent="0.25">
      <c r="U7649" s="80"/>
    </row>
    <row r="7650" spans="21:21" x14ac:dyDescent="0.25">
      <c r="U7650" s="80"/>
    </row>
    <row r="7651" spans="21:21" x14ac:dyDescent="0.25">
      <c r="U7651" s="80"/>
    </row>
    <row r="7652" spans="21:21" x14ac:dyDescent="0.25">
      <c r="U7652" s="80"/>
    </row>
    <row r="7653" spans="21:21" x14ac:dyDescent="0.25">
      <c r="U7653" s="80"/>
    </row>
    <row r="7654" spans="21:21" x14ac:dyDescent="0.25">
      <c r="U7654" s="80"/>
    </row>
    <row r="7655" spans="21:21" x14ac:dyDescent="0.25">
      <c r="U7655" s="80"/>
    </row>
    <row r="7656" spans="21:21" x14ac:dyDescent="0.25">
      <c r="U7656" s="80"/>
    </row>
    <row r="7657" spans="21:21" x14ac:dyDescent="0.25">
      <c r="U7657" s="80"/>
    </row>
    <row r="7658" spans="21:21" x14ac:dyDescent="0.25">
      <c r="U7658" s="80"/>
    </row>
    <row r="7659" spans="21:21" x14ac:dyDescent="0.25">
      <c r="U7659" s="80"/>
    </row>
    <row r="7660" spans="21:21" x14ac:dyDescent="0.25">
      <c r="U7660" s="80"/>
    </row>
    <row r="7661" spans="21:21" x14ac:dyDescent="0.25">
      <c r="U7661" s="80"/>
    </row>
    <row r="7662" spans="21:21" x14ac:dyDescent="0.25">
      <c r="U7662" s="80"/>
    </row>
    <row r="7663" spans="21:21" x14ac:dyDescent="0.25">
      <c r="U7663" s="80"/>
    </row>
    <row r="7664" spans="21:21" x14ac:dyDescent="0.25">
      <c r="U7664" s="80"/>
    </row>
    <row r="7665" spans="21:21" x14ac:dyDescent="0.25">
      <c r="U7665" s="80"/>
    </row>
    <row r="7666" spans="21:21" x14ac:dyDescent="0.25">
      <c r="U7666" s="80"/>
    </row>
    <row r="7667" spans="21:21" x14ac:dyDescent="0.25">
      <c r="U7667" s="80"/>
    </row>
    <row r="7668" spans="21:21" x14ac:dyDescent="0.25">
      <c r="U7668" s="80"/>
    </row>
    <row r="7669" spans="21:21" x14ac:dyDescent="0.25">
      <c r="U7669" s="80"/>
    </row>
    <row r="7670" spans="21:21" x14ac:dyDescent="0.25">
      <c r="U7670" s="80"/>
    </row>
    <row r="7671" spans="21:21" x14ac:dyDescent="0.25">
      <c r="U7671" s="80"/>
    </row>
    <row r="7672" spans="21:21" x14ac:dyDescent="0.25">
      <c r="U7672" s="80"/>
    </row>
    <row r="7673" spans="21:21" x14ac:dyDescent="0.25">
      <c r="U7673" s="80"/>
    </row>
    <row r="7674" spans="21:21" x14ac:dyDescent="0.25">
      <c r="U7674" s="80"/>
    </row>
    <row r="7675" spans="21:21" x14ac:dyDescent="0.25">
      <c r="U7675" s="80"/>
    </row>
    <row r="7676" spans="21:21" x14ac:dyDescent="0.25">
      <c r="U7676" s="80"/>
    </row>
    <row r="7677" spans="21:21" x14ac:dyDescent="0.25">
      <c r="U7677" s="80"/>
    </row>
    <row r="7678" spans="21:21" x14ac:dyDescent="0.25">
      <c r="U7678" s="80"/>
    </row>
    <row r="7679" spans="21:21" x14ac:dyDescent="0.25">
      <c r="U7679" s="80"/>
    </row>
    <row r="7680" spans="21:21" x14ac:dyDescent="0.25">
      <c r="U7680" s="80"/>
    </row>
    <row r="7681" spans="21:21" x14ac:dyDescent="0.25">
      <c r="U7681" s="80"/>
    </row>
    <row r="7682" spans="21:21" x14ac:dyDescent="0.25">
      <c r="U7682" s="80"/>
    </row>
    <row r="7683" spans="21:21" x14ac:dyDescent="0.25">
      <c r="U7683" s="80"/>
    </row>
    <row r="7684" spans="21:21" x14ac:dyDescent="0.25">
      <c r="U7684" s="80"/>
    </row>
    <row r="7685" spans="21:21" x14ac:dyDescent="0.25">
      <c r="U7685" s="80"/>
    </row>
    <row r="7686" spans="21:21" x14ac:dyDescent="0.25">
      <c r="U7686" s="80"/>
    </row>
    <row r="7687" spans="21:21" x14ac:dyDescent="0.25">
      <c r="U7687" s="80"/>
    </row>
    <row r="7688" spans="21:21" x14ac:dyDescent="0.25">
      <c r="U7688" s="80"/>
    </row>
    <row r="7689" spans="21:21" x14ac:dyDescent="0.25">
      <c r="U7689" s="80"/>
    </row>
    <row r="7690" spans="21:21" x14ac:dyDescent="0.25">
      <c r="U7690" s="80"/>
    </row>
    <row r="7691" spans="21:21" x14ac:dyDescent="0.25">
      <c r="U7691" s="80"/>
    </row>
    <row r="7692" spans="21:21" x14ac:dyDescent="0.25">
      <c r="U7692" s="80"/>
    </row>
    <row r="7693" spans="21:21" x14ac:dyDescent="0.25">
      <c r="U7693" s="80"/>
    </row>
    <row r="7694" spans="21:21" x14ac:dyDescent="0.25">
      <c r="U7694" s="80"/>
    </row>
    <row r="7695" spans="21:21" x14ac:dyDescent="0.25">
      <c r="U7695" s="80"/>
    </row>
    <row r="7696" spans="21:21" x14ac:dyDescent="0.25">
      <c r="U7696" s="80"/>
    </row>
    <row r="7697" spans="21:21" x14ac:dyDescent="0.25">
      <c r="U7697" s="80"/>
    </row>
    <row r="7698" spans="21:21" x14ac:dyDescent="0.25">
      <c r="U7698" s="80"/>
    </row>
    <row r="7699" spans="21:21" x14ac:dyDescent="0.25">
      <c r="U7699" s="80"/>
    </row>
    <row r="7700" spans="21:21" x14ac:dyDescent="0.25">
      <c r="U7700" s="80"/>
    </row>
    <row r="7701" spans="21:21" x14ac:dyDescent="0.25">
      <c r="U7701" s="80"/>
    </row>
    <row r="7702" spans="21:21" x14ac:dyDescent="0.25">
      <c r="U7702" s="80"/>
    </row>
    <row r="7703" spans="21:21" x14ac:dyDescent="0.25">
      <c r="U7703" s="80"/>
    </row>
    <row r="7704" spans="21:21" x14ac:dyDescent="0.25">
      <c r="U7704" s="80"/>
    </row>
    <row r="7705" spans="21:21" x14ac:dyDescent="0.25">
      <c r="U7705" s="80"/>
    </row>
    <row r="7706" spans="21:21" x14ac:dyDescent="0.25">
      <c r="U7706" s="80"/>
    </row>
    <row r="7707" spans="21:21" x14ac:dyDescent="0.25">
      <c r="U7707" s="80"/>
    </row>
    <row r="7708" spans="21:21" x14ac:dyDescent="0.25">
      <c r="U7708" s="80"/>
    </row>
    <row r="7709" spans="21:21" x14ac:dyDescent="0.25">
      <c r="U7709" s="80"/>
    </row>
    <row r="7710" spans="21:21" x14ac:dyDescent="0.25">
      <c r="U7710" s="80"/>
    </row>
    <row r="7711" spans="21:21" x14ac:dyDescent="0.25">
      <c r="U7711" s="80"/>
    </row>
    <row r="7712" spans="21:21" x14ac:dyDescent="0.25">
      <c r="U7712" s="80"/>
    </row>
    <row r="7713" spans="21:21" x14ac:dyDescent="0.25">
      <c r="U7713" s="80"/>
    </row>
    <row r="7714" spans="21:21" x14ac:dyDescent="0.25">
      <c r="U7714" s="80"/>
    </row>
    <row r="7715" spans="21:21" x14ac:dyDescent="0.25">
      <c r="U7715" s="80"/>
    </row>
    <row r="7716" spans="21:21" x14ac:dyDescent="0.25">
      <c r="U7716" s="80"/>
    </row>
    <row r="7717" spans="21:21" x14ac:dyDescent="0.25">
      <c r="U7717" s="80"/>
    </row>
    <row r="7718" spans="21:21" x14ac:dyDescent="0.25">
      <c r="U7718" s="80"/>
    </row>
    <row r="7719" spans="21:21" x14ac:dyDescent="0.25">
      <c r="U7719" s="80"/>
    </row>
    <row r="7720" spans="21:21" x14ac:dyDescent="0.25">
      <c r="U7720" s="80"/>
    </row>
    <row r="7721" spans="21:21" x14ac:dyDescent="0.25">
      <c r="U7721" s="80"/>
    </row>
    <row r="7722" spans="21:21" x14ac:dyDescent="0.25">
      <c r="U7722" s="80"/>
    </row>
    <row r="7723" spans="21:21" x14ac:dyDescent="0.25">
      <c r="U7723" s="80"/>
    </row>
    <row r="7724" spans="21:21" x14ac:dyDescent="0.25">
      <c r="U7724" s="80"/>
    </row>
    <row r="7725" spans="21:21" x14ac:dyDescent="0.25">
      <c r="U7725" s="80"/>
    </row>
    <row r="7726" spans="21:21" x14ac:dyDescent="0.25">
      <c r="U7726" s="80"/>
    </row>
    <row r="7727" spans="21:21" x14ac:dyDescent="0.25">
      <c r="U7727" s="80"/>
    </row>
    <row r="7728" spans="21:21" x14ac:dyDescent="0.25">
      <c r="U7728" s="80"/>
    </row>
    <row r="7729" spans="21:21" x14ac:dyDescent="0.25">
      <c r="U7729" s="80"/>
    </row>
    <row r="7730" spans="21:21" x14ac:dyDescent="0.25">
      <c r="U7730" s="80"/>
    </row>
    <row r="7731" spans="21:21" x14ac:dyDescent="0.25">
      <c r="U7731" s="80"/>
    </row>
    <row r="7732" spans="21:21" x14ac:dyDescent="0.25">
      <c r="U7732" s="80"/>
    </row>
    <row r="7733" spans="21:21" x14ac:dyDescent="0.25">
      <c r="U7733" s="80"/>
    </row>
    <row r="7734" spans="21:21" x14ac:dyDescent="0.25">
      <c r="U7734" s="80"/>
    </row>
    <row r="7735" spans="21:21" x14ac:dyDescent="0.25">
      <c r="U7735" s="80"/>
    </row>
    <row r="7736" spans="21:21" x14ac:dyDescent="0.25">
      <c r="U7736" s="80"/>
    </row>
    <row r="7737" spans="21:21" x14ac:dyDescent="0.25">
      <c r="U7737" s="80"/>
    </row>
    <row r="7738" spans="21:21" x14ac:dyDescent="0.25">
      <c r="U7738" s="80"/>
    </row>
    <row r="7739" spans="21:21" x14ac:dyDescent="0.25">
      <c r="U7739" s="80"/>
    </row>
    <row r="7740" spans="21:21" x14ac:dyDescent="0.25">
      <c r="U7740" s="80"/>
    </row>
    <row r="7741" spans="21:21" x14ac:dyDescent="0.25">
      <c r="U7741" s="80"/>
    </row>
    <row r="7742" spans="21:21" x14ac:dyDescent="0.25">
      <c r="U7742" s="80"/>
    </row>
    <row r="7743" spans="21:21" x14ac:dyDescent="0.25">
      <c r="U7743" s="80"/>
    </row>
    <row r="7744" spans="21:21" x14ac:dyDescent="0.25">
      <c r="U7744" s="80"/>
    </row>
    <row r="7745" spans="21:21" x14ac:dyDescent="0.25">
      <c r="U7745" s="80"/>
    </row>
    <row r="7746" spans="21:21" x14ac:dyDescent="0.25">
      <c r="U7746" s="80"/>
    </row>
    <row r="7747" spans="21:21" x14ac:dyDescent="0.25">
      <c r="U7747" s="80"/>
    </row>
    <row r="7748" spans="21:21" x14ac:dyDescent="0.25">
      <c r="U7748" s="80"/>
    </row>
    <row r="7749" spans="21:21" x14ac:dyDescent="0.25">
      <c r="U7749" s="80"/>
    </row>
    <row r="7750" spans="21:21" x14ac:dyDescent="0.25">
      <c r="U7750" s="80"/>
    </row>
    <row r="7751" spans="21:21" x14ac:dyDescent="0.25">
      <c r="U7751" s="80"/>
    </row>
    <row r="7752" spans="21:21" x14ac:dyDescent="0.25">
      <c r="U7752" s="80"/>
    </row>
    <row r="7753" spans="21:21" x14ac:dyDescent="0.25">
      <c r="U7753" s="80"/>
    </row>
    <row r="7754" spans="21:21" x14ac:dyDescent="0.25">
      <c r="U7754" s="80"/>
    </row>
    <row r="7755" spans="21:21" x14ac:dyDescent="0.25">
      <c r="U7755" s="80"/>
    </row>
    <row r="7756" spans="21:21" x14ac:dyDescent="0.25">
      <c r="U7756" s="80"/>
    </row>
    <row r="7757" spans="21:21" x14ac:dyDescent="0.25">
      <c r="U7757" s="80"/>
    </row>
    <row r="7758" spans="21:21" x14ac:dyDescent="0.25">
      <c r="U7758" s="80"/>
    </row>
    <row r="7759" spans="21:21" x14ac:dyDescent="0.25">
      <c r="U7759" s="80"/>
    </row>
    <row r="7760" spans="21:21" x14ac:dyDescent="0.25">
      <c r="U7760" s="80"/>
    </row>
    <row r="7761" spans="21:21" x14ac:dyDescent="0.25">
      <c r="U7761" s="80"/>
    </row>
    <row r="7762" spans="21:21" x14ac:dyDescent="0.25">
      <c r="U7762" s="80"/>
    </row>
    <row r="7763" spans="21:21" x14ac:dyDescent="0.25">
      <c r="U7763" s="80"/>
    </row>
    <row r="7764" spans="21:21" x14ac:dyDescent="0.25">
      <c r="U7764" s="80"/>
    </row>
    <row r="7765" spans="21:21" x14ac:dyDescent="0.25">
      <c r="U7765" s="80"/>
    </row>
    <row r="7766" spans="21:21" x14ac:dyDescent="0.25">
      <c r="U7766" s="80"/>
    </row>
    <row r="7767" spans="21:21" x14ac:dyDescent="0.25">
      <c r="U7767" s="80"/>
    </row>
    <row r="7768" spans="21:21" x14ac:dyDescent="0.25">
      <c r="U7768" s="80"/>
    </row>
    <row r="7769" spans="21:21" x14ac:dyDescent="0.25">
      <c r="U7769" s="80"/>
    </row>
    <row r="7770" spans="21:21" x14ac:dyDescent="0.25">
      <c r="U7770" s="80"/>
    </row>
    <row r="7771" spans="21:21" x14ac:dyDescent="0.25">
      <c r="U7771" s="80"/>
    </row>
    <row r="7772" spans="21:21" x14ac:dyDescent="0.25">
      <c r="U7772" s="80"/>
    </row>
    <row r="7773" spans="21:21" x14ac:dyDescent="0.25">
      <c r="U7773" s="80"/>
    </row>
    <row r="7774" spans="21:21" x14ac:dyDescent="0.25">
      <c r="U7774" s="80"/>
    </row>
    <row r="7775" spans="21:21" x14ac:dyDescent="0.25">
      <c r="U7775" s="80"/>
    </row>
    <row r="7776" spans="21:21" x14ac:dyDescent="0.25">
      <c r="U7776" s="80"/>
    </row>
    <row r="7777" spans="21:21" x14ac:dyDescent="0.25">
      <c r="U7777" s="80"/>
    </row>
    <row r="7778" spans="21:21" x14ac:dyDescent="0.25">
      <c r="U7778" s="80"/>
    </row>
    <row r="7779" spans="21:21" x14ac:dyDescent="0.25">
      <c r="U7779" s="80"/>
    </row>
    <row r="7780" spans="21:21" x14ac:dyDescent="0.25">
      <c r="U7780" s="80"/>
    </row>
    <row r="7781" spans="21:21" x14ac:dyDescent="0.25">
      <c r="U7781" s="80"/>
    </row>
    <row r="7782" spans="21:21" x14ac:dyDescent="0.25">
      <c r="U7782" s="80"/>
    </row>
    <row r="7783" spans="21:21" x14ac:dyDescent="0.25">
      <c r="U7783" s="80"/>
    </row>
    <row r="7784" spans="21:21" x14ac:dyDescent="0.25">
      <c r="U7784" s="80"/>
    </row>
    <row r="7785" spans="21:21" x14ac:dyDescent="0.25">
      <c r="U7785" s="80"/>
    </row>
    <row r="7786" spans="21:21" x14ac:dyDescent="0.25">
      <c r="U7786" s="80"/>
    </row>
    <row r="7787" spans="21:21" x14ac:dyDescent="0.25">
      <c r="U7787" s="80"/>
    </row>
    <row r="7788" spans="21:21" x14ac:dyDescent="0.25">
      <c r="U7788" s="80"/>
    </row>
    <row r="7789" spans="21:21" x14ac:dyDescent="0.25">
      <c r="U7789" s="80"/>
    </row>
    <row r="7790" spans="21:21" x14ac:dyDescent="0.25">
      <c r="U7790" s="80"/>
    </row>
    <row r="7791" spans="21:21" x14ac:dyDescent="0.25">
      <c r="U7791" s="80"/>
    </row>
    <row r="7792" spans="21:21" x14ac:dyDescent="0.25">
      <c r="U7792" s="80"/>
    </row>
    <row r="7793" spans="21:21" x14ac:dyDescent="0.25">
      <c r="U7793" s="80"/>
    </row>
    <row r="7794" spans="21:21" x14ac:dyDescent="0.25">
      <c r="U7794" s="80"/>
    </row>
    <row r="7795" spans="21:21" x14ac:dyDescent="0.25">
      <c r="U7795" s="80"/>
    </row>
    <row r="7796" spans="21:21" x14ac:dyDescent="0.25">
      <c r="U7796" s="80"/>
    </row>
    <row r="7797" spans="21:21" x14ac:dyDescent="0.25">
      <c r="U7797" s="80"/>
    </row>
    <row r="7798" spans="21:21" x14ac:dyDescent="0.25">
      <c r="U7798" s="80"/>
    </row>
    <row r="7799" spans="21:21" x14ac:dyDescent="0.25">
      <c r="U7799" s="80"/>
    </row>
    <row r="7800" spans="21:21" x14ac:dyDescent="0.25">
      <c r="U7800" s="80"/>
    </row>
    <row r="7801" spans="21:21" x14ac:dyDescent="0.25">
      <c r="U7801" s="80"/>
    </row>
    <row r="7802" spans="21:21" x14ac:dyDescent="0.25">
      <c r="U7802" s="80"/>
    </row>
    <row r="7803" spans="21:21" x14ac:dyDescent="0.25">
      <c r="U7803" s="80"/>
    </row>
    <row r="7804" spans="21:21" x14ac:dyDescent="0.25">
      <c r="U7804" s="80"/>
    </row>
    <row r="7805" spans="21:21" x14ac:dyDescent="0.25">
      <c r="U7805" s="80"/>
    </row>
    <row r="7806" spans="21:21" x14ac:dyDescent="0.25">
      <c r="U7806" s="80"/>
    </row>
    <row r="7807" spans="21:21" x14ac:dyDescent="0.25">
      <c r="U7807" s="80"/>
    </row>
    <row r="7808" spans="21:21" x14ac:dyDescent="0.25">
      <c r="U7808" s="80"/>
    </row>
    <row r="7809" spans="21:21" x14ac:dyDescent="0.25">
      <c r="U7809" s="80"/>
    </row>
    <row r="7810" spans="21:21" x14ac:dyDescent="0.25">
      <c r="U7810" s="80"/>
    </row>
    <row r="7811" spans="21:21" x14ac:dyDescent="0.25">
      <c r="U7811" s="80"/>
    </row>
    <row r="7812" spans="21:21" x14ac:dyDescent="0.25">
      <c r="U7812" s="80"/>
    </row>
    <row r="7813" spans="21:21" x14ac:dyDescent="0.25">
      <c r="U7813" s="80"/>
    </row>
    <row r="7814" spans="21:21" x14ac:dyDescent="0.25">
      <c r="U7814" s="80"/>
    </row>
    <row r="7815" spans="21:21" x14ac:dyDescent="0.25">
      <c r="U7815" s="80"/>
    </row>
    <row r="7816" spans="21:21" x14ac:dyDescent="0.25">
      <c r="U7816" s="80"/>
    </row>
    <row r="7817" spans="21:21" x14ac:dyDescent="0.25">
      <c r="U7817" s="80"/>
    </row>
    <row r="7818" spans="21:21" x14ac:dyDescent="0.25">
      <c r="U7818" s="80"/>
    </row>
    <row r="7819" spans="21:21" x14ac:dyDescent="0.25">
      <c r="U7819" s="80"/>
    </row>
    <row r="7820" spans="21:21" x14ac:dyDescent="0.25">
      <c r="U7820" s="80"/>
    </row>
    <row r="7821" spans="21:21" x14ac:dyDescent="0.25">
      <c r="U7821" s="80"/>
    </row>
    <row r="7822" spans="21:21" x14ac:dyDescent="0.25">
      <c r="U7822" s="80"/>
    </row>
    <row r="7823" spans="21:21" x14ac:dyDescent="0.25">
      <c r="U7823" s="80"/>
    </row>
    <row r="7824" spans="21:21" x14ac:dyDescent="0.25">
      <c r="U7824" s="80"/>
    </row>
    <row r="7825" spans="21:21" x14ac:dyDescent="0.25">
      <c r="U7825" s="80"/>
    </row>
    <row r="7826" spans="21:21" x14ac:dyDescent="0.25">
      <c r="U7826" s="80"/>
    </row>
    <row r="7827" spans="21:21" x14ac:dyDescent="0.25">
      <c r="U7827" s="80"/>
    </row>
    <row r="7828" spans="21:21" x14ac:dyDescent="0.25">
      <c r="U7828" s="80"/>
    </row>
    <row r="7829" spans="21:21" x14ac:dyDescent="0.25">
      <c r="U7829" s="80"/>
    </row>
    <row r="7830" spans="21:21" x14ac:dyDescent="0.25">
      <c r="U7830" s="80"/>
    </row>
    <row r="7831" spans="21:21" x14ac:dyDescent="0.25">
      <c r="U7831" s="80"/>
    </row>
    <row r="7832" spans="21:21" x14ac:dyDescent="0.25">
      <c r="U7832" s="80"/>
    </row>
    <row r="7833" spans="21:21" x14ac:dyDescent="0.25">
      <c r="U7833" s="80"/>
    </row>
    <row r="7834" spans="21:21" x14ac:dyDescent="0.25">
      <c r="U7834" s="80"/>
    </row>
    <row r="7835" spans="21:21" x14ac:dyDescent="0.25">
      <c r="U7835" s="80"/>
    </row>
    <row r="7836" spans="21:21" x14ac:dyDescent="0.25">
      <c r="U7836" s="80"/>
    </row>
    <row r="7837" spans="21:21" x14ac:dyDescent="0.25">
      <c r="U7837" s="80"/>
    </row>
    <row r="7838" spans="21:21" x14ac:dyDescent="0.25">
      <c r="U7838" s="80"/>
    </row>
    <row r="7839" spans="21:21" x14ac:dyDescent="0.25">
      <c r="U7839" s="80"/>
    </row>
    <row r="7840" spans="21:21" x14ac:dyDescent="0.25">
      <c r="U7840" s="80"/>
    </row>
    <row r="7841" spans="21:21" x14ac:dyDescent="0.25">
      <c r="U7841" s="80"/>
    </row>
    <row r="7842" spans="21:21" x14ac:dyDescent="0.25">
      <c r="U7842" s="80"/>
    </row>
    <row r="7843" spans="21:21" x14ac:dyDescent="0.25">
      <c r="U7843" s="80"/>
    </row>
    <row r="7844" spans="21:21" x14ac:dyDescent="0.25">
      <c r="U7844" s="80"/>
    </row>
    <row r="7845" spans="21:21" x14ac:dyDescent="0.25">
      <c r="U7845" s="80"/>
    </row>
    <row r="7846" spans="21:21" x14ac:dyDescent="0.25">
      <c r="U7846" s="80"/>
    </row>
    <row r="7847" spans="21:21" x14ac:dyDescent="0.25">
      <c r="U7847" s="80"/>
    </row>
    <row r="7848" spans="21:21" x14ac:dyDescent="0.25">
      <c r="U7848" s="80"/>
    </row>
    <row r="7849" spans="21:21" x14ac:dyDescent="0.25">
      <c r="U7849" s="80"/>
    </row>
    <row r="7850" spans="21:21" x14ac:dyDescent="0.25">
      <c r="U7850" s="80"/>
    </row>
    <row r="7851" spans="21:21" x14ac:dyDescent="0.25">
      <c r="U7851" s="80"/>
    </row>
    <row r="7852" spans="21:21" x14ac:dyDescent="0.25">
      <c r="U7852" s="80"/>
    </row>
    <row r="7853" spans="21:21" x14ac:dyDescent="0.25">
      <c r="U7853" s="80"/>
    </row>
    <row r="7854" spans="21:21" x14ac:dyDescent="0.25">
      <c r="U7854" s="80"/>
    </row>
    <row r="7855" spans="21:21" x14ac:dyDescent="0.25">
      <c r="U7855" s="80"/>
    </row>
    <row r="7856" spans="21:21" x14ac:dyDescent="0.25">
      <c r="U7856" s="80"/>
    </row>
    <row r="7857" spans="21:21" x14ac:dyDescent="0.25">
      <c r="U7857" s="80"/>
    </row>
    <row r="7858" spans="21:21" x14ac:dyDescent="0.25">
      <c r="U7858" s="80"/>
    </row>
    <row r="7859" spans="21:21" x14ac:dyDescent="0.25">
      <c r="U7859" s="80"/>
    </row>
    <row r="7860" spans="21:21" x14ac:dyDescent="0.25">
      <c r="U7860" s="80"/>
    </row>
    <row r="7861" spans="21:21" x14ac:dyDescent="0.25">
      <c r="U7861" s="80"/>
    </row>
    <row r="7862" spans="21:21" x14ac:dyDescent="0.25">
      <c r="U7862" s="80"/>
    </row>
    <row r="7863" spans="21:21" x14ac:dyDescent="0.25">
      <c r="U7863" s="80"/>
    </row>
    <row r="7864" spans="21:21" x14ac:dyDescent="0.25">
      <c r="U7864" s="80"/>
    </row>
    <row r="7865" spans="21:21" x14ac:dyDescent="0.25">
      <c r="U7865" s="80"/>
    </row>
    <row r="7866" spans="21:21" x14ac:dyDescent="0.25">
      <c r="U7866" s="80"/>
    </row>
    <row r="7867" spans="21:21" x14ac:dyDescent="0.25">
      <c r="U7867" s="80"/>
    </row>
    <row r="7868" spans="21:21" x14ac:dyDescent="0.25">
      <c r="U7868" s="80"/>
    </row>
    <row r="7869" spans="21:21" x14ac:dyDescent="0.25">
      <c r="U7869" s="80"/>
    </row>
    <row r="7870" spans="21:21" x14ac:dyDescent="0.25">
      <c r="U7870" s="80"/>
    </row>
    <row r="7871" spans="21:21" x14ac:dyDescent="0.25">
      <c r="U7871" s="80"/>
    </row>
    <row r="7872" spans="21:21" x14ac:dyDescent="0.25">
      <c r="U7872" s="80"/>
    </row>
    <row r="7873" spans="21:21" x14ac:dyDescent="0.25">
      <c r="U7873" s="80"/>
    </row>
    <row r="7874" spans="21:21" x14ac:dyDescent="0.25">
      <c r="U7874" s="80"/>
    </row>
    <row r="7875" spans="21:21" x14ac:dyDescent="0.25">
      <c r="U7875" s="80"/>
    </row>
    <row r="7876" spans="21:21" x14ac:dyDescent="0.25">
      <c r="U7876" s="80"/>
    </row>
    <row r="7877" spans="21:21" x14ac:dyDescent="0.25">
      <c r="U7877" s="80"/>
    </row>
    <row r="7878" spans="21:21" x14ac:dyDescent="0.25">
      <c r="U7878" s="80"/>
    </row>
    <row r="7879" spans="21:21" x14ac:dyDescent="0.25">
      <c r="U7879" s="80"/>
    </row>
    <row r="7880" spans="21:21" x14ac:dyDescent="0.25">
      <c r="U7880" s="80"/>
    </row>
    <row r="7881" spans="21:21" x14ac:dyDescent="0.25">
      <c r="U7881" s="80"/>
    </row>
    <row r="7882" spans="21:21" x14ac:dyDescent="0.25">
      <c r="U7882" s="80"/>
    </row>
    <row r="7883" spans="21:21" x14ac:dyDescent="0.25">
      <c r="U7883" s="80"/>
    </row>
    <row r="7884" spans="21:21" x14ac:dyDescent="0.25">
      <c r="U7884" s="80"/>
    </row>
    <row r="7885" spans="21:21" x14ac:dyDescent="0.25">
      <c r="U7885" s="80"/>
    </row>
    <row r="7886" spans="21:21" x14ac:dyDescent="0.25">
      <c r="U7886" s="80"/>
    </row>
    <row r="7887" spans="21:21" x14ac:dyDescent="0.25">
      <c r="U7887" s="80"/>
    </row>
    <row r="7888" spans="21:21" x14ac:dyDescent="0.25">
      <c r="U7888" s="80"/>
    </row>
    <row r="7889" spans="21:21" x14ac:dyDescent="0.25">
      <c r="U7889" s="80"/>
    </row>
    <row r="7890" spans="21:21" x14ac:dyDescent="0.25">
      <c r="U7890" s="80"/>
    </row>
    <row r="7891" spans="21:21" x14ac:dyDescent="0.25">
      <c r="U7891" s="80"/>
    </row>
    <row r="7892" spans="21:21" x14ac:dyDescent="0.25">
      <c r="U7892" s="80"/>
    </row>
    <row r="7893" spans="21:21" x14ac:dyDescent="0.25">
      <c r="U7893" s="80"/>
    </row>
    <row r="7894" spans="21:21" x14ac:dyDescent="0.25">
      <c r="U7894" s="80"/>
    </row>
    <row r="7895" spans="21:21" x14ac:dyDescent="0.25">
      <c r="U7895" s="80"/>
    </row>
    <row r="7896" spans="21:21" x14ac:dyDescent="0.25">
      <c r="U7896" s="80"/>
    </row>
    <row r="7897" spans="21:21" x14ac:dyDescent="0.25">
      <c r="U7897" s="80"/>
    </row>
    <row r="7898" spans="21:21" x14ac:dyDescent="0.25">
      <c r="U7898" s="80"/>
    </row>
    <row r="7899" spans="21:21" x14ac:dyDescent="0.25">
      <c r="U7899" s="80"/>
    </row>
    <row r="7900" spans="21:21" x14ac:dyDescent="0.25">
      <c r="U7900" s="80"/>
    </row>
    <row r="7901" spans="21:21" x14ac:dyDescent="0.25">
      <c r="U7901" s="80"/>
    </row>
    <row r="7902" spans="21:21" x14ac:dyDescent="0.25">
      <c r="U7902" s="80"/>
    </row>
    <row r="7903" spans="21:21" x14ac:dyDescent="0.25">
      <c r="U7903" s="80"/>
    </row>
    <row r="7904" spans="21:21" x14ac:dyDescent="0.25">
      <c r="U7904" s="80"/>
    </row>
    <row r="7905" spans="21:21" x14ac:dyDescent="0.25">
      <c r="U7905" s="80"/>
    </row>
    <row r="7906" spans="21:21" x14ac:dyDescent="0.25">
      <c r="U7906" s="80"/>
    </row>
    <row r="7907" spans="21:21" x14ac:dyDescent="0.25">
      <c r="U7907" s="80"/>
    </row>
    <row r="7908" spans="21:21" x14ac:dyDescent="0.25">
      <c r="U7908" s="80"/>
    </row>
    <row r="7909" spans="21:21" x14ac:dyDescent="0.25">
      <c r="U7909" s="80"/>
    </row>
    <row r="7910" spans="21:21" x14ac:dyDescent="0.25">
      <c r="U7910" s="80"/>
    </row>
    <row r="7911" spans="21:21" x14ac:dyDescent="0.25">
      <c r="U7911" s="80"/>
    </row>
    <row r="7912" spans="21:21" x14ac:dyDescent="0.25">
      <c r="U7912" s="80"/>
    </row>
    <row r="7913" spans="21:21" x14ac:dyDescent="0.25">
      <c r="U7913" s="80"/>
    </row>
    <row r="7914" spans="21:21" x14ac:dyDescent="0.25">
      <c r="U7914" s="80"/>
    </row>
    <row r="7915" spans="21:21" x14ac:dyDescent="0.25">
      <c r="U7915" s="80"/>
    </row>
    <row r="7916" spans="21:21" x14ac:dyDescent="0.25">
      <c r="U7916" s="80"/>
    </row>
    <row r="7917" spans="21:21" x14ac:dyDescent="0.25">
      <c r="U7917" s="80"/>
    </row>
    <row r="7918" spans="21:21" x14ac:dyDescent="0.25">
      <c r="U7918" s="80"/>
    </row>
    <row r="7919" spans="21:21" x14ac:dyDescent="0.25">
      <c r="U7919" s="80"/>
    </row>
    <row r="7920" spans="21:21" x14ac:dyDescent="0.25">
      <c r="U7920" s="80"/>
    </row>
    <row r="7921" spans="21:21" x14ac:dyDescent="0.25">
      <c r="U7921" s="80"/>
    </row>
    <row r="7922" spans="21:21" x14ac:dyDescent="0.25">
      <c r="U7922" s="80"/>
    </row>
    <row r="7923" spans="21:21" x14ac:dyDescent="0.25">
      <c r="U7923" s="80"/>
    </row>
    <row r="7924" spans="21:21" x14ac:dyDescent="0.25">
      <c r="U7924" s="80"/>
    </row>
    <row r="7925" spans="21:21" x14ac:dyDescent="0.25">
      <c r="U7925" s="80"/>
    </row>
    <row r="7926" spans="21:21" x14ac:dyDescent="0.25">
      <c r="U7926" s="80"/>
    </row>
    <row r="7927" spans="21:21" x14ac:dyDescent="0.25">
      <c r="U7927" s="80"/>
    </row>
    <row r="7928" spans="21:21" x14ac:dyDescent="0.25">
      <c r="U7928" s="80"/>
    </row>
    <row r="7929" spans="21:21" x14ac:dyDescent="0.25">
      <c r="U7929" s="80"/>
    </row>
    <row r="7930" spans="21:21" x14ac:dyDescent="0.25">
      <c r="U7930" s="80"/>
    </row>
    <row r="7931" spans="21:21" x14ac:dyDescent="0.25">
      <c r="U7931" s="80"/>
    </row>
    <row r="7932" spans="21:21" x14ac:dyDescent="0.25">
      <c r="U7932" s="80"/>
    </row>
    <row r="7933" spans="21:21" x14ac:dyDescent="0.25">
      <c r="U7933" s="80"/>
    </row>
    <row r="7934" spans="21:21" x14ac:dyDescent="0.25">
      <c r="U7934" s="80"/>
    </row>
    <row r="7935" spans="21:21" x14ac:dyDescent="0.25">
      <c r="U7935" s="80"/>
    </row>
    <row r="7936" spans="21:21" x14ac:dyDescent="0.25">
      <c r="U7936" s="80"/>
    </row>
    <row r="7937" spans="21:21" x14ac:dyDescent="0.25">
      <c r="U7937" s="80"/>
    </row>
    <row r="7938" spans="21:21" x14ac:dyDescent="0.25">
      <c r="U7938" s="80"/>
    </row>
    <row r="7939" spans="21:21" x14ac:dyDescent="0.25">
      <c r="U7939" s="80"/>
    </row>
    <row r="7940" spans="21:21" x14ac:dyDescent="0.25">
      <c r="U7940" s="80"/>
    </row>
    <row r="7941" spans="21:21" x14ac:dyDescent="0.25">
      <c r="U7941" s="80"/>
    </row>
    <row r="7942" spans="21:21" x14ac:dyDescent="0.25">
      <c r="U7942" s="80"/>
    </row>
    <row r="7943" spans="21:21" x14ac:dyDescent="0.25">
      <c r="U7943" s="80"/>
    </row>
    <row r="7944" spans="21:21" x14ac:dyDescent="0.25">
      <c r="U7944" s="80"/>
    </row>
    <row r="7945" spans="21:21" x14ac:dyDescent="0.25">
      <c r="U7945" s="80"/>
    </row>
    <row r="7946" spans="21:21" x14ac:dyDescent="0.25">
      <c r="U7946" s="80"/>
    </row>
    <row r="7947" spans="21:21" x14ac:dyDescent="0.25">
      <c r="U7947" s="80"/>
    </row>
    <row r="7948" spans="21:21" x14ac:dyDescent="0.25">
      <c r="U7948" s="80"/>
    </row>
    <row r="7949" spans="21:21" x14ac:dyDescent="0.25">
      <c r="U7949" s="80"/>
    </row>
    <row r="7950" spans="21:21" x14ac:dyDescent="0.25">
      <c r="U7950" s="80"/>
    </row>
    <row r="7951" spans="21:21" x14ac:dyDescent="0.25">
      <c r="U7951" s="80"/>
    </row>
    <row r="7952" spans="21:21" x14ac:dyDescent="0.25">
      <c r="U7952" s="80"/>
    </row>
    <row r="7953" spans="21:21" x14ac:dyDescent="0.25">
      <c r="U7953" s="80"/>
    </row>
    <row r="7954" spans="21:21" x14ac:dyDescent="0.25">
      <c r="U7954" s="80"/>
    </row>
    <row r="7955" spans="21:21" x14ac:dyDescent="0.25">
      <c r="U7955" s="80"/>
    </row>
    <row r="7956" spans="21:21" x14ac:dyDescent="0.25">
      <c r="U7956" s="80"/>
    </row>
    <row r="7957" spans="21:21" x14ac:dyDescent="0.25">
      <c r="U7957" s="80"/>
    </row>
    <row r="7958" spans="21:21" x14ac:dyDescent="0.25">
      <c r="U7958" s="80"/>
    </row>
    <row r="7959" spans="21:21" x14ac:dyDescent="0.25">
      <c r="U7959" s="80"/>
    </row>
    <row r="7960" spans="21:21" x14ac:dyDescent="0.25">
      <c r="U7960" s="80"/>
    </row>
    <row r="7961" spans="21:21" x14ac:dyDescent="0.25">
      <c r="U7961" s="80"/>
    </row>
    <row r="7962" spans="21:21" x14ac:dyDescent="0.25">
      <c r="U7962" s="80"/>
    </row>
    <row r="7963" spans="21:21" x14ac:dyDescent="0.25">
      <c r="U7963" s="80"/>
    </row>
    <row r="7964" spans="21:21" x14ac:dyDescent="0.25">
      <c r="U7964" s="80"/>
    </row>
    <row r="7965" spans="21:21" x14ac:dyDescent="0.25">
      <c r="U7965" s="80"/>
    </row>
    <row r="7966" spans="21:21" x14ac:dyDescent="0.25">
      <c r="U7966" s="80"/>
    </row>
    <row r="7967" spans="21:21" x14ac:dyDescent="0.25">
      <c r="U7967" s="80"/>
    </row>
    <row r="7968" spans="21:21" x14ac:dyDescent="0.25">
      <c r="U7968" s="80"/>
    </row>
    <row r="7969" spans="21:21" x14ac:dyDescent="0.25">
      <c r="U7969" s="80"/>
    </row>
    <row r="7970" spans="21:21" x14ac:dyDescent="0.25">
      <c r="U7970" s="80"/>
    </row>
    <row r="7971" spans="21:21" x14ac:dyDescent="0.25">
      <c r="U7971" s="80"/>
    </row>
    <row r="7972" spans="21:21" x14ac:dyDescent="0.25">
      <c r="U7972" s="80"/>
    </row>
    <row r="7973" spans="21:21" x14ac:dyDescent="0.25">
      <c r="U7973" s="80"/>
    </row>
    <row r="7974" spans="21:21" x14ac:dyDescent="0.25">
      <c r="U7974" s="80"/>
    </row>
    <row r="7975" spans="21:21" x14ac:dyDescent="0.25">
      <c r="U7975" s="80"/>
    </row>
    <row r="7976" spans="21:21" x14ac:dyDescent="0.25">
      <c r="U7976" s="80"/>
    </row>
    <row r="7977" spans="21:21" x14ac:dyDescent="0.25">
      <c r="U7977" s="80"/>
    </row>
    <row r="7978" spans="21:21" x14ac:dyDescent="0.25">
      <c r="U7978" s="80"/>
    </row>
    <row r="7979" spans="21:21" x14ac:dyDescent="0.25">
      <c r="U7979" s="80"/>
    </row>
    <row r="7980" spans="21:21" x14ac:dyDescent="0.25">
      <c r="U7980" s="80"/>
    </row>
    <row r="7981" spans="21:21" x14ac:dyDescent="0.25">
      <c r="U7981" s="80"/>
    </row>
    <row r="7982" spans="21:21" x14ac:dyDescent="0.25">
      <c r="U7982" s="80"/>
    </row>
    <row r="7983" spans="21:21" x14ac:dyDescent="0.25">
      <c r="U7983" s="80"/>
    </row>
    <row r="7984" spans="21:21" x14ac:dyDescent="0.25">
      <c r="U7984" s="80"/>
    </row>
    <row r="7985" spans="21:21" x14ac:dyDescent="0.25">
      <c r="U7985" s="80"/>
    </row>
    <row r="7986" spans="21:21" x14ac:dyDescent="0.25">
      <c r="U7986" s="80"/>
    </row>
    <row r="7987" spans="21:21" x14ac:dyDescent="0.25">
      <c r="U7987" s="80"/>
    </row>
    <row r="7988" spans="21:21" x14ac:dyDescent="0.25">
      <c r="U7988" s="80"/>
    </row>
    <row r="7989" spans="21:21" x14ac:dyDescent="0.25">
      <c r="U7989" s="80"/>
    </row>
    <row r="7990" spans="21:21" x14ac:dyDescent="0.25">
      <c r="U7990" s="80"/>
    </row>
    <row r="7991" spans="21:21" x14ac:dyDescent="0.25">
      <c r="U7991" s="80"/>
    </row>
    <row r="7992" spans="21:21" x14ac:dyDescent="0.25">
      <c r="U7992" s="80"/>
    </row>
    <row r="7993" spans="21:21" x14ac:dyDescent="0.25">
      <c r="U7993" s="80"/>
    </row>
    <row r="7994" spans="21:21" x14ac:dyDescent="0.25">
      <c r="U7994" s="80"/>
    </row>
    <row r="7995" spans="21:21" x14ac:dyDescent="0.25">
      <c r="U7995" s="80"/>
    </row>
    <row r="7996" spans="21:21" x14ac:dyDescent="0.25">
      <c r="U7996" s="80"/>
    </row>
    <row r="7997" spans="21:21" x14ac:dyDescent="0.25">
      <c r="U7997" s="80"/>
    </row>
    <row r="7998" spans="21:21" x14ac:dyDescent="0.25">
      <c r="U7998" s="80"/>
    </row>
    <row r="7999" spans="21:21" x14ac:dyDescent="0.25">
      <c r="U7999" s="80"/>
    </row>
    <row r="8000" spans="21:21" x14ac:dyDescent="0.25">
      <c r="U8000" s="80"/>
    </row>
    <row r="8001" spans="21:21" x14ac:dyDescent="0.25">
      <c r="U8001" s="80"/>
    </row>
    <row r="8002" spans="21:21" x14ac:dyDescent="0.25">
      <c r="U8002" s="80"/>
    </row>
    <row r="8003" spans="21:21" x14ac:dyDescent="0.25">
      <c r="U8003" s="80"/>
    </row>
    <row r="8004" spans="21:21" x14ac:dyDescent="0.25">
      <c r="U8004" s="80"/>
    </row>
    <row r="8005" spans="21:21" x14ac:dyDescent="0.25">
      <c r="U8005" s="80"/>
    </row>
    <row r="8006" spans="21:21" x14ac:dyDescent="0.25">
      <c r="U8006" s="80"/>
    </row>
    <row r="8007" spans="21:21" x14ac:dyDescent="0.25">
      <c r="U8007" s="80"/>
    </row>
    <row r="8008" spans="21:21" x14ac:dyDescent="0.25">
      <c r="U8008" s="80"/>
    </row>
    <row r="8009" spans="21:21" x14ac:dyDescent="0.25">
      <c r="U8009" s="80"/>
    </row>
    <row r="8010" spans="21:21" x14ac:dyDescent="0.25">
      <c r="U8010" s="80"/>
    </row>
    <row r="8011" spans="21:21" x14ac:dyDescent="0.25">
      <c r="U8011" s="80"/>
    </row>
    <row r="8012" spans="21:21" x14ac:dyDescent="0.25">
      <c r="U8012" s="80"/>
    </row>
    <row r="8013" spans="21:21" x14ac:dyDescent="0.25">
      <c r="U8013" s="80"/>
    </row>
    <row r="8014" spans="21:21" x14ac:dyDescent="0.25">
      <c r="U8014" s="80"/>
    </row>
    <row r="8015" spans="21:21" x14ac:dyDescent="0.25">
      <c r="U8015" s="80"/>
    </row>
    <row r="8016" spans="21:21" x14ac:dyDescent="0.25">
      <c r="U8016" s="80"/>
    </row>
    <row r="8017" spans="21:21" x14ac:dyDescent="0.25">
      <c r="U8017" s="80"/>
    </row>
    <row r="8018" spans="21:21" x14ac:dyDescent="0.25">
      <c r="U8018" s="80"/>
    </row>
    <row r="8019" spans="21:21" x14ac:dyDescent="0.25">
      <c r="U8019" s="80"/>
    </row>
    <row r="8020" spans="21:21" x14ac:dyDescent="0.25">
      <c r="U8020" s="80"/>
    </row>
    <row r="8021" spans="21:21" x14ac:dyDescent="0.25">
      <c r="U8021" s="80"/>
    </row>
    <row r="8022" spans="21:21" x14ac:dyDescent="0.25">
      <c r="U8022" s="80"/>
    </row>
    <row r="8023" spans="21:21" x14ac:dyDescent="0.25">
      <c r="U8023" s="80"/>
    </row>
    <row r="8024" spans="21:21" x14ac:dyDescent="0.25">
      <c r="U8024" s="80"/>
    </row>
    <row r="8025" spans="21:21" x14ac:dyDescent="0.25">
      <c r="U8025" s="80"/>
    </row>
    <row r="8026" spans="21:21" x14ac:dyDescent="0.25">
      <c r="U8026" s="80"/>
    </row>
    <row r="8027" spans="21:21" x14ac:dyDescent="0.25">
      <c r="U8027" s="80"/>
    </row>
    <row r="8028" spans="21:21" x14ac:dyDescent="0.25">
      <c r="U8028" s="80"/>
    </row>
    <row r="8029" spans="21:21" x14ac:dyDescent="0.25">
      <c r="U8029" s="80"/>
    </row>
    <row r="8030" spans="21:21" x14ac:dyDescent="0.25">
      <c r="U8030" s="80"/>
    </row>
    <row r="8031" spans="21:21" x14ac:dyDescent="0.25">
      <c r="U8031" s="80"/>
    </row>
    <row r="8032" spans="21:21" x14ac:dyDescent="0.25">
      <c r="U8032" s="80"/>
    </row>
    <row r="8033" spans="21:21" x14ac:dyDescent="0.25">
      <c r="U8033" s="80"/>
    </row>
    <row r="8034" spans="21:21" x14ac:dyDescent="0.25">
      <c r="U8034" s="80"/>
    </row>
    <row r="8035" spans="21:21" x14ac:dyDescent="0.25">
      <c r="U8035" s="80"/>
    </row>
    <row r="8036" spans="21:21" x14ac:dyDescent="0.25">
      <c r="U8036" s="80"/>
    </row>
    <row r="8037" spans="21:21" x14ac:dyDescent="0.25">
      <c r="U8037" s="80"/>
    </row>
    <row r="8038" spans="21:21" x14ac:dyDescent="0.25">
      <c r="U8038" s="80"/>
    </row>
    <row r="8039" spans="21:21" x14ac:dyDescent="0.25">
      <c r="U8039" s="80"/>
    </row>
    <row r="8040" spans="21:21" x14ac:dyDescent="0.25">
      <c r="U8040" s="80"/>
    </row>
    <row r="8041" spans="21:21" x14ac:dyDescent="0.25">
      <c r="U8041" s="80"/>
    </row>
    <row r="8042" spans="21:21" x14ac:dyDescent="0.25">
      <c r="U8042" s="80"/>
    </row>
    <row r="8043" spans="21:21" x14ac:dyDescent="0.25">
      <c r="U8043" s="80"/>
    </row>
    <row r="8044" spans="21:21" x14ac:dyDescent="0.25">
      <c r="U8044" s="80"/>
    </row>
    <row r="8045" spans="21:21" x14ac:dyDescent="0.25">
      <c r="U8045" s="80"/>
    </row>
    <row r="8046" spans="21:21" x14ac:dyDescent="0.25">
      <c r="U8046" s="80"/>
    </row>
    <row r="8047" spans="21:21" x14ac:dyDescent="0.25">
      <c r="U8047" s="80"/>
    </row>
    <row r="8048" spans="21:21" x14ac:dyDescent="0.25">
      <c r="U8048" s="80"/>
    </row>
    <row r="8049" spans="21:21" x14ac:dyDescent="0.25">
      <c r="U8049" s="80"/>
    </row>
    <row r="8050" spans="21:21" x14ac:dyDescent="0.25">
      <c r="U8050" s="80"/>
    </row>
    <row r="8051" spans="21:21" x14ac:dyDescent="0.25">
      <c r="U8051" s="80"/>
    </row>
    <row r="8052" spans="21:21" x14ac:dyDescent="0.25">
      <c r="U8052" s="80"/>
    </row>
    <row r="8053" spans="21:21" x14ac:dyDescent="0.25">
      <c r="U8053" s="80"/>
    </row>
    <row r="8054" spans="21:21" x14ac:dyDescent="0.25">
      <c r="U8054" s="80"/>
    </row>
    <row r="8055" spans="21:21" x14ac:dyDescent="0.25">
      <c r="U8055" s="80"/>
    </row>
    <row r="8056" spans="21:21" x14ac:dyDescent="0.25">
      <c r="U8056" s="80"/>
    </row>
    <row r="8057" spans="21:21" x14ac:dyDescent="0.25">
      <c r="U8057" s="80"/>
    </row>
    <row r="8058" spans="21:21" x14ac:dyDescent="0.25">
      <c r="U8058" s="80"/>
    </row>
    <row r="8059" spans="21:21" x14ac:dyDescent="0.25">
      <c r="U8059" s="80"/>
    </row>
    <row r="8060" spans="21:21" x14ac:dyDescent="0.25">
      <c r="U8060" s="80"/>
    </row>
    <row r="8061" spans="21:21" x14ac:dyDescent="0.25">
      <c r="U8061" s="80"/>
    </row>
    <row r="8062" spans="21:21" x14ac:dyDescent="0.25">
      <c r="U8062" s="80"/>
    </row>
    <row r="8063" spans="21:21" x14ac:dyDescent="0.25">
      <c r="U8063" s="80"/>
    </row>
    <row r="8064" spans="21:21" x14ac:dyDescent="0.25">
      <c r="U8064" s="80"/>
    </row>
    <row r="8065" spans="21:21" x14ac:dyDescent="0.25">
      <c r="U8065" s="80"/>
    </row>
    <row r="8066" spans="21:21" x14ac:dyDescent="0.25">
      <c r="U8066" s="80"/>
    </row>
    <row r="8067" spans="21:21" x14ac:dyDescent="0.25">
      <c r="U8067" s="80"/>
    </row>
    <row r="8068" spans="21:21" x14ac:dyDescent="0.25">
      <c r="U8068" s="80"/>
    </row>
    <row r="8069" spans="21:21" x14ac:dyDescent="0.25">
      <c r="U8069" s="80"/>
    </row>
    <row r="8070" spans="21:21" x14ac:dyDescent="0.25">
      <c r="U8070" s="80"/>
    </row>
    <row r="8071" spans="21:21" x14ac:dyDescent="0.25">
      <c r="U8071" s="80"/>
    </row>
    <row r="8072" spans="21:21" x14ac:dyDescent="0.25">
      <c r="U8072" s="80"/>
    </row>
    <row r="8073" spans="21:21" x14ac:dyDescent="0.25">
      <c r="U8073" s="80"/>
    </row>
    <row r="8074" spans="21:21" x14ac:dyDescent="0.25">
      <c r="U8074" s="80"/>
    </row>
    <row r="8075" spans="21:21" x14ac:dyDescent="0.25">
      <c r="U8075" s="80"/>
    </row>
    <row r="8076" spans="21:21" x14ac:dyDescent="0.25">
      <c r="U8076" s="80"/>
    </row>
    <row r="8077" spans="21:21" x14ac:dyDescent="0.25">
      <c r="U8077" s="80"/>
    </row>
    <row r="8078" spans="21:21" x14ac:dyDescent="0.25">
      <c r="U8078" s="80"/>
    </row>
    <row r="8079" spans="21:21" x14ac:dyDescent="0.25">
      <c r="U8079" s="80"/>
    </row>
    <row r="8080" spans="21:21" x14ac:dyDescent="0.25">
      <c r="U8080" s="80"/>
    </row>
    <row r="8081" spans="21:21" x14ac:dyDescent="0.25">
      <c r="U8081" s="80"/>
    </row>
    <row r="8082" spans="21:21" x14ac:dyDescent="0.25">
      <c r="U8082" s="80"/>
    </row>
    <row r="8083" spans="21:21" x14ac:dyDescent="0.25">
      <c r="U8083" s="80"/>
    </row>
    <row r="8084" spans="21:21" x14ac:dyDescent="0.25">
      <c r="U8084" s="80"/>
    </row>
    <row r="8085" spans="21:21" x14ac:dyDescent="0.25">
      <c r="U8085" s="80"/>
    </row>
    <row r="8086" spans="21:21" x14ac:dyDescent="0.25">
      <c r="U8086" s="80"/>
    </row>
    <row r="8087" spans="21:21" x14ac:dyDescent="0.25">
      <c r="U8087" s="80"/>
    </row>
    <row r="8088" spans="21:21" x14ac:dyDescent="0.25">
      <c r="U8088" s="80"/>
    </row>
    <row r="8089" spans="21:21" x14ac:dyDescent="0.25">
      <c r="U8089" s="80"/>
    </row>
    <row r="8090" spans="21:21" x14ac:dyDescent="0.25">
      <c r="U8090" s="80"/>
    </row>
    <row r="8091" spans="21:21" x14ac:dyDescent="0.25">
      <c r="U8091" s="80"/>
    </row>
    <row r="8092" spans="21:21" x14ac:dyDescent="0.25">
      <c r="U8092" s="80"/>
    </row>
    <row r="8093" spans="21:21" x14ac:dyDescent="0.25">
      <c r="U8093" s="80"/>
    </row>
    <row r="8094" spans="21:21" x14ac:dyDescent="0.25">
      <c r="U8094" s="80"/>
    </row>
    <row r="8095" spans="21:21" x14ac:dyDescent="0.25">
      <c r="U8095" s="80"/>
    </row>
    <row r="8096" spans="21:21" x14ac:dyDescent="0.25">
      <c r="U8096" s="80"/>
    </row>
    <row r="8097" spans="21:21" x14ac:dyDescent="0.25">
      <c r="U8097" s="80"/>
    </row>
    <row r="8098" spans="21:21" x14ac:dyDescent="0.25">
      <c r="U8098" s="80"/>
    </row>
    <row r="8099" spans="21:21" x14ac:dyDescent="0.25">
      <c r="U8099" s="80"/>
    </row>
    <row r="8100" spans="21:21" x14ac:dyDescent="0.25">
      <c r="U8100" s="80"/>
    </row>
    <row r="8101" spans="21:21" x14ac:dyDescent="0.25">
      <c r="U8101" s="80"/>
    </row>
    <row r="8102" spans="21:21" x14ac:dyDescent="0.25">
      <c r="U8102" s="80"/>
    </row>
    <row r="8103" spans="21:21" x14ac:dyDescent="0.25">
      <c r="U8103" s="80"/>
    </row>
    <row r="8104" spans="21:21" x14ac:dyDescent="0.25">
      <c r="U8104" s="80"/>
    </row>
    <row r="8105" spans="21:21" x14ac:dyDescent="0.25">
      <c r="U8105" s="80"/>
    </row>
    <row r="8106" spans="21:21" x14ac:dyDescent="0.25">
      <c r="U8106" s="80"/>
    </row>
    <row r="8107" spans="21:21" x14ac:dyDescent="0.25">
      <c r="U8107" s="80"/>
    </row>
    <row r="8108" spans="21:21" x14ac:dyDescent="0.25">
      <c r="U8108" s="80"/>
    </row>
    <row r="8109" spans="21:21" x14ac:dyDescent="0.25">
      <c r="U8109" s="80"/>
    </row>
    <row r="8110" spans="21:21" x14ac:dyDescent="0.25">
      <c r="U8110" s="80"/>
    </row>
    <row r="8111" spans="21:21" x14ac:dyDescent="0.25">
      <c r="U8111" s="80"/>
    </row>
    <row r="8112" spans="21:21" x14ac:dyDescent="0.25">
      <c r="U8112" s="80"/>
    </row>
    <row r="8113" spans="21:21" x14ac:dyDescent="0.25">
      <c r="U8113" s="80"/>
    </row>
    <row r="8114" spans="21:21" x14ac:dyDescent="0.25">
      <c r="U8114" s="80"/>
    </row>
    <row r="8115" spans="21:21" x14ac:dyDescent="0.25">
      <c r="U8115" s="80"/>
    </row>
    <row r="8116" spans="21:21" x14ac:dyDescent="0.25">
      <c r="U8116" s="80"/>
    </row>
    <row r="8117" spans="21:21" x14ac:dyDescent="0.25">
      <c r="U8117" s="80"/>
    </row>
    <row r="8118" spans="21:21" x14ac:dyDescent="0.25">
      <c r="U8118" s="80"/>
    </row>
    <row r="8119" spans="21:21" x14ac:dyDescent="0.25">
      <c r="U8119" s="80"/>
    </row>
    <row r="8120" spans="21:21" x14ac:dyDescent="0.25">
      <c r="U8120" s="80"/>
    </row>
    <row r="8121" spans="21:21" x14ac:dyDescent="0.25">
      <c r="U8121" s="80"/>
    </row>
    <row r="8122" spans="21:21" x14ac:dyDescent="0.25">
      <c r="U8122" s="80"/>
    </row>
    <row r="8123" spans="21:21" x14ac:dyDescent="0.25">
      <c r="U8123" s="80"/>
    </row>
    <row r="8124" spans="21:21" x14ac:dyDescent="0.25">
      <c r="U8124" s="80"/>
    </row>
    <row r="8125" spans="21:21" x14ac:dyDescent="0.25">
      <c r="U8125" s="80"/>
    </row>
    <row r="8126" spans="21:21" x14ac:dyDescent="0.25">
      <c r="U8126" s="80"/>
    </row>
    <row r="8127" spans="21:21" x14ac:dyDescent="0.25">
      <c r="U8127" s="80"/>
    </row>
    <row r="8128" spans="21:21" x14ac:dyDescent="0.25">
      <c r="U8128" s="80"/>
    </row>
    <row r="8129" spans="21:21" x14ac:dyDescent="0.25">
      <c r="U8129" s="80"/>
    </row>
    <row r="8130" spans="21:21" x14ac:dyDescent="0.25">
      <c r="U8130" s="80"/>
    </row>
    <row r="8131" spans="21:21" x14ac:dyDescent="0.25">
      <c r="U8131" s="80"/>
    </row>
    <row r="8132" spans="21:21" x14ac:dyDescent="0.25">
      <c r="U8132" s="80"/>
    </row>
    <row r="8133" spans="21:21" x14ac:dyDescent="0.25">
      <c r="U8133" s="80"/>
    </row>
    <row r="8134" spans="21:21" x14ac:dyDescent="0.25">
      <c r="U8134" s="80"/>
    </row>
    <row r="8135" spans="21:21" x14ac:dyDescent="0.25">
      <c r="U8135" s="80"/>
    </row>
    <row r="8136" spans="21:21" x14ac:dyDescent="0.25">
      <c r="U8136" s="80"/>
    </row>
    <row r="8137" spans="21:21" x14ac:dyDescent="0.25">
      <c r="U8137" s="80"/>
    </row>
    <row r="8138" spans="21:21" x14ac:dyDescent="0.25">
      <c r="U8138" s="80"/>
    </row>
    <row r="8139" spans="21:21" x14ac:dyDescent="0.25">
      <c r="U8139" s="80"/>
    </row>
    <row r="8140" spans="21:21" x14ac:dyDescent="0.25">
      <c r="U8140" s="80"/>
    </row>
    <row r="8141" spans="21:21" x14ac:dyDescent="0.25">
      <c r="U8141" s="80"/>
    </row>
    <row r="8142" spans="21:21" x14ac:dyDescent="0.25">
      <c r="U8142" s="80"/>
    </row>
    <row r="8143" spans="21:21" x14ac:dyDescent="0.25">
      <c r="U8143" s="80"/>
    </row>
    <row r="8144" spans="21:21" x14ac:dyDescent="0.25">
      <c r="U8144" s="80"/>
    </row>
    <row r="8145" spans="21:21" x14ac:dyDescent="0.25">
      <c r="U8145" s="80"/>
    </row>
    <row r="8146" spans="21:21" x14ac:dyDescent="0.25">
      <c r="U8146" s="80"/>
    </row>
    <row r="8147" spans="21:21" x14ac:dyDescent="0.25">
      <c r="U8147" s="80"/>
    </row>
    <row r="8148" spans="21:21" x14ac:dyDescent="0.25">
      <c r="U8148" s="80"/>
    </row>
    <row r="8149" spans="21:21" x14ac:dyDescent="0.25">
      <c r="U8149" s="80"/>
    </row>
    <row r="8150" spans="21:21" x14ac:dyDescent="0.25">
      <c r="U8150" s="80"/>
    </row>
    <row r="8151" spans="21:21" x14ac:dyDescent="0.25">
      <c r="U8151" s="80"/>
    </row>
    <row r="8152" spans="21:21" x14ac:dyDescent="0.25">
      <c r="U8152" s="80"/>
    </row>
    <row r="8153" spans="21:21" x14ac:dyDescent="0.25">
      <c r="U8153" s="80"/>
    </row>
    <row r="8154" spans="21:21" x14ac:dyDescent="0.25">
      <c r="U8154" s="80"/>
    </row>
    <row r="8155" spans="21:21" x14ac:dyDescent="0.25">
      <c r="U8155" s="80"/>
    </row>
    <row r="8156" spans="21:21" x14ac:dyDescent="0.25">
      <c r="U8156" s="80"/>
    </row>
    <row r="8157" spans="21:21" x14ac:dyDescent="0.25">
      <c r="U8157" s="80"/>
    </row>
    <row r="8158" spans="21:21" x14ac:dyDescent="0.25">
      <c r="U8158" s="80"/>
    </row>
    <row r="8159" spans="21:21" x14ac:dyDescent="0.25">
      <c r="U8159" s="80"/>
    </row>
    <row r="8160" spans="21:21" x14ac:dyDescent="0.25">
      <c r="U8160" s="80"/>
    </row>
    <row r="8161" spans="21:21" x14ac:dyDescent="0.25">
      <c r="U8161" s="80"/>
    </row>
    <row r="8162" spans="21:21" x14ac:dyDescent="0.25">
      <c r="U8162" s="80"/>
    </row>
    <row r="8163" spans="21:21" x14ac:dyDescent="0.25">
      <c r="U8163" s="80"/>
    </row>
    <row r="8164" spans="21:21" x14ac:dyDescent="0.25">
      <c r="U8164" s="80"/>
    </row>
    <row r="8165" spans="21:21" x14ac:dyDescent="0.25">
      <c r="U8165" s="80"/>
    </row>
    <row r="8166" spans="21:21" x14ac:dyDescent="0.25">
      <c r="U8166" s="80"/>
    </row>
    <row r="8167" spans="21:21" x14ac:dyDescent="0.25">
      <c r="U8167" s="80"/>
    </row>
    <row r="8168" spans="21:21" x14ac:dyDescent="0.25">
      <c r="U8168" s="80"/>
    </row>
    <row r="8169" spans="21:21" x14ac:dyDescent="0.25">
      <c r="U8169" s="80"/>
    </row>
    <row r="8170" spans="21:21" x14ac:dyDescent="0.25">
      <c r="U8170" s="80"/>
    </row>
    <row r="8171" spans="21:21" x14ac:dyDescent="0.25">
      <c r="U8171" s="80"/>
    </row>
    <row r="8172" spans="21:21" x14ac:dyDescent="0.25">
      <c r="U8172" s="80"/>
    </row>
    <row r="8173" spans="21:21" x14ac:dyDescent="0.25">
      <c r="U8173" s="80"/>
    </row>
    <row r="8174" spans="21:21" x14ac:dyDescent="0.25">
      <c r="U8174" s="80"/>
    </row>
    <row r="8175" spans="21:21" x14ac:dyDescent="0.25">
      <c r="U8175" s="80"/>
    </row>
    <row r="8176" spans="21:21" x14ac:dyDescent="0.25">
      <c r="U8176" s="80"/>
    </row>
    <row r="8177" spans="21:21" x14ac:dyDescent="0.25">
      <c r="U8177" s="80"/>
    </row>
    <row r="8178" spans="21:21" x14ac:dyDescent="0.25">
      <c r="U8178" s="80"/>
    </row>
    <row r="8179" spans="21:21" x14ac:dyDescent="0.25">
      <c r="U8179" s="80"/>
    </row>
    <row r="8180" spans="21:21" x14ac:dyDescent="0.25">
      <c r="U8180" s="80"/>
    </row>
    <row r="8181" spans="21:21" x14ac:dyDescent="0.25">
      <c r="U8181" s="80"/>
    </row>
    <row r="8182" spans="21:21" x14ac:dyDescent="0.25">
      <c r="U8182" s="80"/>
    </row>
    <row r="8183" spans="21:21" x14ac:dyDescent="0.25">
      <c r="U8183" s="80"/>
    </row>
    <row r="8184" spans="21:21" x14ac:dyDescent="0.25">
      <c r="U8184" s="80"/>
    </row>
    <row r="8185" spans="21:21" x14ac:dyDescent="0.25">
      <c r="U8185" s="80"/>
    </row>
    <row r="8186" spans="21:21" x14ac:dyDescent="0.25">
      <c r="U8186" s="80"/>
    </row>
    <row r="8187" spans="21:21" x14ac:dyDescent="0.25">
      <c r="U8187" s="80"/>
    </row>
    <row r="8188" spans="21:21" x14ac:dyDescent="0.25">
      <c r="U8188" s="80"/>
    </row>
    <row r="8189" spans="21:21" x14ac:dyDescent="0.25">
      <c r="U8189" s="80"/>
    </row>
    <row r="8190" spans="21:21" x14ac:dyDescent="0.25">
      <c r="U8190" s="80"/>
    </row>
    <row r="8191" spans="21:21" x14ac:dyDescent="0.25">
      <c r="U8191" s="80"/>
    </row>
    <row r="8192" spans="21:21" x14ac:dyDescent="0.25">
      <c r="U8192" s="80"/>
    </row>
    <row r="8193" spans="21:21" x14ac:dyDescent="0.25">
      <c r="U8193" s="80"/>
    </row>
    <row r="8194" spans="21:21" x14ac:dyDescent="0.25">
      <c r="U8194" s="80"/>
    </row>
    <row r="8195" spans="21:21" x14ac:dyDescent="0.25">
      <c r="U8195" s="80"/>
    </row>
    <row r="8196" spans="21:21" x14ac:dyDescent="0.25">
      <c r="U8196" s="80"/>
    </row>
    <row r="8197" spans="21:21" x14ac:dyDescent="0.25">
      <c r="U8197" s="80"/>
    </row>
    <row r="8198" spans="21:21" x14ac:dyDescent="0.25">
      <c r="U8198" s="80"/>
    </row>
    <row r="8199" spans="21:21" x14ac:dyDescent="0.25">
      <c r="U8199" s="80"/>
    </row>
    <row r="8200" spans="21:21" x14ac:dyDescent="0.25">
      <c r="U8200" s="80"/>
    </row>
    <row r="8201" spans="21:21" x14ac:dyDescent="0.25">
      <c r="U8201" s="80"/>
    </row>
    <row r="8202" spans="21:21" x14ac:dyDescent="0.25">
      <c r="U8202" s="80"/>
    </row>
    <row r="8203" spans="21:21" x14ac:dyDescent="0.25">
      <c r="U8203" s="80"/>
    </row>
    <row r="8204" spans="21:21" x14ac:dyDescent="0.25">
      <c r="U8204" s="80"/>
    </row>
    <row r="8205" spans="21:21" x14ac:dyDescent="0.25">
      <c r="U8205" s="80"/>
    </row>
    <row r="8206" spans="21:21" x14ac:dyDescent="0.25">
      <c r="U8206" s="80"/>
    </row>
    <row r="8207" spans="21:21" x14ac:dyDescent="0.25">
      <c r="U8207" s="80"/>
    </row>
    <row r="8208" spans="21:21" x14ac:dyDescent="0.25">
      <c r="U8208" s="80"/>
    </row>
    <row r="8209" spans="21:21" x14ac:dyDescent="0.25">
      <c r="U8209" s="80"/>
    </row>
    <row r="8210" spans="21:21" x14ac:dyDescent="0.25">
      <c r="U8210" s="80"/>
    </row>
    <row r="8211" spans="21:21" x14ac:dyDescent="0.25">
      <c r="U8211" s="80"/>
    </row>
    <row r="8212" spans="21:21" x14ac:dyDescent="0.25">
      <c r="U8212" s="80"/>
    </row>
    <row r="8213" spans="21:21" x14ac:dyDescent="0.25">
      <c r="U8213" s="80"/>
    </row>
    <row r="8214" spans="21:21" x14ac:dyDescent="0.25">
      <c r="U8214" s="80"/>
    </row>
    <row r="8215" spans="21:21" x14ac:dyDescent="0.25">
      <c r="U8215" s="80"/>
    </row>
    <row r="8216" spans="21:21" x14ac:dyDescent="0.25">
      <c r="U8216" s="80"/>
    </row>
    <row r="8217" spans="21:21" x14ac:dyDescent="0.25">
      <c r="U8217" s="80"/>
    </row>
    <row r="8218" spans="21:21" x14ac:dyDescent="0.25">
      <c r="U8218" s="80"/>
    </row>
    <row r="8219" spans="21:21" x14ac:dyDescent="0.25">
      <c r="U8219" s="80"/>
    </row>
    <row r="8220" spans="21:21" x14ac:dyDescent="0.25">
      <c r="U8220" s="80"/>
    </row>
    <row r="8221" spans="21:21" x14ac:dyDescent="0.25">
      <c r="U8221" s="80"/>
    </row>
    <row r="8222" spans="21:21" x14ac:dyDescent="0.25">
      <c r="U8222" s="80"/>
    </row>
    <row r="8223" spans="21:21" x14ac:dyDescent="0.25">
      <c r="U8223" s="80"/>
    </row>
    <row r="8224" spans="21:21" x14ac:dyDescent="0.25">
      <c r="U8224" s="80"/>
    </row>
    <row r="8225" spans="21:21" x14ac:dyDescent="0.25">
      <c r="U8225" s="80"/>
    </row>
    <row r="8226" spans="21:21" x14ac:dyDescent="0.25">
      <c r="U8226" s="80"/>
    </row>
    <row r="8227" spans="21:21" x14ac:dyDescent="0.25">
      <c r="U8227" s="80"/>
    </row>
    <row r="8228" spans="21:21" x14ac:dyDescent="0.25">
      <c r="U8228" s="80"/>
    </row>
    <row r="8229" spans="21:21" x14ac:dyDescent="0.25">
      <c r="U8229" s="80"/>
    </row>
    <row r="8230" spans="21:21" x14ac:dyDescent="0.25">
      <c r="U8230" s="80"/>
    </row>
    <row r="8231" spans="21:21" x14ac:dyDescent="0.25">
      <c r="U8231" s="80"/>
    </row>
    <row r="8232" spans="21:21" x14ac:dyDescent="0.25">
      <c r="U8232" s="80"/>
    </row>
    <row r="8233" spans="21:21" x14ac:dyDescent="0.25">
      <c r="U8233" s="80"/>
    </row>
    <row r="8234" spans="21:21" x14ac:dyDescent="0.25">
      <c r="U8234" s="80"/>
    </row>
    <row r="8235" spans="21:21" x14ac:dyDescent="0.25">
      <c r="U8235" s="80"/>
    </row>
    <row r="8236" spans="21:21" x14ac:dyDescent="0.25">
      <c r="U8236" s="80"/>
    </row>
    <row r="8237" spans="21:21" x14ac:dyDescent="0.25">
      <c r="U8237" s="80"/>
    </row>
    <row r="8238" spans="21:21" x14ac:dyDescent="0.25">
      <c r="U8238" s="80"/>
    </row>
    <row r="8239" spans="21:21" x14ac:dyDescent="0.25">
      <c r="U8239" s="80"/>
    </row>
    <row r="8240" spans="21:21" x14ac:dyDescent="0.25">
      <c r="U8240" s="80"/>
    </row>
    <row r="8241" spans="21:21" x14ac:dyDescent="0.25">
      <c r="U8241" s="80"/>
    </row>
    <row r="8242" spans="21:21" x14ac:dyDescent="0.25">
      <c r="U8242" s="80"/>
    </row>
    <row r="8243" spans="21:21" x14ac:dyDescent="0.25">
      <c r="U8243" s="80"/>
    </row>
    <row r="8244" spans="21:21" x14ac:dyDescent="0.25">
      <c r="U8244" s="80"/>
    </row>
    <row r="8245" spans="21:21" x14ac:dyDescent="0.25">
      <c r="U8245" s="80"/>
    </row>
    <row r="8246" spans="21:21" x14ac:dyDescent="0.25">
      <c r="U8246" s="80"/>
    </row>
    <row r="8247" spans="21:21" x14ac:dyDescent="0.25">
      <c r="U8247" s="80"/>
    </row>
    <row r="8248" spans="21:21" x14ac:dyDescent="0.25">
      <c r="U8248" s="80"/>
    </row>
    <row r="8249" spans="21:21" x14ac:dyDescent="0.25">
      <c r="U8249" s="80"/>
    </row>
    <row r="8250" spans="21:21" x14ac:dyDescent="0.25">
      <c r="U8250" s="80"/>
    </row>
    <row r="8251" spans="21:21" x14ac:dyDescent="0.25">
      <c r="U8251" s="80"/>
    </row>
    <row r="8252" spans="21:21" x14ac:dyDescent="0.25">
      <c r="U8252" s="80"/>
    </row>
    <row r="8253" spans="21:21" x14ac:dyDescent="0.25">
      <c r="U8253" s="80"/>
    </row>
    <row r="8254" spans="21:21" x14ac:dyDescent="0.25">
      <c r="U8254" s="80"/>
    </row>
    <row r="8255" spans="21:21" x14ac:dyDescent="0.25">
      <c r="U8255" s="80"/>
    </row>
    <row r="8256" spans="21:21" x14ac:dyDescent="0.25">
      <c r="U8256" s="80"/>
    </row>
    <row r="8257" spans="21:21" x14ac:dyDescent="0.25">
      <c r="U8257" s="80"/>
    </row>
    <row r="8258" spans="21:21" x14ac:dyDescent="0.25">
      <c r="U8258" s="80"/>
    </row>
    <row r="8259" spans="21:21" x14ac:dyDescent="0.25">
      <c r="U8259" s="80"/>
    </row>
    <row r="8260" spans="21:21" x14ac:dyDescent="0.25">
      <c r="U8260" s="80"/>
    </row>
    <row r="8261" spans="21:21" x14ac:dyDescent="0.25">
      <c r="U8261" s="80"/>
    </row>
    <row r="8262" spans="21:21" x14ac:dyDescent="0.25">
      <c r="U8262" s="80"/>
    </row>
    <row r="8263" spans="21:21" x14ac:dyDescent="0.25">
      <c r="U8263" s="80"/>
    </row>
    <row r="8264" spans="21:21" x14ac:dyDescent="0.25">
      <c r="U8264" s="80"/>
    </row>
    <row r="8265" spans="21:21" x14ac:dyDescent="0.25">
      <c r="U8265" s="80"/>
    </row>
    <row r="8266" spans="21:21" x14ac:dyDescent="0.25">
      <c r="U8266" s="80"/>
    </row>
    <row r="8267" spans="21:21" x14ac:dyDescent="0.25">
      <c r="U8267" s="80"/>
    </row>
    <row r="8268" spans="21:21" x14ac:dyDescent="0.25">
      <c r="U8268" s="80"/>
    </row>
    <row r="8269" spans="21:21" x14ac:dyDescent="0.25">
      <c r="U8269" s="80"/>
    </row>
    <row r="8270" spans="21:21" x14ac:dyDescent="0.25">
      <c r="U8270" s="80"/>
    </row>
    <row r="8271" spans="21:21" x14ac:dyDescent="0.25">
      <c r="U8271" s="80"/>
    </row>
    <row r="8272" spans="21:21" x14ac:dyDescent="0.25">
      <c r="U8272" s="80"/>
    </row>
    <row r="8273" spans="21:21" x14ac:dyDescent="0.25">
      <c r="U8273" s="80"/>
    </row>
    <row r="8274" spans="21:21" x14ac:dyDescent="0.25">
      <c r="U8274" s="80"/>
    </row>
    <row r="8275" spans="21:21" x14ac:dyDescent="0.25">
      <c r="U8275" s="80"/>
    </row>
    <row r="8276" spans="21:21" x14ac:dyDescent="0.25">
      <c r="U8276" s="80"/>
    </row>
    <row r="8277" spans="21:21" x14ac:dyDescent="0.25">
      <c r="U8277" s="80"/>
    </row>
    <row r="8278" spans="21:21" x14ac:dyDescent="0.25">
      <c r="U8278" s="80"/>
    </row>
    <row r="8279" spans="21:21" x14ac:dyDescent="0.25">
      <c r="U8279" s="80"/>
    </row>
    <row r="8280" spans="21:21" x14ac:dyDescent="0.25">
      <c r="U8280" s="80"/>
    </row>
    <row r="8281" spans="21:21" x14ac:dyDescent="0.25">
      <c r="U8281" s="80"/>
    </row>
    <row r="8282" spans="21:21" x14ac:dyDescent="0.25">
      <c r="U8282" s="80"/>
    </row>
    <row r="8283" spans="21:21" x14ac:dyDescent="0.25">
      <c r="U8283" s="80"/>
    </row>
    <row r="8284" spans="21:21" x14ac:dyDescent="0.25">
      <c r="U8284" s="80"/>
    </row>
    <row r="8285" spans="21:21" x14ac:dyDescent="0.25">
      <c r="U8285" s="80"/>
    </row>
    <row r="8286" spans="21:21" x14ac:dyDescent="0.25">
      <c r="U8286" s="80"/>
    </row>
    <row r="8287" spans="21:21" x14ac:dyDescent="0.25">
      <c r="U8287" s="80"/>
    </row>
    <row r="8288" spans="21:21" x14ac:dyDescent="0.25">
      <c r="U8288" s="80"/>
    </row>
    <row r="8289" spans="21:21" x14ac:dyDescent="0.25">
      <c r="U8289" s="80"/>
    </row>
    <row r="8290" spans="21:21" x14ac:dyDescent="0.25">
      <c r="U8290" s="80"/>
    </row>
    <row r="8291" spans="21:21" x14ac:dyDescent="0.25">
      <c r="U8291" s="80"/>
    </row>
    <row r="8292" spans="21:21" x14ac:dyDescent="0.25">
      <c r="U8292" s="80"/>
    </row>
    <row r="8293" spans="21:21" x14ac:dyDescent="0.25">
      <c r="U8293" s="80"/>
    </row>
    <row r="8294" spans="21:21" x14ac:dyDescent="0.25">
      <c r="U8294" s="80"/>
    </row>
    <row r="8295" spans="21:21" x14ac:dyDescent="0.25">
      <c r="U8295" s="80"/>
    </row>
    <row r="8296" spans="21:21" x14ac:dyDescent="0.25">
      <c r="U8296" s="80"/>
    </row>
    <row r="8297" spans="21:21" x14ac:dyDescent="0.25">
      <c r="U8297" s="80"/>
    </row>
    <row r="8298" spans="21:21" x14ac:dyDescent="0.25">
      <c r="U8298" s="80"/>
    </row>
    <row r="8299" spans="21:21" x14ac:dyDescent="0.25">
      <c r="U8299" s="80"/>
    </row>
    <row r="8300" spans="21:21" x14ac:dyDescent="0.25">
      <c r="U8300" s="80"/>
    </row>
    <row r="8301" spans="21:21" x14ac:dyDescent="0.25">
      <c r="U8301" s="80"/>
    </row>
    <row r="8302" spans="21:21" x14ac:dyDescent="0.25">
      <c r="U8302" s="80"/>
    </row>
    <row r="8303" spans="21:21" x14ac:dyDescent="0.25">
      <c r="U8303" s="80"/>
    </row>
    <row r="8304" spans="21:21" x14ac:dyDescent="0.25">
      <c r="U8304" s="80"/>
    </row>
    <row r="8305" spans="21:21" x14ac:dyDescent="0.25">
      <c r="U8305" s="80"/>
    </row>
    <row r="8306" spans="21:21" x14ac:dyDescent="0.25">
      <c r="U8306" s="80"/>
    </row>
    <row r="8307" spans="21:21" x14ac:dyDescent="0.25">
      <c r="U8307" s="80"/>
    </row>
    <row r="8308" spans="21:21" x14ac:dyDescent="0.25">
      <c r="U8308" s="80"/>
    </row>
    <row r="8309" spans="21:21" x14ac:dyDescent="0.25">
      <c r="U8309" s="80"/>
    </row>
    <row r="8310" spans="21:21" x14ac:dyDescent="0.25">
      <c r="U8310" s="80"/>
    </row>
    <row r="8311" spans="21:21" x14ac:dyDescent="0.25">
      <c r="U8311" s="80"/>
    </row>
    <row r="8312" spans="21:21" x14ac:dyDescent="0.25">
      <c r="U8312" s="80"/>
    </row>
    <row r="8313" spans="21:21" x14ac:dyDescent="0.25">
      <c r="U8313" s="80"/>
    </row>
    <row r="8314" spans="21:21" x14ac:dyDescent="0.25">
      <c r="U8314" s="80"/>
    </row>
    <row r="8315" spans="21:21" x14ac:dyDescent="0.25">
      <c r="U8315" s="80"/>
    </row>
    <row r="8316" spans="21:21" x14ac:dyDescent="0.25">
      <c r="U8316" s="80"/>
    </row>
    <row r="8317" spans="21:21" x14ac:dyDescent="0.25">
      <c r="U8317" s="80"/>
    </row>
    <row r="8318" spans="21:21" x14ac:dyDescent="0.25">
      <c r="U8318" s="80"/>
    </row>
    <row r="8319" spans="21:21" x14ac:dyDescent="0.25">
      <c r="U8319" s="80"/>
    </row>
    <row r="8320" spans="21:21" x14ac:dyDescent="0.25">
      <c r="U8320" s="80"/>
    </row>
    <row r="8321" spans="21:21" x14ac:dyDescent="0.25">
      <c r="U8321" s="80"/>
    </row>
    <row r="8322" spans="21:21" x14ac:dyDescent="0.25">
      <c r="U8322" s="80"/>
    </row>
    <row r="8323" spans="21:21" x14ac:dyDescent="0.25">
      <c r="U8323" s="80"/>
    </row>
    <row r="8324" spans="21:21" x14ac:dyDescent="0.25">
      <c r="U8324" s="80"/>
    </row>
    <row r="8325" spans="21:21" x14ac:dyDescent="0.25">
      <c r="U8325" s="80"/>
    </row>
    <row r="8326" spans="21:21" x14ac:dyDescent="0.25">
      <c r="U8326" s="80"/>
    </row>
    <row r="8327" spans="21:21" x14ac:dyDescent="0.25">
      <c r="U8327" s="80"/>
    </row>
    <row r="8328" spans="21:21" x14ac:dyDescent="0.25">
      <c r="U8328" s="80"/>
    </row>
    <row r="8329" spans="21:21" x14ac:dyDescent="0.25">
      <c r="U8329" s="80"/>
    </row>
    <row r="8330" spans="21:21" x14ac:dyDescent="0.25">
      <c r="U8330" s="80"/>
    </row>
    <row r="8331" spans="21:21" x14ac:dyDescent="0.25">
      <c r="U8331" s="80"/>
    </row>
    <row r="8332" spans="21:21" x14ac:dyDescent="0.25">
      <c r="U8332" s="80"/>
    </row>
    <row r="8333" spans="21:21" x14ac:dyDescent="0.25">
      <c r="U8333" s="80"/>
    </row>
    <row r="8334" spans="21:21" x14ac:dyDescent="0.25">
      <c r="U8334" s="80"/>
    </row>
    <row r="8335" spans="21:21" x14ac:dyDescent="0.25">
      <c r="U8335" s="80"/>
    </row>
    <row r="8336" spans="21:21" x14ac:dyDescent="0.25">
      <c r="U8336" s="80"/>
    </row>
    <row r="8337" spans="21:21" x14ac:dyDescent="0.25">
      <c r="U8337" s="80"/>
    </row>
    <row r="8338" spans="21:21" x14ac:dyDescent="0.25">
      <c r="U8338" s="80"/>
    </row>
    <row r="8339" spans="21:21" x14ac:dyDescent="0.25">
      <c r="U8339" s="80"/>
    </row>
    <row r="8340" spans="21:21" x14ac:dyDescent="0.25">
      <c r="U8340" s="80"/>
    </row>
    <row r="8341" spans="21:21" x14ac:dyDescent="0.25">
      <c r="U8341" s="80"/>
    </row>
    <row r="8342" spans="21:21" x14ac:dyDescent="0.25">
      <c r="U8342" s="80"/>
    </row>
    <row r="8343" spans="21:21" x14ac:dyDescent="0.25">
      <c r="U8343" s="80"/>
    </row>
    <row r="8344" spans="21:21" x14ac:dyDescent="0.25">
      <c r="U8344" s="80"/>
    </row>
    <row r="8345" spans="21:21" x14ac:dyDescent="0.25">
      <c r="U8345" s="80"/>
    </row>
    <row r="8346" spans="21:21" x14ac:dyDescent="0.25">
      <c r="U8346" s="80"/>
    </row>
    <row r="8347" spans="21:21" x14ac:dyDescent="0.25">
      <c r="U8347" s="80"/>
    </row>
    <row r="8348" spans="21:21" x14ac:dyDescent="0.25">
      <c r="U8348" s="80"/>
    </row>
  </sheetData>
  <mergeCells count="8">
    <mergeCell ref="L6:R6"/>
    <mergeCell ref="U6:Z6"/>
    <mergeCell ref="C4:D4"/>
    <mergeCell ref="E4:F4"/>
    <mergeCell ref="C5:D5"/>
    <mergeCell ref="E5:F5"/>
    <mergeCell ref="C6:I6"/>
    <mergeCell ref="J6:K6"/>
  </mergeCells>
  <dataValidations count="3">
    <dataValidation type="list" allowBlank="1" showInputMessage="1" showErrorMessage="1" sqref="E5:F5" xr:uid="{00000000-0002-0000-0800-000000000000}">
      <formula1>$AN$9:$AN$25</formula1>
    </dataValidation>
    <dataValidation type="list" allowBlank="1" showInputMessage="1" showErrorMessage="1" sqref="G5" xr:uid="{00000000-0002-0000-0800-000001000000}">
      <formula1>$AO$8:$AO$25</formula1>
    </dataValidation>
    <dataValidation type="list" allowBlank="1" showInputMessage="1" showErrorMessage="1" sqref="G4:H4 E4" xr:uid="{00000000-0002-0000-0800-000002000000}">
      <formula1>$AL$8:$AL$26</formula1>
    </dataValidation>
  </dataValidation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3FCB56E6C47340408E69033B160327F3" ma:contentTypeVersion="13" ma:contentTypeDescription="Create a new document." ma:contentTypeScope="" ma:versionID="78331b50d35d47dabfd1ed6396b75102">
  <xsd:schema xmlns:xsd="http://www.w3.org/2001/XMLSchema" xmlns:xs="http://www.w3.org/2001/XMLSchema" xmlns:p="http://schemas.microsoft.com/office/2006/metadata/properties" xmlns:ns3="a334e349-ee39-4a45-b48d-a5ed84706c7d" xmlns:ns4="32cf2272-2204-4955-ab2f-2383432ba269" targetNamespace="http://schemas.microsoft.com/office/2006/metadata/properties" ma:root="true" ma:fieldsID="bbac65bb6bb182671fb8dfbfae0b5f86" ns3:_="" ns4:_="">
    <xsd:import namespace="a334e349-ee39-4a45-b48d-a5ed84706c7d"/>
    <xsd:import namespace="32cf2272-2204-4955-ab2f-2383432ba269"/>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4:SharedWithUsers" minOccurs="0"/>
                <xsd:element ref="ns4:SharedWithDetails" minOccurs="0"/>
                <xsd:element ref="ns4:SharingHintHash" minOccurs="0"/>
                <xsd:element ref="ns3:MediaServiceDateTaken" minOccurs="0"/>
                <xsd:element ref="ns3:MediaServiceGenerationTime" minOccurs="0"/>
                <xsd:element ref="ns3:MediaServiceEventHashCode" minOccurs="0"/>
                <xsd:element ref="ns3:MediaServiceLocation"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334e349-ee39-4a45-b48d-a5ed84706c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2cf2272-2204-4955-ab2f-2383432ba269"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420660C-02E4-4592-B035-1E32DAADD0F9}">
  <ds:schemaRefs>
    <ds:schemaRef ds:uri="http://schemas.microsoft.com/sharepoint/v3/contenttype/forms"/>
  </ds:schemaRefs>
</ds:datastoreItem>
</file>

<file path=customXml/itemProps2.xml><?xml version="1.0" encoding="utf-8"?>
<ds:datastoreItem xmlns:ds="http://schemas.openxmlformats.org/officeDocument/2006/customXml" ds:itemID="{1B63F055-C836-4FDB-BDF5-0B1A7A7F714E}">
  <ds:schemaRefs>
    <ds:schemaRef ds:uri="http://schemas.microsoft.com/office/2006/metadata/properties"/>
    <ds:schemaRef ds:uri="http://schemas.microsoft.com/office/2006/documentManagement/types"/>
    <ds:schemaRef ds:uri="http://purl.org/dc/dcmitype/"/>
    <ds:schemaRef ds:uri="a334e349-ee39-4a45-b48d-a5ed84706c7d"/>
    <ds:schemaRef ds:uri="http://schemas.microsoft.com/office/infopath/2007/PartnerControls"/>
    <ds:schemaRef ds:uri="http://purl.org/dc/elements/1.1/"/>
    <ds:schemaRef ds:uri="32cf2272-2204-4955-ab2f-2383432ba269"/>
    <ds:schemaRef ds:uri="http://schemas.openxmlformats.org/package/2006/metadata/core-properties"/>
    <ds:schemaRef ds:uri="http://www.w3.org/XML/1998/namespace"/>
    <ds:schemaRef ds:uri="http://purl.org/dc/terms/"/>
  </ds:schemaRefs>
</ds:datastoreItem>
</file>

<file path=customXml/itemProps3.xml><?xml version="1.0" encoding="utf-8"?>
<ds:datastoreItem xmlns:ds="http://schemas.openxmlformats.org/officeDocument/2006/customXml" ds:itemID="{EE62FDD4-6991-4325-AB77-C3052FF83D3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334e349-ee39-4a45-b48d-a5ed84706c7d"/>
    <ds:schemaRef ds:uri="32cf2272-2204-4955-ab2f-2383432ba26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Instructions</vt:lpstr>
      <vt:lpstr>All Global Steel</vt:lpstr>
      <vt:lpstr>Key Long Prods </vt:lpstr>
      <vt:lpstr>Key Flat Prods</vt:lpstr>
      <vt:lpstr>Key Speciality</vt:lpstr>
      <vt:lpstr>Key Semi Finished</vt:lpstr>
      <vt:lpstr>My List - Latest Prices</vt:lpstr>
      <vt:lpstr>My List - Average Prices</vt:lpstr>
      <vt:lpstr>My List - Convert Currency_UOM</vt:lpstr>
      <vt:lpstr>Historical Data - Single Price</vt:lpstr>
      <vt:lpstr>Datagenics</vt:lpstr>
      <vt:lpstr>Morningstar</vt:lpstr>
      <vt:lpstr>Reuters</vt:lpstr>
      <vt:lpstr>Bloomberg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Carrascon, Raul (UK)</dc:creator>
  <cp:keywords/>
  <dc:description/>
  <cp:lastModifiedBy>Hobbs, Kate (UK)</cp:lastModifiedBy>
  <cp:revision/>
  <dcterms:created xsi:type="dcterms:W3CDTF">2018-09-21T15:38:01Z</dcterms:created>
  <dcterms:modified xsi:type="dcterms:W3CDTF">2024-10-10T15:12:07Z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0x0101003FCB56E6C47340408E69033B160327F3</vt:lpwstr>
  </property>
</Properties>
</file>